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2023\производство\"/>
    </mc:Choice>
  </mc:AlternateContent>
  <bookViews>
    <workbookView xWindow="0" yWindow="0" windowWidth="600" windowHeight="0" tabRatio="599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  <sheet name="7. Потребление топлива" sheetId="10" r:id="rId7"/>
  </sheets>
  <externalReferences>
    <externalReference r:id="rId8"/>
  </externalReference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0" l="1"/>
  <c r="I21" i="10"/>
  <c r="H21" i="10"/>
  <c r="G21" i="10"/>
  <c r="F21" i="10"/>
  <c r="I18" i="10"/>
  <c r="I22" i="10" s="1"/>
  <c r="H18" i="10"/>
  <c r="H22" i="10" s="1"/>
  <c r="G18" i="10"/>
  <c r="G22" i="10" s="1"/>
  <c r="F18" i="10"/>
  <c r="G14" i="10"/>
  <c r="F14" i="10"/>
  <c r="C15" i="7"/>
  <c r="C7" i="7"/>
  <c r="C20" i="6"/>
  <c r="C11" i="6"/>
  <c r="F27" i="3"/>
  <c r="F28" i="3" s="1"/>
  <c r="I25" i="3"/>
  <c r="H23" i="3"/>
  <c r="G23" i="3"/>
  <c r="F23" i="3"/>
  <c r="I22" i="3"/>
  <c r="I21" i="3"/>
  <c r="I23" i="3" s="1"/>
  <c r="I19" i="3"/>
  <c r="H19" i="3"/>
  <c r="G19" i="3"/>
  <c r="F19" i="3"/>
  <c r="I18" i="3"/>
  <c r="I17" i="3"/>
  <c r="I16" i="3"/>
  <c r="H14" i="3"/>
  <c r="H27" i="3" s="1"/>
  <c r="H28" i="3" s="1"/>
  <c r="G14" i="3"/>
  <c r="G27" i="3" s="1"/>
  <c r="G28" i="3" s="1"/>
  <c r="F14" i="3"/>
  <c r="I13" i="3"/>
  <c r="I12" i="3"/>
  <c r="I11" i="3"/>
  <c r="I10" i="3"/>
  <c r="I9" i="3"/>
  <c r="I8" i="3"/>
  <c r="I7" i="3"/>
  <c r="I6" i="3"/>
  <c r="I5" i="3"/>
  <c r="I14" i="3" s="1"/>
  <c r="H35" i="1"/>
  <c r="G35" i="1"/>
  <c r="F35" i="1"/>
  <c r="I30" i="1"/>
  <c r="H27" i="1"/>
  <c r="H28" i="1" s="1"/>
  <c r="G27" i="1"/>
  <c r="G28" i="1" s="1"/>
  <c r="F27" i="1"/>
  <c r="I27" i="1" s="1"/>
  <c r="I26" i="1"/>
  <c r="I25" i="1"/>
  <c r="I24" i="1"/>
  <c r="H22" i="1"/>
  <c r="G22" i="1"/>
  <c r="F22" i="1"/>
  <c r="I21" i="1"/>
  <c r="G21" i="1"/>
  <c r="I20" i="1"/>
  <c r="I19" i="1"/>
  <c r="I18" i="1"/>
  <c r="I22" i="1" s="1"/>
  <c r="F16" i="1"/>
  <c r="H15" i="1"/>
  <c r="H36" i="1" s="1"/>
  <c r="G15" i="1"/>
  <c r="I15" i="1" s="1"/>
  <c r="I14" i="1"/>
  <c r="I13" i="1"/>
  <c r="I12" i="1"/>
  <c r="I11" i="1"/>
  <c r="I10" i="1"/>
  <c r="I9" i="1"/>
  <c r="I8" i="1"/>
  <c r="I7" i="1"/>
  <c r="I6" i="1"/>
  <c r="I35" i="1" s="1"/>
  <c r="I5" i="1"/>
  <c r="I16" i="1" s="1"/>
  <c r="E21" i="10"/>
  <c r="D21" i="10"/>
  <c r="C21" i="10"/>
  <c r="B21" i="10"/>
  <c r="E18" i="10"/>
  <c r="D18" i="10"/>
  <c r="C18" i="10"/>
  <c r="B18" i="10"/>
  <c r="E14" i="10"/>
  <c r="E22" i="10" s="1"/>
  <c r="D14" i="10"/>
  <c r="D22" i="10" s="1"/>
  <c r="C14" i="10"/>
  <c r="C22" i="10" s="1"/>
  <c r="B14" i="10"/>
  <c r="B22" i="10" s="1"/>
  <c r="B15" i="7"/>
  <c r="B7" i="7"/>
  <c r="B20" i="6"/>
  <c r="B11" i="6"/>
  <c r="B27" i="3"/>
  <c r="B28" i="3" s="1"/>
  <c r="E25" i="3"/>
  <c r="D23" i="3"/>
  <c r="C23" i="3"/>
  <c r="C27" i="3" s="1"/>
  <c r="C28" i="3" s="1"/>
  <c r="B23" i="3"/>
  <c r="E22" i="3"/>
  <c r="E21" i="3"/>
  <c r="E23" i="3" s="1"/>
  <c r="D19" i="3"/>
  <c r="C19" i="3"/>
  <c r="B19" i="3"/>
  <c r="E18" i="3"/>
  <c r="E19" i="3" s="1"/>
  <c r="E17" i="3"/>
  <c r="E16" i="3"/>
  <c r="D14" i="3"/>
  <c r="D27" i="3" s="1"/>
  <c r="D28" i="3" s="1"/>
  <c r="C14" i="3"/>
  <c r="B14" i="3"/>
  <c r="E13" i="3"/>
  <c r="E12" i="3"/>
  <c r="E11" i="3"/>
  <c r="E10" i="3"/>
  <c r="E9" i="3"/>
  <c r="E8" i="3"/>
  <c r="E7" i="3"/>
  <c r="E6" i="3"/>
  <c r="E5" i="3"/>
  <c r="E14" i="3" s="1"/>
  <c r="D36" i="1"/>
  <c r="C36" i="1"/>
  <c r="B36" i="1"/>
  <c r="D35" i="1"/>
  <c r="C35" i="1"/>
  <c r="B35" i="1"/>
  <c r="C32" i="1"/>
  <c r="C33" i="1" s="1"/>
  <c r="E30" i="1"/>
  <c r="D28" i="1"/>
  <c r="C28" i="1"/>
  <c r="B28" i="1"/>
  <c r="E27" i="1"/>
  <c r="E26" i="1"/>
  <c r="E28" i="1" s="1"/>
  <c r="E25" i="1"/>
  <c r="E24" i="1"/>
  <c r="D22" i="1"/>
  <c r="C22" i="1"/>
  <c r="B22" i="1"/>
  <c r="E21" i="1"/>
  <c r="E20" i="1"/>
  <c r="E22" i="1" s="1"/>
  <c r="E19" i="1"/>
  <c r="E18" i="1"/>
  <c r="D16" i="1"/>
  <c r="D32" i="1" s="1"/>
  <c r="D33" i="1" s="1"/>
  <c r="C16" i="1"/>
  <c r="B16" i="1"/>
  <c r="B32" i="1" s="1"/>
  <c r="B33" i="1" s="1"/>
  <c r="E15" i="1"/>
  <c r="E14" i="1"/>
  <c r="E36" i="1" s="1"/>
  <c r="E13" i="1"/>
  <c r="E12" i="1"/>
  <c r="E11" i="1"/>
  <c r="E10" i="1"/>
  <c r="E9" i="1"/>
  <c r="E8" i="1"/>
  <c r="E7" i="1"/>
  <c r="E6" i="1"/>
  <c r="E35" i="1" s="1"/>
  <c r="E5" i="1"/>
  <c r="I27" i="3" l="1"/>
  <c r="I28" i="3"/>
  <c r="I36" i="1"/>
  <c r="G16" i="1"/>
  <c r="G32" i="1" s="1"/>
  <c r="G33" i="1" s="1"/>
  <c r="F36" i="1"/>
  <c r="H16" i="1"/>
  <c r="H32" i="1" s="1"/>
  <c r="H33" i="1" s="1"/>
  <c r="G36" i="1"/>
  <c r="F28" i="1"/>
  <c r="I28" i="1" s="1"/>
  <c r="E27" i="3"/>
  <c r="E28" i="3" s="1"/>
  <c r="E16" i="1"/>
  <c r="E32" i="1" s="1"/>
  <c r="E33" i="1" s="1"/>
  <c r="F32" i="1" l="1"/>
  <c r="I32" i="1" l="1"/>
  <c r="F33" i="1"/>
  <c r="I33" i="1" s="1"/>
</calcChain>
</file>

<file path=xl/sharedStrings.xml><?xml version="1.0" encoding="utf-8"?>
<sst xmlns="http://schemas.openxmlformats.org/spreadsheetml/2006/main" count="180" uniqueCount="86">
  <si>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</si>
  <si>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</si>
  <si>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</si>
  <si>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</si>
  <si>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</si>
  <si>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</si>
  <si>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</si>
  <si>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</si>
  <si>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</si>
  <si>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</si>
  <si>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</si>
  <si>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</si>
  <si>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</si>
  <si>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</si>
  <si>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</si>
  <si>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</si>
  <si>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</si>
  <si>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</si>
  <si>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</si>
  <si>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</si>
  <si>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</si>
  <si>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</si>
  <si>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</si>
  <si>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</si>
  <si>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</si>
  <si>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</si>
  <si>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</si>
  <si>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</si>
  <si>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</si>
  <si>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</si>
  <si>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</si>
  <si>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</si>
  <si>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</si>
  <si>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</si>
  <si>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</si>
  <si>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</si>
  <si>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</si>
  <si>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</si>
  <si>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</si>
  <si>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</si>
  <si>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</si>
  <si>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</si>
  <si>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</si>
  <si>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</si>
  <si>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</si>
  <si>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</si>
  <si>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</si>
  <si>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</si>
  <si>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</si>
  <si>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</si>
  <si>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</si>
  <si>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</si>
  <si>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</si>
  <si>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</si>
  <si>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</si>
  <si>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</si>
  <si>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</si>
  <si>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</si>
  <si>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</si>
  <si>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</si>
  <si>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</si>
  <si>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</si>
  <si>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</si>
  <si>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</si>
  <si>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</si>
  <si>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</si>
  <si>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</si>
  <si>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</si>
  <si>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</si>
  <si>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</si>
  <si>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</si>
  <si>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</si>
  <si>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</si>
  <si>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</si>
  <si>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</si>
  <si>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</si>
  <si>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</si>
  <si>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</si>
  <si>
    <t>газ, тут</t>
  </si>
  <si>
    <t>мазут, тут</t>
  </si>
  <si>
    <t>уголь, тут</t>
  </si>
  <si>
    <t>дрова, тут</t>
  </si>
  <si>
    <t>Всего по ПАО "ТГК-1"без учета АО "Мурманская ТЭЦ"</t>
  </si>
  <si>
    <t>КОМмод*</t>
  </si>
  <si>
    <t>* 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</t>
  </si>
  <si>
    <r>
      <rPr>
        <i/>
        <sz val="10"/>
        <color theme="1"/>
        <rFont val="Calibri"/>
        <family val="2"/>
        <charset val="204"/>
        <scheme val="minor"/>
      </rPr>
      <t>*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</t>
    </r>
    <r>
      <rPr>
        <i/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</si>
</sst>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.00_р_._-;\-* #,##0.0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indexed="8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21" fillId="0" borderId="0"/>
    <xf numFmtId="0" fontId="22" fillId="0" borderId="0"/>
    <xf numFmtId="0" fontId="23" fillId="0" borderId="0"/>
    <xf numFmtId="0" fontId="22" fillId="0" borderId="0"/>
    <xf numFmtId="0" fontId="24" fillId="0" borderId="0"/>
    <xf numFmtId="0" fontId="20" fillId="0" borderId="0"/>
    <xf numFmtId="166" fontId="2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9" fontId="27" fillId="0" borderId="0" applyFont="0" applyFill="0" applyBorder="0" applyAlignment="0" applyProtection="0"/>
    <xf numFmtId="166" fontId="27" fillId="0" borderId="0" applyFont="0" applyFill="0" applyBorder="0" applyAlignment="0" applyProtection="0"/>
  </cellStyleXfs>
  <cellXfs count="325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0" fillId="3" borderId="0" xfId="0" applyFill="1"/>
    <xf numFmtId="0" fontId="5" fillId="3" borderId="22" xfId="0" applyFont="1" applyFill="1" applyBorder="1" applyAlignment="1" applyProtection="1"/>
    <xf numFmtId="0" fontId="6" fillId="3" borderId="24" xfId="0" applyFont="1" applyFill="1" applyBorder="1" applyAlignment="1" applyProtection="1"/>
    <xf numFmtId="0" fontId="0" fillId="3" borderId="18" xfId="0" applyFill="1" applyBorder="1" applyAlignment="1" applyProtection="1"/>
    <xf numFmtId="0" fontId="0" fillId="3" borderId="21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6" fillId="3" borderId="34" xfId="0" applyFont="1" applyFill="1" applyBorder="1" applyAlignment="1" applyProtection="1">
      <alignment vertical="center"/>
    </xf>
    <xf numFmtId="0" fontId="4" fillId="3" borderId="35" xfId="1" applyFont="1" applyFill="1" applyBorder="1" applyAlignment="1" applyProtection="1"/>
    <xf numFmtId="3" fontId="4" fillId="4" borderId="36" xfId="1" applyNumberFormat="1" applyFont="1" applyFill="1" applyBorder="1" applyProtection="1"/>
    <xf numFmtId="0" fontId="4" fillId="4" borderId="39" xfId="1" applyFont="1" applyFill="1" applyBorder="1" applyAlignment="1" applyProtection="1">
      <alignment horizontal="right"/>
    </xf>
    <xf numFmtId="3" fontId="4" fillId="4" borderId="40" xfId="1" applyNumberFormat="1" applyFont="1" applyFill="1" applyBorder="1" applyProtection="1"/>
    <xf numFmtId="3" fontId="4" fillId="4" borderId="41" xfId="1" applyNumberFormat="1" applyFont="1" applyFill="1" applyBorder="1" applyProtection="1"/>
    <xf numFmtId="3" fontId="4" fillId="4" borderId="39" xfId="1" applyNumberFormat="1" applyFont="1" applyFill="1" applyBorder="1" applyProtection="1"/>
    <xf numFmtId="3" fontId="4" fillId="4" borderId="38" xfId="1" applyNumberFormat="1" applyFont="1" applyFill="1" applyBorder="1" applyProtection="1"/>
    <xf numFmtId="0" fontId="5" fillId="0" borderId="46" xfId="0" applyFont="1" applyFill="1" applyBorder="1" applyAlignment="1"/>
    <xf numFmtId="0" fontId="6" fillId="0" borderId="47" xfId="0" applyFont="1" applyFill="1" applyBorder="1" applyAlignment="1"/>
    <xf numFmtId="0" fontId="6" fillId="0" borderId="48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5" xfId="0" applyFont="1" applyFill="1" applyBorder="1" applyAlignment="1"/>
    <xf numFmtId="3" fontId="9" fillId="0" borderId="56" xfId="0" applyNumberFormat="1" applyFont="1" applyFill="1" applyBorder="1"/>
    <xf numFmtId="3" fontId="9" fillId="0" borderId="57" xfId="0" applyNumberFormat="1" applyFont="1" applyFill="1" applyBorder="1"/>
    <xf numFmtId="3" fontId="11" fillId="3" borderId="19" xfId="0" applyNumberFormat="1" applyFont="1" applyFill="1" applyBorder="1"/>
    <xf numFmtId="0" fontId="0" fillId="0" borderId="55" xfId="0" applyFill="1" applyBorder="1" applyAlignment="1"/>
    <xf numFmtId="0" fontId="0" fillId="0" borderId="58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51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51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/>
    </xf>
    <xf numFmtId="4" fontId="9" fillId="0" borderId="48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63" xfId="0" applyFont="1" applyBorder="1" applyAlignment="1">
      <alignment horizontal="justify" wrapText="1"/>
    </xf>
    <xf numFmtId="0" fontId="11" fillId="0" borderId="40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4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15" fillId="6" borderId="0" xfId="1" applyFont="1" applyFill="1" applyBorder="1" applyAlignment="1">
      <alignment horizontal="left" vertic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5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52" xfId="1" applyFont="1" applyFill="1" applyBorder="1" applyAlignment="1">
      <alignment horizontal="left" vertical="center"/>
    </xf>
    <xf numFmtId="0" fontId="4" fillId="4" borderId="60" xfId="1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7" xfId="1" applyFont="1" applyFill="1" applyBorder="1" applyAlignment="1">
      <alignment horizontal="left" vertical="center" wrapText="1"/>
    </xf>
    <xf numFmtId="0" fontId="17" fillId="4" borderId="59" xfId="1" applyFont="1" applyFill="1" applyBorder="1"/>
    <xf numFmtId="165" fontId="11" fillId="5" borderId="47" xfId="0" applyNumberFormat="1" applyFont="1" applyFill="1" applyBorder="1" applyAlignment="1">
      <alignment horizontal="center" wrapText="1"/>
    </xf>
    <xf numFmtId="165" fontId="11" fillId="5" borderId="48" xfId="0" applyNumberFormat="1" applyFont="1" applyFill="1" applyBorder="1" applyAlignment="1">
      <alignment horizontal="center" wrapText="1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51" xfId="0" applyNumberFormat="1" applyFont="1" applyFill="1" applyBorder="1" applyAlignment="1" applyProtection="1">
      <alignment vertical="center"/>
    </xf>
    <xf numFmtId="164" fontId="18" fillId="5" borderId="51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5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5" xfId="1" applyFont="1" applyFill="1" applyBorder="1" applyAlignment="1" applyProtection="1">
      <alignment vertical="center"/>
    </xf>
    <xf numFmtId="0" fontId="4" fillId="4" borderId="45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5" xfId="1" applyFont="1" applyFill="1" applyBorder="1" applyAlignment="1">
      <alignment vertical="center"/>
    </xf>
    <xf numFmtId="3" fontId="18" fillId="5" borderId="48" xfId="0" applyNumberFormat="1" applyFont="1" applyFill="1" applyBorder="1" applyAlignment="1">
      <alignment vertical="center"/>
    </xf>
    <xf numFmtId="164" fontId="18" fillId="5" borderId="48" xfId="0" applyNumberFormat="1" applyFont="1" applyFill="1" applyBorder="1" applyAlignment="1">
      <alignment vertical="center"/>
    </xf>
    <xf numFmtId="0" fontId="15" fillId="6" borderId="15" xfId="1" applyFont="1" applyFill="1" applyBorder="1" applyAlignment="1">
      <alignment horizontal="left" vertical="center"/>
    </xf>
    <xf numFmtId="0" fontId="14" fillId="4" borderId="66" xfId="1" applyFont="1" applyFill="1" applyBorder="1" applyAlignment="1">
      <alignment horizontal="center" vertical="center" wrapText="1"/>
    </xf>
    <xf numFmtId="0" fontId="14" fillId="4" borderId="68" xfId="1" applyFont="1" applyFill="1" applyBorder="1" applyAlignment="1">
      <alignment horizontal="center" vertical="center" wrapText="1"/>
    </xf>
    <xf numFmtId="0" fontId="0" fillId="0" borderId="0" xfId="0"/>
    <xf numFmtId="0" fontId="4" fillId="4" borderId="54" xfId="1" applyFont="1" applyFill="1" applyBorder="1" applyAlignment="1">
      <alignment horizontal="center" vertical="center"/>
    </xf>
    <xf numFmtId="0" fontId="15" fillId="6" borderId="40" xfId="1" applyFont="1" applyFill="1" applyBorder="1" applyAlignment="1">
      <alignment horizontal="left" vertical="center"/>
    </xf>
    <xf numFmtId="0" fontId="15" fillId="6" borderId="55" xfId="1" applyFont="1" applyFill="1" applyBorder="1" applyAlignment="1">
      <alignment horizontal="left" vertical="center"/>
    </xf>
    <xf numFmtId="0" fontId="3" fillId="4" borderId="0" xfId="1" applyFont="1" applyFill="1" applyBorder="1" applyAlignment="1" applyProtection="1">
      <alignment horizontal="center" vertical="center"/>
    </xf>
    <xf numFmtId="3" fontId="9" fillId="5" borderId="47" xfId="0" applyNumberFormat="1" applyFont="1" applyFill="1" applyBorder="1"/>
    <xf numFmtId="4" fontId="19" fillId="3" borderId="24" xfId="0" applyNumberFormat="1" applyFont="1" applyFill="1" applyBorder="1" applyAlignment="1">
      <alignment horizont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69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4" fillId="4" borderId="4" xfId="1" applyFont="1" applyFill="1" applyBorder="1" applyAlignment="1" applyProtection="1">
      <alignment horizontal="center" vertical="center"/>
    </xf>
    <xf numFmtId="0" fontId="4" fillId="4" borderId="37" xfId="1" applyFont="1" applyFill="1" applyBorder="1" applyAlignment="1" applyProtection="1">
      <alignment horizontal="center" vertical="center"/>
    </xf>
    <xf numFmtId="3" fontId="9" fillId="3" borderId="11" xfId="0" applyNumberFormat="1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horizontal="right" vertical="center"/>
    </xf>
    <xf numFmtId="0" fontId="6" fillId="3" borderId="23" xfId="0" applyFont="1" applyFill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right" vertical="center"/>
    </xf>
    <xf numFmtId="0" fontId="4" fillId="4" borderId="61" xfId="1" applyFont="1" applyFill="1" applyBorder="1" applyAlignment="1" applyProtection="1">
      <alignment horizontal="center" vertical="center"/>
    </xf>
    <xf numFmtId="0" fontId="6" fillId="3" borderId="62" xfId="0" applyFont="1" applyFill="1" applyBorder="1" applyAlignment="1" applyProtection="1">
      <alignment vertical="center"/>
    </xf>
    <xf numFmtId="3" fontId="9" fillId="3" borderId="70" xfId="0" applyNumberFormat="1" applyFont="1" applyFill="1" applyBorder="1" applyAlignment="1" applyProtection="1">
      <alignment horizontal="right" vertical="center"/>
    </xf>
    <xf numFmtId="3" fontId="9" fillId="3" borderId="44" xfId="0" applyNumberFormat="1" applyFont="1" applyFill="1" applyBorder="1" applyAlignment="1" applyProtection="1">
      <alignment horizontal="right" vertical="center"/>
    </xf>
    <xf numFmtId="3" fontId="11" fillId="3" borderId="71" xfId="0" applyNumberFormat="1" applyFont="1" applyFill="1" applyBorder="1" applyProtection="1"/>
    <xf numFmtId="0" fontId="6" fillId="3" borderId="72" xfId="0" applyFont="1" applyFill="1" applyBorder="1" applyAlignment="1" applyProtection="1">
      <alignment vertical="center"/>
    </xf>
    <xf numFmtId="3" fontId="9" fillId="3" borderId="70" xfId="2" applyNumberFormat="1" applyFont="1" applyFill="1" applyBorder="1" applyProtection="1"/>
    <xf numFmtId="3" fontId="9" fillId="3" borderId="44" xfId="2" applyNumberFormat="1" applyFont="1" applyFill="1" applyBorder="1" applyProtection="1"/>
    <xf numFmtId="0" fontId="6" fillId="3" borderId="72" xfId="0" applyFont="1" applyFill="1" applyBorder="1" applyAlignment="1" applyProtection="1"/>
    <xf numFmtId="0" fontId="0" fillId="3" borderId="71" xfId="0" applyFill="1" applyBorder="1" applyAlignment="1" applyProtection="1"/>
    <xf numFmtId="3" fontId="9" fillId="3" borderId="71" xfId="0" applyNumberFormat="1" applyFont="1" applyFill="1" applyBorder="1" applyProtection="1"/>
    <xf numFmtId="3" fontId="11" fillId="3" borderId="71" xfId="0" applyNumberFormat="1" applyFont="1" applyFill="1" applyBorder="1" applyAlignment="1" applyProtection="1">
      <alignment vertical="center" wrapText="1"/>
    </xf>
    <xf numFmtId="3" fontId="11" fillId="3" borderId="73" xfId="0" applyNumberFormat="1" applyFont="1" applyFill="1" applyBorder="1" applyAlignment="1" applyProtection="1">
      <alignment vertical="center" wrapText="1"/>
    </xf>
    <xf numFmtId="0" fontId="4" fillId="3" borderId="74" xfId="1" applyFont="1" applyFill="1" applyBorder="1" applyAlignment="1" applyProtection="1"/>
    <xf numFmtId="3" fontId="4" fillId="4" borderId="49" xfId="1" applyNumberFormat="1" applyFont="1" applyFill="1" applyBorder="1" applyProtection="1"/>
    <xf numFmtId="3" fontId="4" fillId="4" borderId="42" xfId="1" applyNumberFormat="1" applyFont="1" applyFill="1" applyBorder="1" applyProtection="1"/>
    <xf numFmtId="0" fontId="3" fillId="4" borderId="0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6" fillId="0" borderId="40" xfId="0" applyFont="1" applyFill="1" applyBorder="1" applyAlignment="1"/>
    <xf numFmtId="0" fontId="4" fillId="4" borderId="33" xfId="1" applyFont="1" applyFill="1" applyBorder="1" applyAlignment="1">
      <alignment horizontal="center" vertical="center"/>
    </xf>
    <xf numFmtId="0" fontId="6" fillId="0" borderId="64" xfId="0" applyFont="1" applyFill="1" applyBorder="1" applyAlignment="1"/>
    <xf numFmtId="0" fontId="0" fillId="0" borderId="0" xfId="0" applyBorder="1"/>
    <xf numFmtId="0" fontId="3" fillId="4" borderId="15" xfId="1" applyFont="1" applyFill="1" applyBorder="1" applyAlignment="1">
      <alignment horizontal="center" vertical="center"/>
    </xf>
    <xf numFmtId="0" fontId="4" fillId="4" borderId="76" xfId="1" applyFont="1" applyFill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4" fillId="4" borderId="76" xfId="1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vertical="center"/>
    </xf>
    <xf numFmtId="3" fontId="9" fillId="0" borderId="12" xfId="0" applyNumberFormat="1" applyFont="1" applyBorder="1" applyAlignment="1" applyProtection="1">
      <alignment vertical="center"/>
    </xf>
    <xf numFmtId="3" fontId="9" fillId="0" borderId="14" xfId="0" applyNumberFormat="1" applyFont="1" applyBorder="1" applyAlignment="1" applyProtection="1">
      <alignment vertical="center"/>
    </xf>
    <xf numFmtId="164" fontId="9" fillId="0" borderId="12" xfId="0" applyNumberFormat="1" applyFont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vertical="center"/>
    </xf>
    <xf numFmtId="0" fontId="4" fillId="4" borderId="67" xfId="1" applyFont="1" applyFill="1" applyBorder="1" applyAlignment="1" applyProtection="1">
      <alignment horizontal="center" vertical="center" wrapText="1"/>
    </xf>
    <xf numFmtId="0" fontId="14" fillId="4" borderId="78" xfId="1" applyFont="1" applyFill="1" applyBorder="1" applyAlignment="1">
      <alignment horizontal="center" vertical="center" wrapText="1"/>
    </xf>
    <xf numFmtId="0" fontId="14" fillId="4" borderId="43" xfId="1" applyFont="1" applyFill="1" applyBorder="1" applyAlignment="1">
      <alignment horizontal="center" vertical="center" wrapText="1"/>
    </xf>
    <xf numFmtId="0" fontId="3" fillId="4" borderId="37" xfId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75" xfId="1" applyFont="1" applyFill="1" applyBorder="1" applyAlignment="1">
      <alignment horizontal="center" vertical="center"/>
    </xf>
    <xf numFmtId="0" fontId="3" fillId="4" borderId="37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/>
    </xf>
    <xf numFmtId="0" fontId="6" fillId="0" borderId="50" xfId="0" applyFont="1" applyBorder="1" applyAlignment="1" applyProtection="1">
      <alignment horizontal="left" vertical="center"/>
    </xf>
    <xf numFmtId="0" fontId="6" fillId="0" borderId="49" xfId="0" applyFont="1" applyBorder="1" applyAlignment="1" applyProtection="1">
      <alignment horizontal="left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>
      <alignment horizontal="justify" vertical="top"/>
    </xf>
    <xf numFmtId="0" fontId="3" fillId="4" borderId="15" xfId="1" applyFont="1" applyFill="1" applyBorder="1" applyAlignment="1" applyProtection="1">
      <alignment horizontal="center" vertical="center"/>
    </xf>
    <xf numFmtId="0" fontId="0" fillId="3" borderId="15" xfId="0" applyFill="1" applyBorder="1"/>
    <xf numFmtId="0" fontId="0" fillId="0" borderId="15" xfId="0" applyBorder="1"/>
    <xf numFmtId="0" fontId="0" fillId="0" borderId="50" xfId="0" applyBorder="1"/>
    <xf numFmtId="0" fontId="4" fillId="4" borderId="4" xfId="1" applyFont="1" applyFill="1" applyBorder="1" applyAlignment="1">
      <alignment horizontal="center" vertical="center"/>
    </xf>
    <xf numFmtId="0" fontId="4" fillId="4" borderId="33" xfId="1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7" fillId="4" borderId="49" xfId="1" applyFont="1" applyFill="1" applyBorder="1" applyAlignment="1">
      <alignment horizontal="left" vertical="center"/>
    </xf>
    <xf numFmtId="0" fontId="7" fillId="4" borderId="50" xfId="1" applyFont="1" applyFill="1" applyBorder="1" applyAlignment="1">
      <alignment horizontal="left" vertical="center"/>
    </xf>
    <xf numFmtId="0" fontId="7" fillId="4" borderId="77" xfId="1" applyFont="1" applyFill="1" applyBorder="1" applyAlignment="1">
      <alignment horizontal="left" vertical="center"/>
    </xf>
    <xf numFmtId="0" fontId="7" fillId="4" borderId="46" xfId="1" applyFont="1" applyFill="1" applyBorder="1" applyAlignment="1">
      <alignment horizontal="left" vertical="center"/>
    </xf>
    <xf numFmtId="0" fontId="4" fillId="4" borderId="26" xfId="1" applyFont="1" applyFill="1" applyBorder="1" applyAlignment="1">
      <alignment horizontal="left" vertical="center" wrapText="1"/>
    </xf>
    <xf numFmtId="0" fontId="12" fillId="4" borderId="55" xfId="1" applyFont="1" applyFill="1" applyBorder="1" applyAlignment="1">
      <alignment horizontal="left" vertical="center"/>
    </xf>
    <xf numFmtId="3" fontId="9" fillId="0" borderId="12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28" xfId="0" applyNumberFormat="1" applyFont="1" applyBorder="1" applyAlignment="1">
      <alignment horizontal="center"/>
    </xf>
    <xf numFmtId="3" fontId="1" fillId="5" borderId="20" xfId="0" applyNumberFormat="1" applyFont="1" applyFill="1" applyBorder="1" applyAlignment="1">
      <alignment horizontal="center" vertical="center"/>
    </xf>
    <xf numFmtId="3" fontId="0" fillId="0" borderId="14" xfId="0" applyNumberFormat="1" applyBorder="1"/>
    <xf numFmtId="3" fontId="9" fillId="0" borderId="12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11" fillId="5" borderId="20" xfId="0" applyNumberFormat="1" applyFont="1" applyFill="1" applyBorder="1" applyAlignment="1">
      <alignment horizontal="center" vertical="center"/>
    </xf>
    <xf numFmtId="3" fontId="9" fillId="0" borderId="51" xfId="0" applyNumberFormat="1" applyFont="1" applyBorder="1" applyAlignment="1">
      <alignment horizontal="center"/>
    </xf>
    <xf numFmtId="3" fontId="1" fillId="5" borderId="20" xfId="0" applyNumberFormat="1" applyFont="1" applyFill="1" applyBorder="1" applyAlignment="1">
      <alignment horizontal="center"/>
    </xf>
    <xf numFmtId="3" fontId="11" fillId="5" borderId="20" xfId="0" applyNumberFormat="1" applyFont="1" applyFill="1" applyBorder="1" applyAlignment="1">
      <alignment horizontal="center"/>
    </xf>
    <xf numFmtId="3" fontId="0" fillId="0" borderId="52" xfId="0" applyNumberFormat="1" applyFont="1" applyFill="1" applyBorder="1" applyAlignment="1">
      <alignment horizontal="center"/>
    </xf>
    <xf numFmtId="3" fontId="19" fillId="0" borderId="52" xfId="0" applyNumberFormat="1" applyFont="1" applyFill="1" applyBorder="1" applyAlignment="1">
      <alignment horizontal="center"/>
    </xf>
    <xf numFmtId="3" fontId="0" fillId="3" borderId="52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Protection="1"/>
    <xf numFmtId="3" fontId="9" fillId="5" borderId="19" xfId="0" applyNumberFormat="1" applyFont="1" applyFill="1" applyBorder="1" applyProtection="1"/>
    <xf numFmtId="3" fontId="11" fillId="5" borderId="17" xfId="0" applyNumberFormat="1" applyFont="1" applyFill="1" applyBorder="1" applyAlignment="1" applyProtection="1">
      <alignment vertical="center" wrapText="1"/>
    </xf>
    <xf numFmtId="3" fontId="11" fillId="3" borderId="20" xfId="0" applyNumberFormat="1" applyFont="1" applyFill="1" applyBorder="1"/>
    <xf numFmtId="3" fontId="9" fillId="5" borderId="46" xfId="0" applyNumberFormat="1" applyFont="1" applyFill="1" applyBorder="1"/>
    <xf numFmtId="3" fontId="9" fillId="5" borderId="79" xfId="0" applyNumberFormat="1" applyFont="1" applyFill="1" applyBorder="1"/>
    <xf numFmtId="0" fontId="9" fillId="0" borderId="40" xfId="0" applyFont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3" fontId="18" fillId="5" borderId="48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4" fontId="18" fillId="5" borderId="48" xfId="0" applyNumberFormat="1" applyFont="1" applyFill="1" applyBorder="1" applyAlignment="1" applyProtection="1">
      <alignment vertical="center"/>
    </xf>
    <xf numFmtId="0" fontId="9" fillId="0" borderId="11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0" borderId="27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center" vertical="center"/>
    </xf>
    <xf numFmtId="0" fontId="1" fillId="5" borderId="21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3" fontId="11" fillId="5" borderId="21" xfId="0" applyNumberFormat="1" applyFont="1" applyFill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/>
    </xf>
    <xf numFmtId="3" fontId="9" fillId="0" borderId="47" xfId="0" applyNumberFormat="1" applyFont="1" applyBorder="1" applyAlignment="1">
      <alignment horizontal="center"/>
    </xf>
    <xf numFmtId="0" fontId="9" fillId="0" borderId="48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/>
    </xf>
    <xf numFmtId="3" fontId="1" fillId="5" borderId="21" xfId="0" applyNumberFormat="1" applyFont="1" applyFill="1" applyBorder="1" applyAlignment="1">
      <alignment horizontal="center"/>
    </xf>
    <xf numFmtId="3" fontId="11" fillId="5" borderId="19" xfId="0" applyNumberFormat="1" applyFont="1" applyFill="1" applyBorder="1" applyAlignment="1">
      <alignment horizontal="center"/>
    </xf>
    <xf numFmtId="3" fontId="11" fillId="5" borderId="21" xfId="0" applyNumberFormat="1" applyFont="1" applyFill="1" applyBorder="1" applyAlignment="1">
      <alignment horizontal="center"/>
    </xf>
    <xf numFmtId="0" fontId="0" fillId="3" borderId="23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19" fillId="3" borderId="24" xfId="0" applyNumberFormat="1" applyFont="1" applyFill="1" applyBorder="1" applyAlignment="1">
      <alignment horizont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69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0" fontId="13" fillId="4" borderId="44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3" fillId="4" borderId="69" xfId="1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3" fillId="4" borderId="5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center" wrapText="1"/>
    </xf>
    <xf numFmtId="0" fontId="13" fillId="4" borderId="62" xfId="1" applyFont="1" applyFill="1" applyBorder="1" applyAlignment="1">
      <alignment horizontal="center" wrapText="1"/>
    </xf>
    <xf numFmtId="0" fontId="4" fillId="4" borderId="7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4" borderId="2" xfId="1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3" fillId="4" borderId="4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wrapText="1"/>
    </xf>
    <xf numFmtId="0" fontId="4" fillId="4" borderId="54" xfId="1" applyFont="1" applyFill="1" applyBorder="1" applyAlignment="1">
      <alignment horizontal="center" vertical="center"/>
    </xf>
    <xf numFmtId="0" fontId="13" fillId="4" borderId="53" xfId="1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justify" vertical="top" wrapText="1"/>
    </xf>
    <xf numFmtId="0" fontId="0" fillId="0" borderId="11" xfId="0" applyBorder="1" applyAlignment="1"/>
    <xf numFmtId="0" fontId="0" fillId="0" borderId="0" xfId="0" applyFont="1" applyAlignment="1">
      <alignment horizontal="justify" vertical="top" wrapText="1"/>
    </xf>
    <xf numFmtId="0" fontId="0" fillId="0" borderId="0" xfId="0" applyAlignment="1"/>
    <xf numFmtId="0" fontId="0" fillId="3" borderId="11" xfId="0" applyNumberFormat="1" applyFill="1" applyBorder="1" applyAlignment="1">
      <alignment horizontal="justify" vertical="top" wrapText="1"/>
    </xf>
    <xf numFmtId="0" fontId="3" fillId="4" borderId="42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13" fillId="4" borderId="43" xfId="1" applyFont="1" applyFill="1" applyBorder="1" applyAlignment="1" applyProtection="1">
      <alignment horizontal="center" vertical="center" wrapText="1"/>
    </xf>
    <xf numFmtId="0" fontId="13" fillId="4" borderId="44" xfId="1" applyFont="1" applyFill="1" applyBorder="1" applyAlignment="1" applyProtection="1">
      <alignment horizontal="center" vertical="center" wrapText="1"/>
    </xf>
    <xf numFmtId="0" fontId="13" fillId="4" borderId="37" xfId="1" applyFont="1" applyFill="1" applyBorder="1" applyAlignment="1">
      <alignment horizontal="center"/>
    </xf>
    <xf numFmtId="0" fontId="13" fillId="4" borderId="37" xfId="1" applyFont="1" applyFill="1" applyBorder="1" applyAlignment="1">
      <alignment horizontal="center" vertical="center"/>
    </xf>
  </cellXfs>
  <cellStyles count="21">
    <cellStyle name="Акцент1" xfId="1" builtinId="29"/>
    <cellStyle name="Обычный" xfId="0" builtinId="0"/>
    <cellStyle name="Обычный 2" xfId="4"/>
    <cellStyle name="Обычный 2 2" xfId="11"/>
    <cellStyle name="Обычный 2 3" xfId="18"/>
    <cellStyle name="Обычный 3" xfId="3"/>
    <cellStyle name="Обычный 3 2" xfId="12"/>
    <cellStyle name="Обычный 4" xfId="5"/>
    <cellStyle name="Обычный 4 2" xfId="13"/>
    <cellStyle name="Обычный 5" xfId="6"/>
    <cellStyle name="Обычный 5 2" xfId="15"/>
    <cellStyle name="Обычный 6" xfId="7"/>
    <cellStyle name="Обычный 6 2" xfId="16"/>
    <cellStyle name="Обычный 7" xfId="8"/>
    <cellStyle name="Обычный 7 2" xfId="17"/>
    <cellStyle name="Обычный 8" xfId="10"/>
    <cellStyle name="Обычный 9" xfId="14"/>
    <cellStyle name="Обычный_Лист1" xfId="2"/>
    <cellStyle name="Процентный 2" xfId="19"/>
    <cellStyle name="Финансовый 2" xfId="9"/>
    <cellStyle name="Финансовый 3" xfId="2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&#1086;&#1090;&#1074;&#1077;&#1090;&#1099;%20&#1080;&#1089;&#1087;&#1086;&#1083;&#1085;&#1080;&#1090;&#1077;&#1083;&#1077;&#1081;/&#1055;&#1088;&#1086;&#1080;&#1079;&#1074;&#1086;&#1076;&#1089;&#1090;&#1074;&#1086;%20&#1080;%20&#1088;&#1072;&#1089;&#1093;&#1086;&#1076;%20&#1090;&#1086;&#1087;&#1083;&#1080;&#1074;&#1072;%20&#1058;&#1043;&#1050;-1%20&#1087;&#1086;&#1089;&#1090;&#1072;&#1085;&#1094;&#1080;&#1086;&#1085;&#1085;&#1086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2 месяца"/>
      <sheetName val="март"/>
      <sheetName val="1 квартал"/>
    </sheetNames>
    <sheetDataSet>
      <sheetData sheetId="0">
        <row r="95">
          <cell r="B95">
            <v>109701.85799999999</v>
          </cell>
        </row>
        <row r="100">
          <cell r="B100">
            <v>100483.825</v>
          </cell>
        </row>
      </sheetData>
      <sheetData sheetId="1">
        <row r="40">
          <cell r="B40">
            <v>28518.621999999999</v>
          </cell>
        </row>
        <row r="44">
          <cell r="B44">
            <v>82383.331000000006</v>
          </cell>
        </row>
        <row r="55">
          <cell r="B55">
            <v>18497.115000000002</v>
          </cell>
        </row>
        <row r="95">
          <cell r="B95">
            <v>125200.038</v>
          </cell>
        </row>
        <row r="100">
          <cell r="B100">
            <v>99376.994000000006</v>
          </cell>
        </row>
      </sheetData>
      <sheetData sheetId="2"/>
      <sheetData sheetId="3">
        <row r="40">
          <cell r="B40">
            <v>36447.22</v>
          </cell>
        </row>
        <row r="44">
          <cell r="B44">
            <v>98936.202000000005</v>
          </cell>
        </row>
        <row r="95">
          <cell r="B95">
            <v>135966.59899999999</v>
          </cell>
        </row>
        <row r="100">
          <cell r="B100">
            <v>92706.797999999995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85" zoomScaleNormal="85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G37" sqref="G37"/>
    </sheetView>
  </sheetViews>
  <sheetFormatPr defaultColWidth="9.140625" defaultRowHeight="15" x14ac:dyDescent="0.25"/>
  <cols>
    <col min="1" max="1" width="50.85546875" style="35" bestFit="1" customWidth="1"/>
    <col min="2" max="9" width="12.7109375" style="35" customWidth="1"/>
    <col min="10" max="16384" width="9.140625" style="35"/>
  </cols>
  <sheetData>
    <row r="1" spans="1:9" ht="21" x14ac:dyDescent="0.25">
      <c r="A1" s="283" t="s">
        <v>0</v>
      </c>
      <c r="B1" s="284"/>
      <c r="C1" s="284"/>
      <c r="D1" s="284"/>
      <c r="E1" s="284"/>
      <c r="F1" s="155"/>
      <c r="G1" s="158"/>
      <c r="H1" s="158"/>
      <c r="I1" s="216"/>
    </row>
    <row r="2" spans="1:9" ht="21" x14ac:dyDescent="0.25">
      <c r="A2" s="285"/>
      <c r="B2" s="287">
        <v>2022</v>
      </c>
      <c r="C2" s="288"/>
      <c r="D2" s="288"/>
      <c r="E2" s="288"/>
      <c r="F2" s="159"/>
      <c r="G2" s="160">
        <v>2023</v>
      </c>
      <c r="H2" s="160"/>
      <c r="I2" s="203"/>
    </row>
    <row r="3" spans="1:9" ht="15.75" x14ac:dyDescent="0.25">
      <c r="A3" s="286"/>
      <c r="B3" s="42" t="s">
        <v>1</v>
      </c>
      <c r="C3" s="42" t="s">
        <v>2</v>
      </c>
      <c r="D3" s="42" t="s">
        <v>3</v>
      </c>
      <c r="E3" s="42" t="s">
        <v>4</v>
      </c>
      <c r="F3" s="167" t="s">
        <v>1</v>
      </c>
      <c r="G3" s="161" t="s">
        <v>2</v>
      </c>
      <c r="H3" s="42" t="s">
        <v>3</v>
      </c>
      <c r="I3" s="162" t="s">
        <v>4</v>
      </c>
    </row>
    <row r="4" spans="1:9" ht="18.75" x14ac:dyDescent="0.25">
      <c r="A4" s="24" t="s">
        <v>5</v>
      </c>
      <c r="B4" s="25"/>
      <c r="C4" s="26"/>
      <c r="D4" s="26"/>
      <c r="E4" s="27"/>
      <c r="F4" s="168"/>
      <c r="G4" s="26"/>
      <c r="H4" s="26"/>
      <c r="I4" s="46"/>
    </row>
    <row r="5" spans="1:9" ht="15.75" x14ac:dyDescent="0.25">
      <c r="A5" s="7" t="s">
        <v>6</v>
      </c>
      <c r="B5" s="169">
        <v>80057.694000000003</v>
      </c>
      <c r="C5" s="163">
        <v>73308.509000000005</v>
      </c>
      <c r="D5" s="163">
        <v>79272.042000000001</v>
      </c>
      <c r="E5" s="19">
        <f t="shared" ref="E5:E15" si="0">SUM(B5:D5)</f>
        <v>232638.245</v>
      </c>
      <c r="F5" s="15">
        <v>83528.168000000005</v>
      </c>
      <c r="G5" s="15">
        <v>78762.785000000003</v>
      </c>
      <c r="H5" s="15">
        <v>83152.023000000001</v>
      </c>
      <c r="I5" s="19">
        <f>SUM(F5:H5)</f>
        <v>245442.97600000002</v>
      </c>
    </row>
    <row r="6" spans="1:9" ht="15.75" x14ac:dyDescent="0.25">
      <c r="A6" s="8" t="s">
        <v>7</v>
      </c>
      <c r="B6" s="170">
        <v>440300.84299999999</v>
      </c>
      <c r="C6" s="164">
        <v>314312.875</v>
      </c>
      <c r="D6" s="164">
        <v>409448.37199999997</v>
      </c>
      <c r="E6" s="20">
        <f t="shared" si="0"/>
        <v>1164062.0899999999</v>
      </c>
      <c r="F6" s="17">
        <v>399411.59</v>
      </c>
      <c r="G6" s="17">
        <v>368812.44099999999</v>
      </c>
      <c r="H6" s="17">
        <v>402509.158</v>
      </c>
      <c r="I6" s="20">
        <f>SUM(F6:H6)</f>
        <v>1170733.189</v>
      </c>
    </row>
    <row r="7" spans="1:9" ht="15.75" x14ac:dyDescent="0.25">
      <c r="A7" s="8" t="s">
        <v>8</v>
      </c>
      <c r="B7" s="170">
        <v>87449.796000000002</v>
      </c>
      <c r="C7" s="164">
        <v>82752.798999999999</v>
      </c>
      <c r="D7" s="164">
        <v>87450.129000000001</v>
      </c>
      <c r="E7" s="20">
        <f t="shared" si="0"/>
        <v>257652.72399999999</v>
      </c>
      <c r="F7" s="17">
        <v>99515.076000000001</v>
      </c>
      <c r="G7" s="17">
        <v>88545.553</v>
      </c>
      <c r="H7" s="17">
        <v>96173.347999999998</v>
      </c>
      <c r="I7" s="20">
        <f>SUM(F7:H7)</f>
        <v>284233.97700000001</v>
      </c>
    </row>
    <row r="8" spans="1:9" ht="15.75" x14ac:dyDescent="0.25">
      <c r="A8" s="8" t="s">
        <v>9</v>
      </c>
      <c r="B8" s="170">
        <v>232368.603</v>
      </c>
      <c r="C8" s="164">
        <v>203981.204</v>
      </c>
      <c r="D8" s="164">
        <v>208487.223</v>
      </c>
      <c r="E8" s="20">
        <f t="shared" si="0"/>
        <v>644837.03</v>
      </c>
      <c r="F8" s="17">
        <v>219469.82500000001</v>
      </c>
      <c r="G8" s="17">
        <v>218825.57800000001</v>
      </c>
      <c r="H8" s="17">
        <v>226717.22099999999</v>
      </c>
      <c r="I8" s="20">
        <f>SUM(F8:H8)</f>
        <v>665012.62400000007</v>
      </c>
    </row>
    <row r="9" spans="1:9" ht="15.75" x14ac:dyDescent="0.25">
      <c r="A9" s="8" t="s">
        <v>10</v>
      </c>
      <c r="B9" s="170">
        <v>93787.411999999997</v>
      </c>
      <c r="C9" s="164">
        <v>157455.47500000001</v>
      </c>
      <c r="D9" s="164">
        <v>166814.07199999999</v>
      </c>
      <c r="E9" s="20">
        <f t="shared" si="0"/>
        <v>418056.95899999997</v>
      </c>
      <c r="F9" s="17">
        <v>144584.68799999999</v>
      </c>
      <c r="G9" s="17">
        <v>123457.88</v>
      </c>
      <c r="H9" s="17">
        <v>110946.842</v>
      </c>
      <c r="I9" s="20">
        <f>SUM(F9:H9)</f>
        <v>378989.41</v>
      </c>
    </row>
    <row r="10" spans="1:9" ht="15.75" x14ac:dyDescent="0.25">
      <c r="A10" s="8" t="s">
        <v>11</v>
      </c>
      <c r="B10" s="170">
        <v>120820.164</v>
      </c>
      <c r="C10" s="164">
        <v>105989.75599999999</v>
      </c>
      <c r="D10" s="164">
        <v>120148.476</v>
      </c>
      <c r="E10" s="20">
        <f t="shared" si="0"/>
        <v>346958.39599999995</v>
      </c>
      <c r="F10" s="17">
        <v>82444.103000000003</v>
      </c>
      <c r="G10" s="17">
        <v>81075.744000000006</v>
      </c>
      <c r="H10" s="17">
        <v>80247.12</v>
      </c>
      <c r="I10" s="20">
        <f t="shared" ref="I10:I15" si="1">SUM(F10:H10)</f>
        <v>243766.967</v>
      </c>
    </row>
    <row r="11" spans="1:9" ht="15.75" x14ac:dyDescent="0.25">
      <c r="A11" s="8" t="s">
        <v>12</v>
      </c>
      <c r="B11" s="170">
        <v>285731.967</v>
      </c>
      <c r="C11" s="164">
        <v>235327.76</v>
      </c>
      <c r="D11" s="164">
        <v>272072.28000000003</v>
      </c>
      <c r="E11" s="20">
        <f t="shared" si="0"/>
        <v>793132.00699999998</v>
      </c>
      <c r="F11" s="17">
        <v>245318.74</v>
      </c>
      <c r="G11" s="17">
        <v>239684.92</v>
      </c>
      <c r="H11" s="17">
        <v>247267.76</v>
      </c>
      <c r="I11" s="20">
        <f t="shared" si="1"/>
        <v>732271.42</v>
      </c>
    </row>
    <row r="12" spans="1:9" ht="15.75" x14ac:dyDescent="0.25">
      <c r="A12" s="8" t="s">
        <v>13</v>
      </c>
      <c r="B12" s="170">
        <v>656070.54700000002</v>
      </c>
      <c r="C12" s="164">
        <v>552764.48499999999</v>
      </c>
      <c r="D12" s="164">
        <v>522260.95500000002</v>
      </c>
      <c r="E12" s="20">
        <f t="shared" si="0"/>
        <v>1731095.9870000002</v>
      </c>
      <c r="F12" s="17">
        <v>607924.65899999999</v>
      </c>
      <c r="G12" s="17">
        <v>561701.78099999996</v>
      </c>
      <c r="H12" s="17">
        <v>591766.05200000003</v>
      </c>
      <c r="I12" s="20">
        <f t="shared" si="1"/>
        <v>1761392.4920000001</v>
      </c>
    </row>
    <row r="13" spans="1:9" ht="15.75" x14ac:dyDescent="0.25">
      <c r="A13" s="8" t="s">
        <v>14</v>
      </c>
      <c r="B13" s="170">
        <v>47281.235999999997</v>
      </c>
      <c r="C13" s="164">
        <v>47726.607000000004</v>
      </c>
      <c r="D13" s="164">
        <v>59501.828999999998</v>
      </c>
      <c r="E13" s="20">
        <f t="shared" si="0"/>
        <v>154509.67199999999</v>
      </c>
      <c r="F13" s="17">
        <v>50473.491000000002</v>
      </c>
      <c r="G13" s="17">
        <v>54000.33</v>
      </c>
      <c r="H13" s="17">
        <v>66964.212</v>
      </c>
      <c r="I13" s="20">
        <f t="shared" si="1"/>
        <v>171438.033</v>
      </c>
    </row>
    <row r="14" spans="1:9" ht="15.75" x14ac:dyDescent="0.25">
      <c r="A14" s="8" t="s">
        <v>15</v>
      </c>
      <c r="B14" s="170">
        <v>106849.496</v>
      </c>
      <c r="C14" s="164">
        <v>95964.06</v>
      </c>
      <c r="D14" s="164">
        <v>105974.273</v>
      </c>
      <c r="E14" s="20">
        <f t="shared" si="0"/>
        <v>308787.82899999997</v>
      </c>
      <c r="F14" s="17">
        <v>99514.183000000005</v>
      </c>
      <c r="G14" s="17">
        <v>93770</v>
      </c>
      <c r="H14" s="17">
        <v>106547.072</v>
      </c>
      <c r="I14" s="20">
        <f t="shared" si="1"/>
        <v>299831.255</v>
      </c>
    </row>
    <row r="15" spans="1:9" ht="16.5" thickBot="1" x14ac:dyDescent="0.3">
      <c r="A15" s="9" t="s">
        <v>16</v>
      </c>
      <c r="B15" s="170">
        <v>118674.66800000001</v>
      </c>
      <c r="C15" s="164">
        <v>107726.713</v>
      </c>
      <c r="D15" s="164">
        <v>126843.16899999999</v>
      </c>
      <c r="E15" s="20">
        <f t="shared" si="0"/>
        <v>353244.55</v>
      </c>
      <c r="F15" s="17">
        <v>111448.477</v>
      </c>
      <c r="G15" s="17">
        <f>[1]февраль!$B$40+[1]февраль!$B$44</f>
        <v>110901.95300000001</v>
      </c>
      <c r="H15" s="17">
        <f>[1]март!$B$40+[1]март!$B$44</f>
        <v>135383.42200000002</v>
      </c>
      <c r="I15" s="20">
        <f t="shared" si="1"/>
        <v>357733.85200000001</v>
      </c>
    </row>
    <row r="16" spans="1:9" ht="16.5" thickBot="1" x14ac:dyDescent="0.3">
      <c r="A16" s="10" t="s">
        <v>17</v>
      </c>
      <c r="B16" s="171">
        <f>SUM(B5:B15)</f>
        <v>2269392.426</v>
      </c>
      <c r="C16" s="18">
        <f>SUM(C5:C15)</f>
        <v>1977310.243</v>
      </c>
      <c r="D16" s="18">
        <f t="shared" ref="D16" si="2">SUM(D5:D15)</f>
        <v>2158272.8200000003</v>
      </c>
      <c r="E16" s="21">
        <f>SUM(E5:E15)</f>
        <v>6404975.4889999991</v>
      </c>
      <c r="F16" s="18">
        <f t="shared" ref="F16:I16" si="3">SUM(F5:F15)</f>
        <v>2143633</v>
      </c>
      <c r="G16" s="18">
        <f t="shared" si="3"/>
        <v>2019538.9649999999</v>
      </c>
      <c r="H16" s="18">
        <f t="shared" si="3"/>
        <v>2147674.2300000004</v>
      </c>
      <c r="I16" s="21">
        <f t="shared" si="3"/>
        <v>6310846.1949999994</v>
      </c>
    </row>
    <row r="17" spans="1:9" ht="18.75" x14ac:dyDescent="0.25">
      <c r="A17" s="34" t="s">
        <v>18</v>
      </c>
      <c r="B17" s="172"/>
      <c r="C17" s="165"/>
      <c r="D17" s="165"/>
      <c r="E17" s="217"/>
      <c r="F17" s="28"/>
      <c r="G17" s="28"/>
      <c r="H17" s="28"/>
      <c r="I17" s="28"/>
    </row>
    <row r="18" spans="1:9" ht="15.75" x14ac:dyDescent="0.25">
      <c r="A18" s="7" t="s">
        <v>19</v>
      </c>
      <c r="B18" s="173">
        <v>163031.69099999999</v>
      </c>
      <c r="C18" s="15">
        <v>136957.89799999999</v>
      </c>
      <c r="D18" s="16">
        <v>140446.70199999999</v>
      </c>
      <c r="E18" s="19">
        <f>SUM(B18:D18)</f>
        <v>440436.29099999997</v>
      </c>
      <c r="F18" s="17">
        <v>141939.16200000001</v>
      </c>
      <c r="G18" s="17">
        <v>135998.53700000001</v>
      </c>
      <c r="H18" s="17">
        <v>151269.008</v>
      </c>
      <c r="I18" s="19">
        <f>SUM(F18:H18)</f>
        <v>429206.70700000005</v>
      </c>
    </row>
    <row r="19" spans="1:9" ht="15.75" x14ac:dyDescent="0.25">
      <c r="A19" s="8" t="s">
        <v>20</v>
      </c>
      <c r="B19" s="174">
        <v>75981.322</v>
      </c>
      <c r="C19" s="17">
        <v>68677.141000000003</v>
      </c>
      <c r="D19" s="17">
        <v>83857.456000000006</v>
      </c>
      <c r="E19" s="20">
        <f>SUM(B19:D19)</f>
        <v>228515.91899999999</v>
      </c>
      <c r="F19" s="17">
        <v>57145.940999999999</v>
      </c>
      <c r="G19" s="17">
        <v>53549.928</v>
      </c>
      <c r="H19" s="17">
        <v>73849.313999999998</v>
      </c>
      <c r="I19" s="20">
        <f>SUM(F19:H19)</f>
        <v>184545.18300000002</v>
      </c>
    </row>
    <row r="20" spans="1:9" ht="15.75" x14ac:dyDescent="0.25">
      <c r="A20" s="8" t="s">
        <v>21</v>
      </c>
      <c r="B20" s="174">
        <v>107532.383</v>
      </c>
      <c r="C20" s="17">
        <v>81950.963000000003</v>
      </c>
      <c r="D20" s="17">
        <v>99250.167000000001</v>
      </c>
      <c r="E20" s="20">
        <f>SUM(B20:D20)</f>
        <v>288733.51300000004</v>
      </c>
      <c r="F20" s="17">
        <v>91037.332999999999</v>
      </c>
      <c r="G20" s="17">
        <v>77642.202999999994</v>
      </c>
      <c r="H20" s="17">
        <v>85338.917000000001</v>
      </c>
      <c r="I20" s="20">
        <f>SUM(F20:H20)</f>
        <v>254018.45299999998</v>
      </c>
    </row>
    <row r="21" spans="1:9" ht="16.5" thickBot="1" x14ac:dyDescent="0.3">
      <c r="A21" s="8" t="s">
        <v>22</v>
      </c>
      <c r="B21" s="174">
        <v>14564.405000000001</v>
      </c>
      <c r="C21" s="17">
        <v>15729.388999999999</v>
      </c>
      <c r="D21" s="17">
        <v>20638.848999999998</v>
      </c>
      <c r="E21" s="20">
        <f>SUM(B21:D21)</f>
        <v>50932.642999999996</v>
      </c>
      <c r="F21" s="17">
        <v>14015.989</v>
      </c>
      <c r="G21" s="17">
        <f>[1]февраль!$B$55</f>
        <v>18497.115000000002</v>
      </c>
      <c r="H21" s="17">
        <v>23226.132000000001</v>
      </c>
      <c r="I21" s="20">
        <f>SUM(F21:H21)</f>
        <v>55739.236000000004</v>
      </c>
    </row>
    <row r="22" spans="1:9" ht="16.5" thickBot="1" x14ac:dyDescent="0.3">
      <c r="A22" s="10" t="s">
        <v>23</v>
      </c>
      <c r="B22" s="171">
        <f t="shared" ref="B22:E22" si="4">SUM(B18:B21)</f>
        <v>361109.80099999998</v>
      </c>
      <c r="C22" s="18">
        <f t="shared" si="4"/>
        <v>303315.391</v>
      </c>
      <c r="D22" s="18">
        <f t="shared" si="4"/>
        <v>344193.174</v>
      </c>
      <c r="E22" s="21">
        <f t="shared" si="4"/>
        <v>1008618.366</v>
      </c>
      <c r="F22" s="18">
        <f>SUM(F18:F21)</f>
        <v>304138.42499999999</v>
      </c>
      <c r="G22" s="18">
        <f>SUM(G18:G21)</f>
        <v>285687.783</v>
      </c>
      <c r="H22" s="18">
        <f>SUM(H18:H21)</f>
        <v>333683.37099999998</v>
      </c>
      <c r="I22" s="243">
        <f>SUM(I18:I21)</f>
        <v>923509.57900000014</v>
      </c>
    </row>
    <row r="23" spans="1:9" ht="18.75" x14ac:dyDescent="0.3">
      <c r="A23" s="36" t="s">
        <v>24</v>
      </c>
      <c r="B23" s="175"/>
      <c r="C23" s="165"/>
      <c r="D23" s="165"/>
      <c r="E23" s="37"/>
      <c r="F23" s="29"/>
      <c r="G23" s="29"/>
      <c r="H23" s="29"/>
      <c r="I23" s="29"/>
    </row>
    <row r="24" spans="1:9" ht="15.75" x14ac:dyDescent="0.25">
      <c r="A24" s="7" t="s">
        <v>25</v>
      </c>
      <c r="B24" s="173">
        <v>57672.016000000003</v>
      </c>
      <c r="C24" s="15">
        <v>51137.474999999999</v>
      </c>
      <c r="D24" s="15">
        <v>65032.199000000001</v>
      </c>
      <c r="E24" s="19">
        <f>SUM(B24:D24)</f>
        <v>173841.69</v>
      </c>
      <c r="F24" s="17">
        <v>63776.732000000004</v>
      </c>
      <c r="G24" s="17">
        <v>59121.235000000001</v>
      </c>
      <c r="H24" s="17">
        <v>78596.596999999994</v>
      </c>
      <c r="I24" s="19">
        <f>SUM(F24:H24)</f>
        <v>201494.56400000001</v>
      </c>
    </row>
    <row r="25" spans="1:9" ht="15.75" x14ac:dyDescent="0.25">
      <c r="A25" s="8" t="s">
        <v>26</v>
      </c>
      <c r="B25" s="174">
        <v>335544.522</v>
      </c>
      <c r="C25" s="17">
        <v>273148.96999999997</v>
      </c>
      <c r="D25" s="17">
        <v>284583.02899999998</v>
      </c>
      <c r="E25" s="20">
        <f>SUM(B25:D25)</f>
        <v>893276.52099999995</v>
      </c>
      <c r="F25" s="17">
        <v>228145.67</v>
      </c>
      <c r="G25" s="17">
        <v>207306.49799999999</v>
      </c>
      <c r="H25" s="17">
        <v>233625.61</v>
      </c>
      <c r="I25" s="20">
        <f>SUM(F25:H25)</f>
        <v>669077.77799999993</v>
      </c>
    </row>
    <row r="26" spans="1:9" ht="15.75" x14ac:dyDescent="0.25">
      <c r="A26" s="8" t="s">
        <v>27</v>
      </c>
      <c r="B26" s="174">
        <v>99049.633000000002</v>
      </c>
      <c r="C26" s="17">
        <v>86304.239000000001</v>
      </c>
      <c r="D26" s="17">
        <v>83953.078999999998</v>
      </c>
      <c r="E26" s="20">
        <f>SUM(B26:D26)</f>
        <v>269306.951</v>
      </c>
      <c r="F26" s="17">
        <v>95482.993000000002</v>
      </c>
      <c r="G26" s="17">
        <v>86555.391000000003</v>
      </c>
      <c r="H26" s="17">
        <v>96901.235000000001</v>
      </c>
      <c r="I26" s="20">
        <f>SUM(F26:H26)</f>
        <v>278939.61900000001</v>
      </c>
    </row>
    <row r="27" spans="1:9" ht="16.5" thickBot="1" x14ac:dyDescent="0.3">
      <c r="A27" s="8" t="s">
        <v>28</v>
      </c>
      <c r="B27" s="174">
        <v>190574.71799999999</v>
      </c>
      <c r="C27" s="17">
        <v>191010.51199999999</v>
      </c>
      <c r="D27" s="17">
        <v>237669.40900000001</v>
      </c>
      <c r="E27" s="20">
        <f>SUM(B27:D27)</f>
        <v>619254.63899999997</v>
      </c>
      <c r="F27" s="17">
        <f>[1]январь!$B$95+[1]январь!$B$100</f>
        <v>210185.68299999999</v>
      </c>
      <c r="G27" s="17">
        <f>[1]февраль!$B$95+[1]февраль!$B$100</f>
        <v>224577.03200000001</v>
      </c>
      <c r="H27" s="17">
        <f>[1]март!$B$95+[1]март!$B$100</f>
        <v>228673.397</v>
      </c>
      <c r="I27" s="20">
        <f>SUM(F27:H27)</f>
        <v>663436.11199999996</v>
      </c>
    </row>
    <row r="28" spans="1:9" ht="16.5" thickBot="1" x14ac:dyDescent="0.3">
      <c r="A28" s="10" t="s">
        <v>29</v>
      </c>
      <c r="B28" s="171">
        <f t="shared" ref="B28:E28" si="5">SUM(B24:B27)</f>
        <v>682840.88899999997</v>
      </c>
      <c r="C28" s="18">
        <f t="shared" si="5"/>
        <v>601601.196</v>
      </c>
      <c r="D28" s="18">
        <f t="shared" si="5"/>
        <v>671237.71600000001</v>
      </c>
      <c r="E28" s="21">
        <f t="shared" si="5"/>
        <v>1955679.801</v>
      </c>
      <c r="F28" s="18">
        <f>SUM(F24:F27)</f>
        <v>597591.07799999998</v>
      </c>
      <c r="G28" s="18">
        <f>SUM(G24:G27)</f>
        <v>577560.15599999996</v>
      </c>
      <c r="H28" s="18">
        <f>SUM(H24:H27)</f>
        <v>637796.83899999992</v>
      </c>
      <c r="I28" s="21">
        <f>SUM(F28:H28)</f>
        <v>1812948.0729999999</v>
      </c>
    </row>
    <row r="29" spans="1:9" ht="15.75" thickBot="1" x14ac:dyDescent="0.3">
      <c r="A29" s="38"/>
      <c r="B29" s="176"/>
      <c r="C29" s="166"/>
      <c r="D29" s="166"/>
      <c r="E29" s="39"/>
      <c r="F29" s="30"/>
      <c r="G29" s="30"/>
      <c r="H29" s="30"/>
      <c r="I29" s="30"/>
    </row>
    <row r="30" spans="1:9" ht="16.5" thickBot="1" x14ac:dyDescent="0.3">
      <c r="A30" s="11" t="s">
        <v>72</v>
      </c>
      <c r="B30" s="177">
        <v>2641.1089999999999</v>
      </c>
      <c r="C30" s="6">
        <v>2406.4340000000002</v>
      </c>
      <c r="D30" s="6">
        <v>2534.2620000000002</v>
      </c>
      <c r="E30" s="22">
        <f>SUM(B30:D30)</f>
        <v>7581.8050000000003</v>
      </c>
      <c r="F30" s="244">
        <v>2484</v>
      </c>
      <c r="G30" s="244">
        <v>2222</v>
      </c>
      <c r="H30" s="244">
        <v>2495</v>
      </c>
      <c r="I30" s="21">
        <f t="shared" ref="I30" si="6">SUM(F30:H30)</f>
        <v>7201</v>
      </c>
    </row>
    <row r="31" spans="1:9" ht="15.75" thickBot="1" x14ac:dyDescent="0.3">
      <c r="A31" s="38"/>
      <c r="B31" s="176"/>
      <c r="C31" s="30"/>
      <c r="D31" s="30"/>
      <c r="E31" s="39"/>
      <c r="F31" s="30"/>
      <c r="G31" s="30"/>
      <c r="H31" s="30"/>
      <c r="I31" s="30"/>
    </row>
    <row r="32" spans="1:9" ht="16.5" thickBot="1" x14ac:dyDescent="0.3">
      <c r="A32" s="12" t="s">
        <v>73</v>
      </c>
      <c r="B32" s="178">
        <f t="shared" ref="B32:E32" si="7">B16+B22+B28</f>
        <v>3313343.1159999999</v>
      </c>
      <c r="C32" s="31">
        <f t="shared" si="7"/>
        <v>2882226.83</v>
      </c>
      <c r="D32" s="31">
        <f t="shared" si="7"/>
        <v>3173703.7100000004</v>
      </c>
      <c r="E32" s="23">
        <f t="shared" si="7"/>
        <v>9369273.6559999995</v>
      </c>
      <c r="F32" s="31">
        <f>F16+F22+F28</f>
        <v>3045362.5029999996</v>
      </c>
      <c r="G32" s="31">
        <f>G16+G22+G28</f>
        <v>2882786.9039999996</v>
      </c>
      <c r="H32" s="31">
        <f>H16+H22+H28</f>
        <v>3119154.4400000004</v>
      </c>
      <c r="I32" s="23">
        <f>SUM(F32:H32)</f>
        <v>9047303.8469999991</v>
      </c>
    </row>
    <row r="33" spans="1:9" ht="16.5" thickBot="1" x14ac:dyDescent="0.3">
      <c r="A33" s="12" t="s">
        <v>74</v>
      </c>
      <c r="B33" s="179">
        <f>B32+B30</f>
        <v>3315984.2250000001</v>
      </c>
      <c r="C33" s="32">
        <f t="shared" ref="C33:D33" si="8">C32+C30</f>
        <v>2884633.264</v>
      </c>
      <c r="D33" s="32">
        <f t="shared" si="8"/>
        <v>3176237.9720000005</v>
      </c>
      <c r="E33" s="23">
        <f>E32+E30</f>
        <v>9376855.4609999992</v>
      </c>
      <c r="F33" s="245">
        <f>F32+F30</f>
        <v>3047846.5029999996</v>
      </c>
      <c r="G33" s="245">
        <f t="shared" ref="G33:H33" si="9">G32+G30</f>
        <v>2885008.9039999996</v>
      </c>
      <c r="H33" s="245">
        <f t="shared" si="9"/>
        <v>3121649.4400000004</v>
      </c>
      <c r="I33" s="23">
        <f>SUM(F33:H33)</f>
        <v>9054504.8469999991</v>
      </c>
    </row>
    <row r="34" spans="1:9" ht="15.75" x14ac:dyDescent="0.25">
      <c r="A34" s="40"/>
      <c r="B34" s="180"/>
      <c r="C34" s="33"/>
      <c r="D34" s="33"/>
      <c r="E34" s="47"/>
      <c r="F34" s="33"/>
      <c r="G34" s="33"/>
      <c r="H34" s="33"/>
      <c r="I34" s="33"/>
    </row>
    <row r="35" spans="1:9" ht="15.75" x14ac:dyDescent="0.25">
      <c r="A35" s="13" t="s">
        <v>30</v>
      </c>
      <c r="B35" s="181">
        <f t="shared" ref="B35:E35" si="10">B5+B6+B7+B8+B9+B10+B11+B12+B18+B24+B30</f>
        <v>2219931.8420000002</v>
      </c>
      <c r="C35" s="14">
        <f t="shared" si="10"/>
        <v>1916394.67</v>
      </c>
      <c r="D35" s="44">
        <f t="shared" si="10"/>
        <v>2073966.7120000003</v>
      </c>
      <c r="E35" s="48">
        <f t="shared" si="10"/>
        <v>6210293.2239999995</v>
      </c>
      <c r="F35" s="45">
        <f>F5+F6+F7+F8+F9+F10+F11+F12+F18+F24+F30</f>
        <v>2090396.743</v>
      </c>
      <c r="G35" s="45">
        <f>G5+G6+G7+G8+G9+G10+G11+G12+G18+G24+G30</f>
        <v>1958208.4539999999</v>
      </c>
      <c r="H35" s="45">
        <f>H5+H6+H7+H8+H9+H10+H11+H12+H18+H24+H30</f>
        <v>2071140.1290000002</v>
      </c>
      <c r="I35" s="45">
        <f>I5+I6+I7+I8+I9+I10+I11+I12+I18+I24+I30</f>
        <v>6119745.3260000004</v>
      </c>
    </row>
    <row r="36" spans="1:9" ht="15.75" x14ac:dyDescent="0.25">
      <c r="A36" s="49" t="s">
        <v>31</v>
      </c>
      <c r="B36" s="182">
        <f t="shared" ref="B36:E36" si="11">SUM(B13:B15,B19:B21,B25:B27)</f>
        <v>1096052.3829999999</v>
      </c>
      <c r="C36" s="50">
        <f t="shared" si="11"/>
        <v>968238.59399999992</v>
      </c>
      <c r="D36" s="51">
        <f t="shared" si="11"/>
        <v>1102271.26</v>
      </c>
      <c r="E36" s="53">
        <f t="shared" si="11"/>
        <v>3166562.2369999997</v>
      </c>
      <c r="F36" s="52">
        <f>SUM(F13:F15,F19:F21,F25:F27)</f>
        <v>957449.76</v>
      </c>
      <c r="G36" s="52">
        <f>SUM(G13:G15,G19:G21,G25:G27)</f>
        <v>926800.45000000007</v>
      </c>
      <c r="H36" s="52">
        <f>SUM(H13:H15,H19:H21,H25:H27)</f>
        <v>1050509.311</v>
      </c>
      <c r="I36" s="52">
        <f t="shared" ref="I36" si="12">SUM(I13:I15,I19:I21,I25:I27)</f>
        <v>2934759.5209999997</v>
      </c>
    </row>
    <row r="37" spans="1:9" x14ac:dyDescent="0.25">
      <c r="F37" s="41"/>
      <c r="G37" s="41"/>
      <c r="H37" s="41"/>
      <c r="I37" s="41"/>
    </row>
  </sheetData>
  <protectedRanges>
    <protectedRange password="CA04" sqref="A1:A36 B2:E4 C24:D28 E5:E36 C16:D16 B16:B36 C35:D36 C18:D22 C30:D33" name="Диапазон1_3"/>
    <protectedRange password="CA04" sqref="F16:H16 F28:H28 F32:H32 I5:I16 F35:I36" name="Диапазон1_3_1"/>
    <protectedRange password="CA04" sqref="F5:H5 F8:H12 F14:H15" name="Диапазон1_2_1"/>
  </protectedRanges>
  <mergeCells count="3">
    <mergeCell ref="A1:E1"/>
    <mergeCell ref="A2:A3"/>
    <mergeCell ref="B2:E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E34" sqref="E34"/>
    </sheetView>
  </sheetViews>
  <sheetFormatPr defaultRowHeight="15" x14ac:dyDescent="0.25"/>
  <cols>
    <col min="1" max="1" width="50.28515625" customWidth="1"/>
    <col min="2" max="9" width="12.7109375" style="151" customWidth="1"/>
    <col min="161" max="161" width="40.28515625" bestFit="1" customWidth="1"/>
    <col min="162" max="200" width="10.7109375" customWidth="1"/>
    <col min="201" max="201" width="11.42578125" bestFit="1" customWidth="1"/>
    <col min="202" max="202" width="9.5703125" bestFit="1" customWidth="1"/>
    <col min="203" max="203" width="12" bestFit="1" customWidth="1"/>
    <col min="417" max="417" width="40.28515625" bestFit="1" customWidth="1"/>
    <col min="418" max="456" width="10.7109375" customWidth="1"/>
    <col min="457" max="457" width="11.42578125" bestFit="1" customWidth="1"/>
    <col min="458" max="458" width="9.5703125" bestFit="1" customWidth="1"/>
    <col min="459" max="459" width="12" bestFit="1" customWidth="1"/>
    <col min="673" max="673" width="40.28515625" bestFit="1" customWidth="1"/>
    <col min="674" max="712" width="10.7109375" customWidth="1"/>
    <col min="713" max="713" width="11.42578125" bestFit="1" customWidth="1"/>
    <col min="714" max="714" width="9.5703125" bestFit="1" customWidth="1"/>
    <col min="715" max="715" width="12" bestFit="1" customWidth="1"/>
    <col min="929" max="929" width="40.28515625" bestFit="1" customWidth="1"/>
    <col min="930" max="968" width="10.7109375" customWidth="1"/>
    <col min="969" max="969" width="11.42578125" bestFit="1" customWidth="1"/>
    <col min="970" max="970" width="9.5703125" bestFit="1" customWidth="1"/>
    <col min="971" max="971" width="12" bestFit="1" customWidth="1"/>
    <col min="1185" max="1185" width="40.28515625" bestFit="1" customWidth="1"/>
    <col min="1186" max="1224" width="10.7109375" customWidth="1"/>
    <col min="1225" max="1225" width="11.42578125" bestFit="1" customWidth="1"/>
    <col min="1226" max="1226" width="9.5703125" bestFit="1" customWidth="1"/>
    <col min="1227" max="1227" width="12" bestFit="1" customWidth="1"/>
    <col min="1441" max="1441" width="40.28515625" bestFit="1" customWidth="1"/>
    <col min="1442" max="1480" width="10.7109375" customWidth="1"/>
    <col min="1481" max="1481" width="11.42578125" bestFit="1" customWidth="1"/>
    <col min="1482" max="1482" width="9.5703125" bestFit="1" customWidth="1"/>
    <col min="1483" max="1483" width="12" bestFit="1" customWidth="1"/>
    <col min="1697" max="1697" width="40.28515625" bestFit="1" customWidth="1"/>
    <col min="1698" max="1736" width="10.7109375" customWidth="1"/>
    <col min="1737" max="1737" width="11.42578125" bestFit="1" customWidth="1"/>
    <col min="1738" max="1738" width="9.5703125" bestFit="1" customWidth="1"/>
    <col min="1739" max="1739" width="12" bestFit="1" customWidth="1"/>
    <col min="1953" max="1953" width="40.28515625" bestFit="1" customWidth="1"/>
    <col min="1954" max="1992" width="10.7109375" customWidth="1"/>
    <col min="1993" max="1993" width="11.42578125" bestFit="1" customWidth="1"/>
    <col min="1994" max="1994" width="9.5703125" bestFit="1" customWidth="1"/>
    <col min="1995" max="1995" width="12" bestFit="1" customWidth="1"/>
    <col min="2209" max="2209" width="40.28515625" bestFit="1" customWidth="1"/>
    <col min="2210" max="2248" width="10.7109375" customWidth="1"/>
    <col min="2249" max="2249" width="11.42578125" bestFit="1" customWidth="1"/>
    <col min="2250" max="2250" width="9.5703125" bestFit="1" customWidth="1"/>
    <col min="2251" max="2251" width="12" bestFit="1" customWidth="1"/>
    <col min="2465" max="2465" width="40.28515625" bestFit="1" customWidth="1"/>
    <col min="2466" max="2504" width="10.7109375" customWidth="1"/>
    <col min="2505" max="2505" width="11.42578125" bestFit="1" customWidth="1"/>
    <col min="2506" max="2506" width="9.5703125" bestFit="1" customWidth="1"/>
    <col min="2507" max="2507" width="12" bestFit="1" customWidth="1"/>
    <col min="2721" max="2721" width="40.28515625" bestFit="1" customWidth="1"/>
    <col min="2722" max="2760" width="10.7109375" customWidth="1"/>
    <col min="2761" max="2761" width="11.42578125" bestFit="1" customWidth="1"/>
    <col min="2762" max="2762" width="9.5703125" bestFit="1" customWidth="1"/>
    <col min="2763" max="2763" width="12" bestFit="1" customWidth="1"/>
    <col min="2977" max="2977" width="40.28515625" bestFit="1" customWidth="1"/>
    <col min="2978" max="3016" width="10.7109375" customWidth="1"/>
    <col min="3017" max="3017" width="11.42578125" bestFit="1" customWidth="1"/>
    <col min="3018" max="3018" width="9.5703125" bestFit="1" customWidth="1"/>
    <col min="3019" max="3019" width="12" bestFit="1" customWidth="1"/>
    <col min="3233" max="3233" width="40.28515625" bestFit="1" customWidth="1"/>
    <col min="3234" max="3272" width="10.7109375" customWidth="1"/>
    <col min="3273" max="3273" width="11.42578125" bestFit="1" customWidth="1"/>
    <col min="3274" max="3274" width="9.5703125" bestFit="1" customWidth="1"/>
    <col min="3275" max="3275" width="12" bestFit="1" customWidth="1"/>
    <col min="3489" max="3489" width="40.28515625" bestFit="1" customWidth="1"/>
    <col min="3490" max="3528" width="10.7109375" customWidth="1"/>
    <col min="3529" max="3529" width="11.42578125" bestFit="1" customWidth="1"/>
    <col min="3530" max="3530" width="9.5703125" bestFit="1" customWidth="1"/>
    <col min="3531" max="3531" width="12" bestFit="1" customWidth="1"/>
    <col min="3745" max="3745" width="40.28515625" bestFit="1" customWidth="1"/>
    <col min="3746" max="3784" width="10.7109375" customWidth="1"/>
    <col min="3785" max="3785" width="11.42578125" bestFit="1" customWidth="1"/>
    <col min="3786" max="3786" width="9.5703125" bestFit="1" customWidth="1"/>
    <col min="3787" max="3787" width="12" bestFit="1" customWidth="1"/>
    <col min="4001" max="4001" width="40.28515625" bestFit="1" customWidth="1"/>
    <col min="4002" max="4040" width="10.7109375" customWidth="1"/>
    <col min="4041" max="4041" width="11.42578125" bestFit="1" customWidth="1"/>
    <col min="4042" max="4042" width="9.5703125" bestFit="1" customWidth="1"/>
    <col min="4043" max="4043" width="12" bestFit="1" customWidth="1"/>
    <col min="4257" max="4257" width="40.28515625" bestFit="1" customWidth="1"/>
    <col min="4258" max="4296" width="10.7109375" customWidth="1"/>
    <col min="4297" max="4297" width="11.42578125" bestFit="1" customWidth="1"/>
    <col min="4298" max="4298" width="9.5703125" bestFit="1" customWidth="1"/>
    <col min="4299" max="4299" width="12" bestFit="1" customWidth="1"/>
    <col min="4513" max="4513" width="40.28515625" bestFit="1" customWidth="1"/>
    <col min="4514" max="4552" width="10.7109375" customWidth="1"/>
    <col min="4553" max="4553" width="11.42578125" bestFit="1" customWidth="1"/>
    <col min="4554" max="4554" width="9.5703125" bestFit="1" customWidth="1"/>
    <col min="4555" max="4555" width="12" bestFit="1" customWidth="1"/>
    <col min="4769" max="4769" width="40.28515625" bestFit="1" customWidth="1"/>
    <col min="4770" max="4808" width="10.7109375" customWidth="1"/>
    <col min="4809" max="4809" width="11.42578125" bestFit="1" customWidth="1"/>
    <col min="4810" max="4810" width="9.5703125" bestFit="1" customWidth="1"/>
    <col min="4811" max="4811" width="12" bestFit="1" customWidth="1"/>
    <col min="5025" max="5025" width="40.28515625" bestFit="1" customWidth="1"/>
    <col min="5026" max="5064" width="10.7109375" customWidth="1"/>
    <col min="5065" max="5065" width="11.42578125" bestFit="1" customWidth="1"/>
    <col min="5066" max="5066" width="9.5703125" bestFit="1" customWidth="1"/>
    <col min="5067" max="5067" width="12" bestFit="1" customWidth="1"/>
    <col min="5281" max="5281" width="40.28515625" bestFit="1" customWidth="1"/>
    <col min="5282" max="5320" width="10.7109375" customWidth="1"/>
    <col min="5321" max="5321" width="11.42578125" bestFit="1" customWidth="1"/>
    <col min="5322" max="5322" width="9.5703125" bestFit="1" customWidth="1"/>
    <col min="5323" max="5323" width="12" bestFit="1" customWidth="1"/>
    <col min="5537" max="5537" width="40.28515625" bestFit="1" customWidth="1"/>
    <col min="5538" max="5576" width="10.7109375" customWidth="1"/>
    <col min="5577" max="5577" width="11.42578125" bestFit="1" customWidth="1"/>
    <col min="5578" max="5578" width="9.5703125" bestFit="1" customWidth="1"/>
    <col min="5579" max="5579" width="12" bestFit="1" customWidth="1"/>
    <col min="5793" max="5793" width="40.28515625" bestFit="1" customWidth="1"/>
    <col min="5794" max="5832" width="10.7109375" customWidth="1"/>
    <col min="5833" max="5833" width="11.42578125" bestFit="1" customWidth="1"/>
    <col min="5834" max="5834" width="9.5703125" bestFit="1" customWidth="1"/>
    <col min="5835" max="5835" width="12" bestFit="1" customWidth="1"/>
    <col min="6049" max="6049" width="40.28515625" bestFit="1" customWidth="1"/>
    <col min="6050" max="6088" width="10.7109375" customWidth="1"/>
    <col min="6089" max="6089" width="11.42578125" bestFit="1" customWidth="1"/>
    <col min="6090" max="6090" width="9.5703125" bestFit="1" customWidth="1"/>
    <col min="6091" max="6091" width="12" bestFit="1" customWidth="1"/>
    <col min="6305" max="6305" width="40.28515625" bestFit="1" customWidth="1"/>
    <col min="6306" max="6344" width="10.7109375" customWidth="1"/>
    <col min="6345" max="6345" width="11.42578125" bestFit="1" customWidth="1"/>
    <col min="6346" max="6346" width="9.5703125" bestFit="1" customWidth="1"/>
    <col min="6347" max="6347" width="12" bestFit="1" customWidth="1"/>
    <col min="6561" max="6561" width="40.28515625" bestFit="1" customWidth="1"/>
    <col min="6562" max="6600" width="10.7109375" customWidth="1"/>
    <col min="6601" max="6601" width="11.42578125" bestFit="1" customWidth="1"/>
    <col min="6602" max="6602" width="9.5703125" bestFit="1" customWidth="1"/>
    <col min="6603" max="6603" width="12" bestFit="1" customWidth="1"/>
    <col min="6817" max="6817" width="40.28515625" bestFit="1" customWidth="1"/>
    <col min="6818" max="6856" width="10.7109375" customWidth="1"/>
    <col min="6857" max="6857" width="11.42578125" bestFit="1" customWidth="1"/>
    <col min="6858" max="6858" width="9.5703125" bestFit="1" customWidth="1"/>
    <col min="6859" max="6859" width="12" bestFit="1" customWidth="1"/>
    <col min="7073" max="7073" width="40.28515625" bestFit="1" customWidth="1"/>
    <col min="7074" max="7112" width="10.7109375" customWidth="1"/>
    <col min="7113" max="7113" width="11.42578125" bestFit="1" customWidth="1"/>
    <col min="7114" max="7114" width="9.5703125" bestFit="1" customWidth="1"/>
    <col min="7115" max="7115" width="12" bestFit="1" customWidth="1"/>
    <col min="7329" max="7329" width="40.28515625" bestFit="1" customWidth="1"/>
    <col min="7330" max="7368" width="10.7109375" customWidth="1"/>
    <col min="7369" max="7369" width="11.42578125" bestFit="1" customWidth="1"/>
    <col min="7370" max="7370" width="9.5703125" bestFit="1" customWidth="1"/>
    <col min="7371" max="7371" width="12" bestFit="1" customWidth="1"/>
    <col min="7585" max="7585" width="40.28515625" bestFit="1" customWidth="1"/>
    <col min="7586" max="7624" width="10.7109375" customWidth="1"/>
    <col min="7625" max="7625" width="11.42578125" bestFit="1" customWidth="1"/>
    <col min="7626" max="7626" width="9.5703125" bestFit="1" customWidth="1"/>
    <col min="7627" max="7627" width="12" bestFit="1" customWidth="1"/>
    <col min="7841" max="7841" width="40.28515625" bestFit="1" customWidth="1"/>
    <col min="7842" max="7880" width="10.7109375" customWidth="1"/>
    <col min="7881" max="7881" width="11.42578125" bestFit="1" customWidth="1"/>
    <col min="7882" max="7882" width="9.5703125" bestFit="1" customWidth="1"/>
    <col min="7883" max="7883" width="12" bestFit="1" customWidth="1"/>
    <col min="8097" max="8097" width="40.28515625" bestFit="1" customWidth="1"/>
    <col min="8098" max="8136" width="10.7109375" customWidth="1"/>
    <col min="8137" max="8137" width="11.42578125" bestFit="1" customWidth="1"/>
    <col min="8138" max="8138" width="9.5703125" bestFit="1" customWidth="1"/>
    <col min="8139" max="8139" width="12" bestFit="1" customWidth="1"/>
    <col min="8353" max="8353" width="40.28515625" bestFit="1" customWidth="1"/>
    <col min="8354" max="8392" width="10.7109375" customWidth="1"/>
    <col min="8393" max="8393" width="11.42578125" bestFit="1" customWidth="1"/>
    <col min="8394" max="8394" width="9.5703125" bestFit="1" customWidth="1"/>
    <col min="8395" max="8395" width="12" bestFit="1" customWidth="1"/>
    <col min="8609" max="8609" width="40.28515625" bestFit="1" customWidth="1"/>
    <col min="8610" max="8648" width="10.7109375" customWidth="1"/>
    <col min="8649" max="8649" width="11.42578125" bestFit="1" customWidth="1"/>
    <col min="8650" max="8650" width="9.5703125" bestFit="1" customWidth="1"/>
    <col min="8651" max="8651" width="12" bestFit="1" customWidth="1"/>
    <col min="8865" max="8865" width="40.28515625" bestFit="1" customWidth="1"/>
    <col min="8866" max="8904" width="10.7109375" customWidth="1"/>
    <col min="8905" max="8905" width="11.42578125" bestFit="1" customWidth="1"/>
    <col min="8906" max="8906" width="9.5703125" bestFit="1" customWidth="1"/>
    <col min="8907" max="8907" width="12" bestFit="1" customWidth="1"/>
    <col min="9121" max="9121" width="40.28515625" bestFit="1" customWidth="1"/>
    <col min="9122" max="9160" width="10.7109375" customWidth="1"/>
    <col min="9161" max="9161" width="11.42578125" bestFit="1" customWidth="1"/>
    <col min="9162" max="9162" width="9.5703125" bestFit="1" customWidth="1"/>
    <col min="9163" max="9163" width="12" bestFit="1" customWidth="1"/>
    <col min="9377" max="9377" width="40.28515625" bestFit="1" customWidth="1"/>
    <col min="9378" max="9416" width="10.7109375" customWidth="1"/>
    <col min="9417" max="9417" width="11.42578125" bestFit="1" customWidth="1"/>
    <col min="9418" max="9418" width="9.5703125" bestFit="1" customWidth="1"/>
    <col min="9419" max="9419" width="12" bestFit="1" customWidth="1"/>
    <col min="9633" max="9633" width="40.28515625" bestFit="1" customWidth="1"/>
    <col min="9634" max="9672" width="10.7109375" customWidth="1"/>
    <col min="9673" max="9673" width="11.42578125" bestFit="1" customWidth="1"/>
    <col min="9674" max="9674" width="9.5703125" bestFit="1" customWidth="1"/>
    <col min="9675" max="9675" width="12" bestFit="1" customWidth="1"/>
    <col min="9889" max="9889" width="40.28515625" bestFit="1" customWidth="1"/>
    <col min="9890" max="9928" width="10.7109375" customWidth="1"/>
    <col min="9929" max="9929" width="11.42578125" bestFit="1" customWidth="1"/>
    <col min="9930" max="9930" width="9.5703125" bestFit="1" customWidth="1"/>
    <col min="9931" max="9931" width="12" bestFit="1" customWidth="1"/>
    <col min="10145" max="10145" width="40.28515625" bestFit="1" customWidth="1"/>
    <col min="10146" max="10184" width="10.7109375" customWidth="1"/>
    <col min="10185" max="10185" width="11.42578125" bestFit="1" customWidth="1"/>
    <col min="10186" max="10186" width="9.5703125" bestFit="1" customWidth="1"/>
    <col min="10187" max="10187" width="12" bestFit="1" customWidth="1"/>
    <col min="10401" max="10401" width="40.28515625" bestFit="1" customWidth="1"/>
    <col min="10402" max="10440" width="10.7109375" customWidth="1"/>
    <col min="10441" max="10441" width="11.42578125" bestFit="1" customWidth="1"/>
    <col min="10442" max="10442" width="9.5703125" bestFit="1" customWidth="1"/>
    <col min="10443" max="10443" width="12" bestFit="1" customWidth="1"/>
    <col min="10657" max="10657" width="40.28515625" bestFit="1" customWidth="1"/>
    <col min="10658" max="10696" width="10.7109375" customWidth="1"/>
    <col min="10697" max="10697" width="11.42578125" bestFit="1" customWidth="1"/>
    <col min="10698" max="10698" width="9.5703125" bestFit="1" customWidth="1"/>
    <col min="10699" max="10699" width="12" bestFit="1" customWidth="1"/>
    <col min="10913" max="10913" width="40.28515625" bestFit="1" customWidth="1"/>
    <col min="10914" max="10952" width="10.7109375" customWidth="1"/>
    <col min="10953" max="10953" width="11.42578125" bestFit="1" customWidth="1"/>
    <col min="10954" max="10954" width="9.5703125" bestFit="1" customWidth="1"/>
    <col min="10955" max="10955" width="12" bestFit="1" customWidth="1"/>
    <col min="11169" max="11169" width="40.28515625" bestFit="1" customWidth="1"/>
    <col min="11170" max="11208" width="10.7109375" customWidth="1"/>
    <col min="11209" max="11209" width="11.42578125" bestFit="1" customWidth="1"/>
    <col min="11210" max="11210" width="9.5703125" bestFit="1" customWidth="1"/>
    <col min="11211" max="11211" width="12" bestFit="1" customWidth="1"/>
    <col min="11425" max="11425" width="40.28515625" bestFit="1" customWidth="1"/>
    <col min="11426" max="11464" width="10.7109375" customWidth="1"/>
    <col min="11465" max="11465" width="11.42578125" bestFit="1" customWidth="1"/>
    <col min="11466" max="11466" width="9.5703125" bestFit="1" customWidth="1"/>
    <col min="11467" max="11467" width="12" bestFit="1" customWidth="1"/>
    <col min="11681" max="11681" width="40.28515625" bestFit="1" customWidth="1"/>
    <col min="11682" max="11720" width="10.7109375" customWidth="1"/>
    <col min="11721" max="11721" width="11.42578125" bestFit="1" customWidth="1"/>
    <col min="11722" max="11722" width="9.5703125" bestFit="1" customWidth="1"/>
    <col min="11723" max="11723" width="12" bestFit="1" customWidth="1"/>
    <col min="11937" max="11937" width="40.28515625" bestFit="1" customWidth="1"/>
    <col min="11938" max="11976" width="10.7109375" customWidth="1"/>
    <col min="11977" max="11977" width="11.42578125" bestFit="1" customWidth="1"/>
    <col min="11978" max="11978" width="9.5703125" bestFit="1" customWidth="1"/>
    <col min="11979" max="11979" width="12" bestFit="1" customWidth="1"/>
    <col min="12193" max="12193" width="40.28515625" bestFit="1" customWidth="1"/>
    <col min="12194" max="12232" width="10.7109375" customWidth="1"/>
    <col min="12233" max="12233" width="11.42578125" bestFit="1" customWidth="1"/>
    <col min="12234" max="12234" width="9.5703125" bestFit="1" customWidth="1"/>
    <col min="12235" max="12235" width="12" bestFit="1" customWidth="1"/>
    <col min="12449" max="12449" width="40.28515625" bestFit="1" customWidth="1"/>
    <col min="12450" max="12488" width="10.7109375" customWidth="1"/>
    <col min="12489" max="12489" width="11.42578125" bestFit="1" customWidth="1"/>
    <col min="12490" max="12490" width="9.5703125" bestFit="1" customWidth="1"/>
    <col min="12491" max="12491" width="12" bestFit="1" customWidth="1"/>
    <col min="12705" max="12705" width="40.28515625" bestFit="1" customWidth="1"/>
    <col min="12706" max="12744" width="10.7109375" customWidth="1"/>
    <col min="12745" max="12745" width="11.42578125" bestFit="1" customWidth="1"/>
    <col min="12746" max="12746" width="9.5703125" bestFit="1" customWidth="1"/>
    <col min="12747" max="12747" width="12" bestFit="1" customWidth="1"/>
    <col min="12961" max="12961" width="40.28515625" bestFit="1" customWidth="1"/>
    <col min="12962" max="13000" width="10.7109375" customWidth="1"/>
    <col min="13001" max="13001" width="11.42578125" bestFit="1" customWidth="1"/>
    <col min="13002" max="13002" width="9.5703125" bestFit="1" customWidth="1"/>
    <col min="13003" max="13003" width="12" bestFit="1" customWidth="1"/>
    <col min="13217" max="13217" width="40.28515625" bestFit="1" customWidth="1"/>
    <col min="13218" max="13256" width="10.7109375" customWidth="1"/>
    <col min="13257" max="13257" width="11.42578125" bestFit="1" customWidth="1"/>
    <col min="13258" max="13258" width="9.5703125" bestFit="1" customWidth="1"/>
    <col min="13259" max="13259" width="12" bestFit="1" customWidth="1"/>
    <col min="13473" max="13473" width="40.28515625" bestFit="1" customWidth="1"/>
    <col min="13474" max="13512" width="10.7109375" customWidth="1"/>
    <col min="13513" max="13513" width="11.42578125" bestFit="1" customWidth="1"/>
    <col min="13514" max="13514" width="9.5703125" bestFit="1" customWidth="1"/>
    <col min="13515" max="13515" width="12" bestFit="1" customWidth="1"/>
    <col min="13729" max="13729" width="40.28515625" bestFit="1" customWidth="1"/>
    <col min="13730" max="13768" width="10.7109375" customWidth="1"/>
    <col min="13769" max="13769" width="11.42578125" bestFit="1" customWidth="1"/>
    <col min="13770" max="13770" width="9.5703125" bestFit="1" customWidth="1"/>
    <col min="13771" max="13771" width="12" bestFit="1" customWidth="1"/>
    <col min="13985" max="13985" width="40.28515625" bestFit="1" customWidth="1"/>
    <col min="13986" max="14024" width="10.7109375" customWidth="1"/>
    <col min="14025" max="14025" width="11.42578125" bestFit="1" customWidth="1"/>
    <col min="14026" max="14026" width="9.5703125" bestFit="1" customWidth="1"/>
    <col min="14027" max="14027" width="12" bestFit="1" customWidth="1"/>
    <col min="14241" max="14241" width="40.28515625" bestFit="1" customWidth="1"/>
    <col min="14242" max="14280" width="10.7109375" customWidth="1"/>
    <col min="14281" max="14281" width="11.42578125" bestFit="1" customWidth="1"/>
    <col min="14282" max="14282" width="9.5703125" bestFit="1" customWidth="1"/>
    <col min="14283" max="14283" width="12" bestFit="1" customWidth="1"/>
    <col min="14497" max="14497" width="40.28515625" bestFit="1" customWidth="1"/>
    <col min="14498" max="14536" width="10.7109375" customWidth="1"/>
    <col min="14537" max="14537" width="11.42578125" bestFit="1" customWidth="1"/>
    <col min="14538" max="14538" width="9.5703125" bestFit="1" customWidth="1"/>
    <col min="14539" max="14539" width="12" bestFit="1" customWidth="1"/>
    <col min="14753" max="14753" width="40.28515625" bestFit="1" customWidth="1"/>
    <col min="14754" max="14792" width="10.7109375" customWidth="1"/>
    <col min="14793" max="14793" width="11.42578125" bestFit="1" customWidth="1"/>
    <col min="14794" max="14794" width="9.5703125" bestFit="1" customWidth="1"/>
    <col min="14795" max="14795" width="12" bestFit="1" customWidth="1"/>
    <col min="15009" max="15009" width="40.28515625" bestFit="1" customWidth="1"/>
    <col min="15010" max="15048" width="10.7109375" customWidth="1"/>
    <col min="15049" max="15049" width="11.42578125" bestFit="1" customWidth="1"/>
    <col min="15050" max="15050" width="9.5703125" bestFit="1" customWidth="1"/>
    <col min="15051" max="15051" width="12" bestFit="1" customWidth="1"/>
    <col min="15265" max="15265" width="40.28515625" bestFit="1" customWidth="1"/>
    <col min="15266" max="15304" width="10.7109375" customWidth="1"/>
    <col min="15305" max="15305" width="11.42578125" bestFit="1" customWidth="1"/>
    <col min="15306" max="15306" width="9.5703125" bestFit="1" customWidth="1"/>
    <col min="15307" max="15307" width="12" bestFit="1" customWidth="1"/>
    <col min="15521" max="15521" width="40.28515625" bestFit="1" customWidth="1"/>
    <col min="15522" max="15560" width="10.7109375" customWidth="1"/>
    <col min="15561" max="15561" width="11.42578125" bestFit="1" customWidth="1"/>
    <col min="15562" max="15562" width="9.5703125" bestFit="1" customWidth="1"/>
    <col min="15563" max="15563" width="12" bestFit="1" customWidth="1"/>
    <col min="15777" max="15777" width="40.28515625" bestFit="1" customWidth="1"/>
    <col min="15778" max="15816" width="10.7109375" customWidth="1"/>
    <col min="15817" max="15817" width="11.42578125" bestFit="1" customWidth="1"/>
    <col min="15818" max="15818" width="9.5703125" bestFit="1" customWidth="1"/>
    <col min="15819" max="15819" width="12" bestFit="1" customWidth="1"/>
    <col min="16033" max="16033" width="40.28515625" bestFit="1" customWidth="1"/>
    <col min="16034" max="16072" width="10.7109375" customWidth="1"/>
    <col min="16073" max="16073" width="11.42578125" bestFit="1" customWidth="1"/>
    <col min="16074" max="16074" width="9.5703125" bestFit="1" customWidth="1"/>
    <col min="16075" max="16075" width="12" bestFit="1" customWidth="1"/>
  </cols>
  <sheetData>
    <row r="1" spans="1:9" ht="21" x14ac:dyDescent="0.25">
      <c r="A1" s="289" t="s">
        <v>34</v>
      </c>
      <c r="B1" s="289"/>
      <c r="C1" s="289"/>
      <c r="D1" s="289"/>
      <c r="E1" s="289"/>
      <c r="F1" s="289"/>
      <c r="G1" s="289"/>
      <c r="H1" s="289"/>
      <c r="I1" s="289"/>
    </row>
    <row r="2" spans="1:9" ht="21" x14ac:dyDescent="0.25">
      <c r="A2" s="290"/>
      <c r="B2" s="204"/>
      <c r="C2" s="205">
        <v>2022</v>
      </c>
      <c r="D2" s="205"/>
      <c r="E2" s="207"/>
      <c r="F2" s="206"/>
      <c r="G2" s="206">
        <v>2023</v>
      </c>
      <c r="H2" s="206"/>
      <c r="I2" s="206"/>
    </row>
    <row r="3" spans="1:9" ht="15.75" customHeight="1" x14ac:dyDescent="0.25">
      <c r="A3" s="291"/>
      <c r="B3" s="152" t="s">
        <v>1</v>
      </c>
      <c r="C3" s="152" t="s">
        <v>2</v>
      </c>
      <c r="D3" s="152" t="s">
        <v>3</v>
      </c>
      <c r="E3" s="124" t="s">
        <v>4</v>
      </c>
      <c r="F3" s="220" t="s">
        <v>1</v>
      </c>
      <c r="G3" s="43" t="s">
        <v>2</v>
      </c>
      <c r="H3" s="43" t="s">
        <v>3</v>
      </c>
      <c r="I3" s="186" t="s">
        <v>4</v>
      </c>
    </row>
    <row r="4" spans="1:9" ht="18.75" x14ac:dyDescent="0.3">
      <c r="A4" s="54" t="s">
        <v>5</v>
      </c>
      <c r="B4" s="55"/>
      <c r="C4" s="55"/>
      <c r="D4" s="55"/>
      <c r="E4" s="56"/>
      <c r="F4" s="185"/>
      <c r="G4" s="185"/>
      <c r="H4" s="185"/>
      <c r="I4" s="187"/>
    </row>
    <row r="5" spans="1:9" ht="15.75" x14ac:dyDescent="0.25">
      <c r="A5" s="65" t="s">
        <v>6</v>
      </c>
      <c r="B5" s="1">
        <v>384024</v>
      </c>
      <c r="C5" s="2">
        <v>299842</v>
      </c>
      <c r="D5" s="1">
        <v>301333</v>
      </c>
      <c r="E5" s="79">
        <f>SUM(B5:D5)</f>
        <v>985199</v>
      </c>
      <c r="F5" s="1">
        <v>343991</v>
      </c>
      <c r="G5" s="2">
        <v>320601</v>
      </c>
      <c r="H5" s="1">
        <v>317883</v>
      </c>
      <c r="I5" s="79">
        <f t="shared" ref="I5:I13" si="0">SUM(F5:H5)</f>
        <v>982475</v>
      </c>
    </row>
    <row r="6" spans="1:9" ht="15.75" x14ac:dyDescent="0.25">
      <c r="A6" s="66" t="s">
        <v>7</v>
      </c>
      <c r="B6" s="4">
        <v>361926</v>
      </c>
      <c r="C6" s="4">
        <v>287654</v>
      </c>
      <c r="D6" s="4">
        <v>298758</v>
      </c>
      <c r="E6" s="80">
        <f t="shared" ref="E6:E13" si="1">SUM(B6:D6)</f>
        <v>948338</v>
      </c>
      <c r="F6" s="4">
        <v>339620</v>
      </c>
      <c r="G6" s="4">
        <v>319102</v>
      </c>
      <c r="H6" s="4">
        <v>316733</v>
      </c>
      <c r="I6" s="80">
        <f t="shared" si="0"/>
        <v>975455</v>
      </c>
    </row>
    <row r="7" spans="1:9" ht="15.75" x14ac:dyDescent="0.25">
      <c r="A7" s="66" t="s">
        <v>8</v>
      </c>
      <c r="B7" s="3">
        <v>289342</v>
      </c>
      <c r="C7" s="4">
        <v>225107</v>
      </c>
      <c r="D7" s="3">
        <v>228078</v>
      </c>
      <c r="E7" s="80">
        <f t="shared" si="1"/>
        <v>742527</v>
      </c>
      <c r="F7" s="3">
        <v>260404</v>
      </c>
      <c r="G7" s="4">
        <v>245701</v>
      </c>
      <c r="H7" s="3">
        <v>245204</v>
      </c>
      <c r="I7" s="80">
        <f t="shared" si="0"/>
        <v>751309</v>
      </c>
    </row>
    <row r="8" spans="1:9" ht="15.75" x14ac:dyDescent="0.25">
      <c r="A8" s="66" t="s">
        <v>9</v>
      </c>
      <c r="B8" s="3">
        <v>267992</v>
      </c>
      <c r="C8" s="4">
        <v>215438</v>
      </c>
      <c r="D8" s="3">
        <v>209977</v>
      </c>
      <c r="E8" s="80">
        <f t="shared" si="1"/>
        <v>693407</v>
      </c>
      <c r="F8" s="3">
        <v>240023</v>
      </c>
      <c r="G8" s="4">
        <v>215735</v>
      </c>
      <c r="H8" s="3">
        <v>223360</v>
      </c>
      <c r="I8" s="80">
        <f t="shared" si="0"/>
        <v>679118</v>
      </c>
    </row>
    <row r="9" spans="1:9" ht="15.75" x14ac:dyDescent="0.25">
      <c r="A9" s="66" t="s">
        <v>10</v>
      </c>
      <c r="B9" s="3">
        <v>452089</v>
      </c>
      <c r="C9" s="4">
        <v>350067</v>
      </c>
      <c r="D9" s="3">
        <v>371188</v>
      </c>
      <c r="E9" s="80">
        <f t="shared" si="1"/>
        <v>1173344</v>
      </c>
      <c r="F9" s="3">
        <v>410552</v>
      </c>
      <c r="G9" s="4">
        <v>392360</v>
      </c>
      <c r="H9" s="3">
        <v>381458</v>
      </c>
      <c r="I9" s="80">
        <f t="shared" si="0"/>
        <v>1184370</v>
      </c>
    </row>
    <row r="10" spans="1:9" ht="15.75" x14ac:dyDescent="0.25">
      <c r="A10" s="66" t="s">
        <v>11</v>
      </c>
      <c r="B10" s="3">
        <v>185356</v>
      </c>
      <c r="C10" s="4">
        <v>145411</v>
      </c>
      <c r="D10" s="3">
        <v>150646</v>
      </c>
      <c r="E10" s="80">
        <f t="shared" si="1"/>
        <v>481413</v>
      </c>
      <c r="F10" s="3">
        <v>167557</v>
      </c>
      <c r="G10" s="4">
        <v>155153</v>
      </c>
      <c r="H10" s="3">
        <v>154213</v>
      </c>
      <c r="I10" s="80">
        <f t="shared" si="0"/>
        <v>476923</v>
      </c>
    </row>
    <row r="11" spans="1:9" ht="15.75" x14ac:dyDescent="0.25">
      <c r="A11" s="66" t="s">
        <v>12</v>
      </c>
      <c r="B11" s="3">
        <v>420083</v>
      </c>
      <c r="C11" s="4">
        <v>351377</v>
      </c>
      <c r="D11" s="3">
        <v>376032</v>
      </c>
      <c r="E11" s="80">
        <f t="shared" si="1"/>
        <v>1147492</v>
      </c>
      <c r="F11" s="3">
        <v>419627</v>
      </c>
      <c r="G11" s="4">
        <v>402585</v>
      </c>
      <c r="H11" s="3">
        <v>403218</v>
      </c>
      <c r="I11" s="80">
        <f t="shared" si="0"/>
        <v>1225430</v>
      </c>
    </row>
    <row r="12" spans="1:9" ht="15.75" x14ac:dyDescent="0.25">
      <c r="A12" s="66" t="s">
        <v>13</v>
      </c>
      <c r="B12" s="3">
        <v>611017</v>
      </c>
      <c r="C12" s="4">
        <v>475460</v>
      </c>
      <c r="D12" s="3">
        <v>476032</v>
      </c>
      <c r="E12" s="80">
        <f t="shared" si="1"/>
        <v>1562509</v>
      </c>
      <c r="F12" s="3">
        <v>553329</v>
      </c>
      <c r="G12" s="4">
        <v>519590</v>
      </c>
      <c r="H12" s="3">
        <v>510383</v>
      </c>
      <c r="I12" s="80">
        <f t="shared" si="0"/>
        <v>1583302</v>
      </c>
    </row>
    <row r="13" spans="1:9" ht="16.5" thickBot="1" x14ac:dyDescent="0.3">
      <c r="A13" s="66" t="s">
        <v>32</v>
      </c>
      <c r="B13" s="67">
        <v>560</v>
      </c>
      <c r="C13" s="67">
        <v>457</v>
      </c>
      <c r="D13" s="67">
        <v>436</v>
      </c>
      <c r="E13" s="81">
        <f t="shared" si="1"/>
        <v>1453</v>
      </c>
      <c r="F13" s="67">
        <v>508.54</v>
      </c>
      <c r="G13" s="67">
        <v>451.29</v>
      </c>
      <c r="H13" s="67">
        <v>457.25</v>
      </c>
      <c r="I13" s="81">
        <f t="shared" si="0"/>
        <v>1417.08</v>
      </c>
    </row>
    <row r="14" spans="1:9" ht="16.5" thickBot="1" x14ac:dyDescent="0.3">
      <c r="A14" s="74" t="s">
        <v>17</v>
      </c>
      <c r="B14" s="5">
        <f t="shared" ref="B14:D14" si="2">SUM(B5:B13)</f>
        <v>2972389</v>
      </c>
      <c r="C14" s="5">
        <f t="shared" si="2"/>
        <v>2350813</v>
      </c>
      <c r="D14" s="5">
        <f t="shared" si="2"/>
        <v>2412480</v>
      </c>
      <c r="E14" s="82">
        <f>SUM(E5:E13)</f>
        <v>7735682</v>
      </c>
      <c r="F14" s="5">
        <f>SUM(F5:F13)</f>
        <v>2735611.54</v>
      </c>
      <c r="G14" s="5">
        <f>SUM(G5:G13)</f>
        <v>2571278.29</v>
      </c>
      <c r="H14" s="5">
        <f>SUM(H5:H13)</f>
        <v>2552909.25</v>
      </c>
      <c r="I14" s="82">
        <f t="shared" ref="I14" si="3">SUM(I5:I13)</f>
        <v>7859799.0800000001</v>
      </c>
    </row>
    <row r="15" spans="1:9" ht="18.75" x14ac:dyDescent="0.3">
      <c r="A15" s="68" t="s">
        <v>18</v>
      </c>
      <c r="B15" s="60"/>
      <c r="C15" s="60"/>
      <c r="D15" s="60"/>
      <c r="E15" s="61"/>
      <c r="F15" s="60"/>
      <c r="G15" s="60"/>
      <c r="H15" s="60"/>
      <c r="I15" s="60"/>
    </row>
    <row r="16" spans="1:9" ht="15.75" x14ac:dyDescent="0.25">
      <c r="A16" s="65" t="s">
        <v>19</v>
      </c>
      <c r="B16" s="69">
        <v>259162</v>
      </c>
      <c r="C16" s="69">
        <v>205135</v>
      </c>
      <c r="D16" s="70">
        <v>209222</v>
      </c>
      <c r="E16" s="79">
        <f>SUM(B16:D16)</f>
        <v>673519</v>
      </c>
      <c r="F16" s="69">
        <v>238390</v>
      </c>
      <c r="G16" s="69">
        <v>225501</v>
      </c>
      <c r="H16" s="70">
        <v>223886</v>
      </c>
      <c r="I16" s="79">
        <f>SUM(F16:H16)</f>
        <v>687777</v>
      </c>
    </row>
    <row r="17" spans="1:9" ht="15.75" x14ac:dyDescent="0.25">
      <c r="A17" s="66" t="s">
        <v>32</v>
      </c>
      <c r="B17" s="58">
        <v>6680.04</v>
      </c>
      <c r="C17" s="58">
        <v>5488.68</v>
      </c>
      <c r="D17" s="58">
        <v>5626.91</v>
      </c>
      <c r="E17" s="80">
        <f>SUM(B17:D17)</f>
        <v>17795.63</v>
      </c>
      <c r="F17" s="58">
        <v>6007.44</v>
      </c>
      <c r="G17" s="58">
        <v>5547.51</v>
      </c>
      <c r="H17" s="58">
        <v>5545.76</v>
      </c>
      <c r="I17" s="80">
        <f>SUM(F17:H17)</f>
        <v>17100.71</v>
      </c>
    </row>
    <row r="18" spans="1:9" ht="16.5" thickBot="1" x14ac:dyDescent="0.3">
      <c r="A18" s="75" t="s">
        <v>33</v>
      </c>
      <c r="B18" s="58">
        <v>109.3</v>
      </c>
      <c r="C18" s="58">
        <v>79.599999999999994</v>
      </c>
      <c r="D18" s="58">
        <v>90.9</v>
      </c>
      <c r="E18" s="80">
        <f>SUM(B18:D18)</f>
        <v>279.79999999999995</v>
      </c>
      <c r="F18" s="58">
        <v>94.2</v>
      </c>
      <c r="G18" s="58">
        <v>83</v>
      </c>
      <c r="H18" s="58">
        <v>89.2</v>
      </c>
      <c r="I18" s="80">
        <f>SUM(F18:H18)</f>
        <v>266.39999999999998</v>
      </c>
    </row>
    <row r="19" spans="1:9" ht="16.5" thickBot="1" x14ac:dyDescent="0.3">
      <c r="A19" s="74" t="s">
        <v>23</v>
      </c>
      <c r="B19" s="71">
        <f t="shared" ref="B19:D19" si="4">SUM(B16:B18)</f>
        <v>265951.33999999997</v>
      </c>
      <c r="C19" s="71">
        <f t="shared" si="4"/>
        <v>210703.28</v>
      </c>
      <c r="D19" s="71">
        <f t="shared" si="4"/>
        <v>214939.81</v>
      </c>
      <c r="E19" s="82">
        <f>SUM(E16:E18)</f>
        <v>691594.43</v>
      </c>
      <c r="F19" s="71">
        <f>SUM(F16:F18)</f>
        <v>244491.64</v>
      </c>
      <c r="G19" s="71">
        <f>SUM(G16:G18)</f>
        <v>231131.51</v>
      </c>
      <c r="H19" s="71">
        <f>SUM(H16:H18)</f>
        <v>229520.96000000002</v>
      </c>
      <c r="I19" s="82">
        <f t="shared" ref="I19" si="5">SUM(I16:I18)</f>
        <v>705144.11</v>
      </c>
    </row>
    <row r="20" spans="1:9" ht="18.75" x14ac:dyDescent="0.3">
      <c r="A20" s="68" t="s">
        <v>24</v>
      </c>
      <c r="B20" s="60"/>
      <c r="C20" s="60"/>
      <c r="D20" s="60"/>
      <c r="E20" s="61"/>
      <c r="F20" s="60"/>
      <c r="G20" s="60"/>
      <c r="H20" s="60"/>
      <c r="I20" s="60"/>
    </row>
    <row r="21" spans="1:9" ht="15.75" x14ac:dyDescent="0.25">
      <c r="A21" s="65" t="s">
        <v>25</v>
      </c>
      <c r="B21" s="57">
        <v>190103</v>
      </c>
      <c r="C21" s="57">
        <v>165978</v>
      </c>
      <c r="D21" s="57">
        <v>161963</v>
      </c>
      <c r="E21" s="79">
        <f>SUM(B21:D21)</f>
        <v>518044</v>
      </c>
      <c r="F21" s="57">
        <v>183202</v>
      </c>
      <c r="G21" s="57">
        <v>173560</v>
      </c>
      <c r="H21" s="57">
        <v>188463</v>
      </c>
      <c r="I21" s="79">
        <f>SUM(F21:H21)</f>
        <v>545225</v>
      </c>
    </row>
    <row r="22" spans="1:9" ht="16.5" thickBot="1" x14ac:dyDescent="0.3">
      <c r="A22" s="76" t="s">
        <v>33</v>
      </c>
      <c r="B22" s="67">
        <v>335.07</v>
      </c>
      <c r="C22" s="67">
        <v>291.93</v>
      </c>
      <c r="D22" s="67">
        <v>316.19</v>
      </c>
      <c r="E22" s="81">
        <f>SUM(B22:D22)</f>
        <v>943.19</v>
      </c>
      <c r="F22" s="67">
        <v>288.96600000000001</v>
      </c>
      <c r="G22" s="67">
        <v>287.28300000000002</v>
      </c>
      <c r="H22" s="67">
        <v>312.262</v>
      </c>
      <c r="I22" s="81">
        <f>SUM(F22:H22)</f>
        <v>888.51099999999997</v>
      </c>
    </row>
    <row r="23" spans="1:9" ht="16.5" thickBot="1" x14ac:dyDescent="0.3">
      <c r="A23" s="74" t="s">
        <v>29</v>
      </c>
      <c r="B23" s="71">
        <f>B21+B22</f>
        <v>190438.07</v>
      </c>
      <c r="C23" s="59">
        <f>SUM(C21:C22)</f>
        <v>166269.93</v>
      </c>
      <c r="D23" s="59">
        <f>SUM(D21:D22)</f>
        <v>162279.19</v>
      </c>
      <c r="E23" s="82">
        <f>E21+E22</f>
        <v>518987.19</v>
      </c>
      <c r="F23" s="71">
        <f>F21+F22</f>
        <v>183490.96599999999</v>
      </c>
      <c r="G23" s="71">
        <f>G21+G22</f>
        <v>173847.283</v>
      </c>
      <c r="H23" s="71">
        <f>H21+H22</f>
        <v>188775.26199999999</v>
      </c>
      <c r="I23" s="246">
        <f>SUM(I21:I22)</f>
        <v>546113.51100000006</v>
      </c>
    </row>
    <row r="24" spans="1:9" x14ac:dyDescent="0.25">
      <c r="A24" s="72"/>
      <c r="B24" s="62"/>
      <c r="C24" s="62"/>
      <c r="D24" s="62"/>
      <c r="E24" s="63"/>
      <c r="F24" s="62"/>
      <c r="G24" s="62"/>
      <c r="H24" s="62"/>
      <c r="I24" s="62"/>
    </row>
    <row r="25" spans="1:9" ht="15.75" x14ac:dyDescent="0.25">
      <c r="A25" s="77" t="s">
        <v>72</v>
      </c>
      <c r="B25" s="156">
        <v>272562</v>
      </c>
      <c r="C25" s="156">
        <v>238143</v>
      </c>
      <c r="D25" s="156">
        <v>232855</v>
      </c>
      <c r="E25" s="83">
        <f>SUM(B25:D25)</f>
        <v>743560</v>
      </c>
      <c r="F25" s="247">
        <v>244687</v>
      </c>
      <c r="G25" s="156">
        <v>232363</v>
      </c>
      <c r="H25" s="156">
        <v>256606</v>
      </c>
      <c r="I25" s="248">
        <f>SUM(F25:H25)</f>
        <v>733656</v>
      </c>
    </row>
    <row r="26" spans="1:9" ht="15.75" thickBot="1" x14ac:dyDescent="0.3">
      <c r="A26" s="73"/>
      <c r="B26" s="62"/>
      <c r="C26" s="62"/>
      <c r="D26" s="62"/>
      <c r="E26" s="63"/>
      <c r="F26" s="62"/>
      <c r="G26" s="62"/>
      <c r="H26" s="62"/>
      <c r="I26" s="62"/>
    </row>
    <row r="27" spans="1:9" ht="16.5" thickBot="1" x14ac:dyDescent="0.3">
      <c r="A27" s="78" t="s">
        <v>73</v>
      </c>
      <c r="B27" s="64">
        <f t="shared" ref="B27:D27" si="6">B14+B19+B23</f>
        <v>3428778.4099999997</v>
      </c>
      <c r="C27" s="64">
        <f t="shared" si="6"/>
        <v>2727786.21</v>
      </c>
      <c r="D27" s="64">
        <f t="shared" si="6"/>
        <v>2789699</v>
      </c>
      <c r="E27" s="82">
        <f>E14+E19+E23</f>
        <v>8946263.6199999992</v>
      </c>
      <c r="F27" s="64">
        <f>F14+F19+F23</f>
        <v>3163594.1460000002</v>
      </c>
      <c r="G27" s="64">
        <f>G14+G19+G23</f>
        <v>2976257.0829999996</v>
      </c>
      <c r="H27" s="64">
        <f>H14+H19+H23</f>
        <v>2971205.4720000001</v>
      </c>
      <c r="I27" s="246">
        <f t="shared" ref="I27" si="7">I14+I19+I23</f>
        <v>9111056.7009999994</v>
      </c>
    </row>
    <row r="28" spans="1:9" ht="16.5" thickBot="1" x14ac:dyDescent="0.3">
      <c r="A28" s="78" t="s">
        <v>74</v>
      </c>
      <c r="B28" s="64">
        <f t="shared" ref="B28:E28" si="8">B27+B25</f>
        <v>3701340.4099999997</v>
      </c>
      <c r="C28" s="64">
        <f t="shared" si="8"/>
        <v>2965929.21</v>
      </c>
      <c r="D28" s="64">
        <f t="shared" si="8"/>
        <v>3022554</v>
      </c>
      <c r="E28" s="82">
        <f t="shared" si="8"/>
        <v>9689823.6199999992</v>
      </c>
      <c r="F28" s="64">
        <f>F27+F25</f>
        <v>3408281.1460000002</v>
      </c>
      <c r="G28" s="64">
        <f t="shared" ref="G28:H28" si="9">G27+G25</f>
        <v>3208620.0829999996</v>
      </c>
      <c r="H28" s="64">
        <f t="shared" si="9"/>
        <v>3227811.4720000001</v>
      </c>
      <c r="I28" s="82">
        <f>SUM(F28:H28)</f>
        <v>9844712.7010000013</v>
      </c>
    </row>
  </sheetData>
  <mergeCells count="2">
    <mergeCell ref="A1:I1"/>
    <mergeCell ref="A2:A3"/>
  </mergeCells>
  <pageMargins left="0.25" right="0.25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D6" sqref="D6:E23"/>
    </sheetView>
  </sheetViews>
  <sheetFormatPr defaultRowHeight="15" x14ac:dyDescent="0.25"/>
  <cols>
    <col min="1" max="1" width="48.7109375" customWidth="1"/>
    <col min="2" max="3" width="12.7109375" style="151" customWidth="1"/>
    <col min="4" max="5" width="12.7109375" style="188" customWidth="1"/>
    <col min="175" max="175" width="38.7109375" bestFit="1" customWidth="1"/>
    <col min="176" max="202" width="11.7109375" customWidth="1"/>
    <col min="203" max="204" width="12.7109375" customWidth="1"/>
    <col min="205" max="206" width="12.42578125" customWidth="1"/>
    <col min="207" max="208" width="12.7109375" customWidth="1"/>
    <col min="209" max="210" width="12.42578125" customWidth="1"/>
    <col min="431" max="431" width="38.7109375" bestFit="1" customWidth="1"/>
    <col min="432" max="458" width="11.7109375" customWidth="1"/>
    <col min="459" max="460" width="12.7109375" customWidth="1"/>
    <col min="461" max="462" width="12.42578125" customWidth="1"/>
    <col min="463" max="464" width="12.7109375" customWidth="1"/>
    <col min="465" max="466" width="12.42578125" customWidth="1"/>
    <col min="687" max="687" width="38.7109375" bestFit="1" customWidth="1"/>
    <col min="688" max="714" width="11.7109375" customWidth="1"/>
    <col min="715" max="716" width="12.7109375" customWidth="1"/>
    <col min="717" max="718" width="12.42578125" customWidth="1"/>
    <col min="719" max="720" width="12.7109375" customWidth="1"/>
    <col min="721" max="722" width="12.42578125" customWidth="1"/>
    <col min="943" max="943" width="38.7109375" bestFit="1" customWidth="1"/>
    <col min="944" max="970" width="11.7109375" customWidth="1"/>
    <col min="971" max="972" width="12.7109375" customWidth="1"/>
    <col min="973" max="974" width="12.42578125" customWidth="1"/>
    <col min="975" max="976" width="12.7109375" customWidth="1"/>
    <col min="977" max="978" width="12.42578125" customWidth="1"/>
    <col min="1199" max="1199" width="38.7109375" bestFit="1" customWidth="1"/>
    <col min="1200" max="1226" width="11.7109375" customWidth="1"/>
    <col min="1227" max="1228" width="12.7109375" customWidth="1"/>
    <col min="1229" max="1230" width="12.42578125" customWidth="1"/>
    <col min="1231" max="1232" width="12.7109375" customWidth="1"/>
    <col min="1233" max="1234" width="12.42578125" customWidth="1"/>
    <col min="1455" max="1455" width="38.7109375" bestFit="1" customWidth="1"/>
    <col min="1456" max="1482" width="11.7109375" customWidth="1"/>
    <col min="1483" max="1484" width="12.7109375" customWidth="1"/>
    <col min="1485" max="1486" width="12.42578125" customWidth="1"/>
    <col min="1487" max="1488" width="12.7109375" customWidth="1"/>
    <col min="1489" max="1490" width="12.42578125" customWidth="1"/>
    <col min="1711" max="1711" width="38.7109375" bestFit="1" customWidth="1"/>
    <col min="1712" max="1738" width="11.7109375" customWidth="1"/>
    <col min="1739" max="1740" width="12.7109375" customWidth="1"/>
    <col min="1741" max="1742" width="12.42578125" customWidth="1"/>
    <col min="1743" max="1744" width="12.7109375" customWidth="1"/>
    <col min="1745" max="1746" width="12.42578125" customWidth="1"/>
    <col min="1967" max="1967" width="38.7109375" bestFit="1" customWidth="1"/>
    <col min="1968" max="1994" width="11.7109375" customWidth="1"/>
    <col min="1995" max="1996" width="12.7109375" customWidth="1"/>
    <col min="1997" max="1998" width="12.42578125" customWidth="1"/>
    <col min="1999" max="2000" width="12.7109375" customWidth="1"/>
    <col min="2001" max="2002" width="12.42578125" customWidth="1"/>
    <col min="2223" max="2223" width="38.7109375" bestFit="1" customWidth="1"/>
    <col min="2224" max="2250" width="11.7109375" customWidth="1"/>
    <col min="2251" max="2252" width="12.7109375" customWidth="1"/>
    <col min="2253" max="2254" width="12.42578125" customWidth="1"/>
    <col min="2255" max="2256" width="12.7109375" customWidth="1"/>
    <col min="2257" max="2258" width="12.42578125" customWidth="1"/>
    <col min="2479" max="2479" width="38.7109375" bestFit="1" customWidth="1"/>
    <col min="2480" max="2506" width="11.7109375" customWidth="1"/>
    <col min="2507" max="2508" width="12.7109375" customWidth="1"/>
    <col min="2509" max="2510" width="12.42578125" customWidth="1"/>
    <col min="2511" max="2512" width="12.7109375" customWidth="1"/>
    <col min="2513" max="2514" width="12.42578125" customWidth="1"/>
    <col min="2735" max="2735" width="38.7109375" bestFit="1" customWidth="1"/>
    <col min="2736" max="2762" width="11.7109375" customWidth="1"/>
    <col min="2763" max="2764" width="12.7109375" customWidth="1"/>
    <col min="2765" max="2766" width="12.42578125" customWidth="1"/>
    <col min="2767" max="2768" width="12.7109375" customWidth="1"/>
    <col min="2769" max="2770" width="12.42578125" customWidth="1"/>
    <col min="2991" max="2991" width="38.7109375" bestFit="1" customWidth="1"/>
    <col min="2992" max="3018" width="11.7109375" customWidth="1"/>
    <col min="3019" max="3020" width="12.7109375" customWidth="1"/>
    <col min="3021" max="3022" width="12.42578125" customWidth="1"/>
    <col min="3023" max="3024" width="12.7109375" customWidth="1"/>
    <col min="3025" max="3026" width="12.42578125" customWidth="1"/>
    <col min="3247" max="3247" width="38.7109375" bestFit="1" customWidth="1"/>
    <col min="3248" max="3274" width="11.7109375" customWidth="1"/>
    <col min="3275" max="3276" width="12.7109375" customWidth="1"/>
    <col min="3277" max="3278" width="12.42578125" customWidth="1"/>
    <col min="3279" max="3280" width="12.7109375" customWidth="1"/>
    <col min="3281" max="3282" width="12.42578125" customWidth="1"/>
    <col min="3503" max="3503" width="38.7109375" bestFit="1" customWidth="1"/>
    <col min="3504" max="3530" width="11.7109375" customWidth="1"/>
    <col min="3531" max="3532" width="12.7109375" customWidth="1"/>
    <col min="3533" max="3534" width="12.42578125" customWidth="1"/>
    <col min="3535" max="3536" width="12.7109375" customWidth="1"/>
    <col min="3537" max="3538" width="12.42578125" customWidth="1"/>
    <col min="3759" max="3759" width="38.7109375" bestFit="1" customWidth="1"/>
    <col min="3760" max="3786" width="11.7109375" customWidth="1"/>
    <col min="3787" max="3788" width="12.7109375" customWidth="1"/>
    <col min="3789" max="3790" width="12.42578125" customWidth="1"/>
    <col min="3791" max="3792" width="12.7109375" customWidth="1"/>
    <col min="3793" max="3794" width="12.42578125" customWidth="1"/>
    <col min="4015" max="4015" width="38.7109375" bestFit="1" customWidth="1"/>
    <col min="4016" max="4042" width="11.7109375" customWidth="1"/>
    <col min="4043" max="4044" width="12.7109375" customWidth="1"/>
    <col min="4045" max="4046" width="12.42578125" customWidth="1"/>
    <col min="4047" max="4048" width="12.7109375" customWidth="1"/>
    <col min="4049" max="4050" width="12.42578125" customWidth="1"/>
    <col min="4271" max="4271" width="38.7109375" bestFit="1" customWidth="1"/>
    <col min="4272" max="4298" width="11.7109375" customWidth="1"/>
    <col min="4299" max="4300" width="12.7109375" customWidth="1"/>
    <col min="4301" max="4302" width="12.42578125" customWidth="1"/>
    <col min="4303" max="4304" width="12.7109375" customWidth="1"/>
    <col min="4305" max="4306" width="12.42578125" customWidth="1"/>
    <col min="4527" max="4527" width="38.7109375" bestFit="1" customWidth="1"/>
    <col min="4528" max="4554" width="11.7109375" customWidth="1"/>
    <col min="4555" max="4556" width="12.7109375" customWidth="1"/>
    <col min="4557" max="4558" width="12.42578125" customWidth="1"/>
    <col min="4559" max="4560" width="12.7109375" customWidth="1"/>
    <col min="4561" max="4562" width="12.42578125" customWidth="1"/>
    <col min="4783" max="4783" width="38.7109375" bestFit="1" customWidth="1"/>
    <col min="4784" max="4810" width="11.7109375" customWidth="1"/>
    <col min="4811" max="4812" width="12.7109375" customWidth="1"/>
    <col min="4813" max="4814" width="12.42578125" customWidth="1"/>
    <col min="4815" max="4816" width="12.7109375" customWidth="1"/>
    <col min="4817" max="4818" width="12.42578125" customWidth="1"/>
    <col min="5039" max="5039" width="38.7109375" bestFit="1" customWidth="1"/>
    <col min="5040" max="5066" width="11.7109375" customWidth="1"/>
    <col min="5067" max="5068" width="12.7109375" customWidth="1"/>
    <col min="5069" max="5070" width="12.42578125" customWidth="1"/>
    <col min="5071" max="5072" width="12.7109375" customWidth="1"/>
    <col min="5073" max="5074" width="12.42578125" customWidth="1"/>
    <col min="5295" max="5295" width="38.7109375" bestFit="1" customWidth="1"/>
    <col min="5296" max="5322" width="11.7109375" customWidth="1"/>
    <col min="5323" max="5324" width="12.7109375" customWidth="1"/>
    <col min="5325" max="5326" width="12.42578125" customWidth="1"/>
    <col min="5327" max="5328" width="12.7109375" customWidth="1"/>
    <col min="5329" max="5330" width="12.42578125" customWidth="1"/>
    <col min="5551" max="5551" width="38.7109375" bestFit="1" customWidth="1"/>
    <col min="5552" max="5578" width="11.7109375" customWidth="1"/>
    <col min="5579" max="5580" width="12.7109375" customWidth="1"/>
    <col min="5581" max="5582" width="12.42578125" customWidth="1"/>
    <col min="5583" max="5584" width="12.7109375" customWidth="1"/>
    <col min="5585" max="5586" width="12.42578125" customWidth="1"/>
    <col min="5807" max="5807" width="38.7109375" bestFit="1" customWidth="1"/>
    <col min="5808" max="5834" width="11.7109375" customWidth="1"/>
    <col min="5835" max="5836" width="12.7109375" customWidth="1"/>
    <col min="5837" max="5838" width="12.42578125" customWidth="1"/>
    <col min="5839" max="5840" width="12.7109375" customWidth="1"/>
    <col min="5841" max="5842" width="12.42578125" customWidth="1"/>
    <col min="6063" max="6063" width="38.7109375" bestFit="1" customWidth="1"/>
    <col min="6064" max="6090" width="11.7109375" customWidth="1"/>
    <col min="6091" max="6092" width="12.7109375" customWidth="1"/>
    <col min="6093" max="6094" width="12.42578125" customWidth="1"/>
    <col min="6095" max="6096" width="12.7109375" customWidth="1"/>
    <col min="6097" max="6098" width="12.42578125" customWidth="1"/>
    <col min="6319" max="6319" width="38.7109375" bestFit="1" customWidth="1"/>
    <col min="6320" max="6346" width="11.7109375" customWidth="1"/>
    <col min="6347" max="6348" width="12.7109375" customWidth="1"/>
    <col min="6349" max="6350" width="12.42578125" customWidth="1"/>
    <col min="6351" max="6352" width="12.7109375" customWidth="1"/>
    <col min="6353" max="6354" width="12.42578125" customWidth="1"/>
    <col min="6575" max="6575" width="38.7109375" bestFit="1" customWidth="1"/>
    <col min="6576" max="6602" width="11.7109375" customWidth="1"/>
    <col min="6603" max="6604" width="12.7109375" customWidth="1"/>
    <col min="6605" max="6606" width="12.42578125" customWidth="1"/>
    <col min="6607" max="6608" width="12.7109375" customWidth="1"/>
    <col min="6609" max="6610" width="12.42578125" customWidth="1"/>
    <col min="6831" max="6831" width="38.7109375" bestFit="1" customWidth="1"/>
    <col min="6832" max="6858" width="11.7109375" customWidth="1"/>
    <col min="6859" max="6860" width="12.7109375" customWidth="1"/>
    <col min="6861" max="6862" width="12.42578125" customWidth="1"/>
    <col min="6863" max="6864" width="12.7109375" customWidth="1"/>
    <col min="6865" max="6866" width="12.42578125" customWidth="1"/>
    <col min="7087" max="7087" width="38.7109375" bestFit="1" customWidth="1"/>
    <col min="7088" max="7114" width="11.7109375" customWidth="1"/>
    <col min="7115" max="7116" width="12.7109375" customWidth="1"/>
    <col min="7117" max="7118" width="12.42578125" customWidth="1"/>
    <col min="7119" max="7120" width="12.7109375" customWidth="1"/>
    <col min="7121" max="7122" width="12.42578125" customWidth="1"/>
    <col min="7343" max="7343" width="38.7109375" bestFit="1" customWidth="1"/>
    <col min="7344" max="7370" width="11.7109375" customWidth="1"/>
    <col min="7371" max="7372" width="12.7109375" customWidth="1"/>
    <col min="7373" max="7374" width="12.42578125" customWidth="1"/>
    <col min="7375" max="7376" width="12.7109375" customWidth="1"/>
    <col min="7377" max="7378" width="12.42578125" customWidth="1"/>
    <col min="7599" max="7599" width="38.7109375" bestFit="1" customWidth="1"/>
    <col min="7600" max="7626" width="11.7109375" customWidth="1"/>
    <col min="7627" max="7628" width="12.7109375" customWidth="1"/>
    <col min="7629" max="7630" width="12.42578125" customWidth="1"/>
    <col min="7631" max="7632" width="12.7109375" customWidth="1"/>
    <col min="7633" max="7634" width="12.42578125" customWidth="1"/>
    <col min="7855" max="7855" width="38.7109375" bestFit="1" customWidth="1"/>
    <col min="7856" max="7882" width="11.7109375" customWidth="1"/>
    <col min="7883" max="7884" width="12.7109375" customWidth="1"/>
    <col min="7885" max="7886" width="12.42578125" customWidth="1"/>
    <col min="7887" max="7888" width="12.7109375" customWidth="1"/>
    <col min="7889" max="7890" width="12.42578125" customWidth="1"/>
    <col min="8111" max="8111" width="38.7109375" bestFit="1" customWidth="1"/>
    <col min="8112" max="8138" width="11.7109375" customWidth="1"/>
    <col min="8139" max="8140" width="12.7109375" customWidth="1"/>
    <col min="8141" max="8142" width="12.42578125" customWidth="1"/>
    <col min="8143" max="8144" width="12.7109375" customWidth="1"/>
    <col min="8145" max="8146" width="12.42578125" customWidth="1"/>
    <col min="8367" max="8367" width="38.7109375" bestFit="1" customWidth="1"/>
    <col min="8368" max="8394" width="11.7109375" customWidth="1"/>
    <col min="8395" max="8396" width="12.7109375" customWidth="1"/>
    <col min="8397" max="8398" width="12.42578125" customWidth="1"/>
    <col min="8399" max="8400" width="12.7109375" customWidth="1"/>
    <col min="8401" max="8402" width="12.42578125" customWidth="1"/>
    <col min="8623" max="8623" width="38.7109375" bestFit="1" customWidth="1"/>
    <col min="8624" max="8650" width="11.7109375" customWidth="1"/>
    <col min="8651" max="8652" width="12.7109375" customWidth="1"/>
    <col min="8653" max="8654" width="12.42578125" customWidth="1"/>
    <col min="8655" max="8656" width="12.7109375" customWidth="1"/>
    <col min="8657" max="8658" width="12.42578125" customWidth="1"/>
    <col min="8879" max="8879" width="38.7109375" bestFit="1" customWidth="1"/>
    <col min="8880" max="8906" width="11.7109375" customWidth="1"/>
    <col min="8907" max="8908" width="12.7109375" customWidth="1"/>
    <col min="8909" max="8910" width="12.42578125" customWidth="1"/>
    <col min="8911" max="8912" width="12.7109375" customWidth="1"/>
    <col min="8913" max="8914" width="12.42578125" customWidth="1"/>
    <col min="9135" max="9135" width="38.7109375" bestFit="1" customWidth="1"/>
    <col min="9136" max="9162" width="11.7109375" customWidth="1"/>
    <col min="9163" max="9164" width="12.7109375" customWidth="1"/>
    <col min="9165" max="9166" width="12.42578125" customWidth="1"/>
    <col min="9167" max="9168" width="12.7109375" customWidth="1"/>
    <col min="9169" max="9170" width="12.42578125" customWidth="1"/>
    <col min="9391" max="9391" width="38.7109375" bestFit="1" customWidth="1"/>
    <col min="9392" max="9418" width="11.7109375" customWidth="1"/>
    <col min="9419" max="9420" width="12.7109375" customWidth="1"/>
    <col min="9421" max="9422" width="12.42578125" customWidth="1"/>
    <col min="9423" max="9424" width="12.7109375" customWidth="1"/>
    <col min="9425" max="9426" width="12.42578125" customWidth="1"/>
    <col min="9647" max="9647" width="38.7109375" bestFit="1" customWidth="1"/>
    <col min="9648" max="9674" width="11.7109375" customWidth="1"/>
    <col min="9675" max="9676" width="12.7109375" customWidth="1"/>
    <col min="9677" max="9678" width="12.42578125" customWidth="1"/>
    <col min="9679" max="9680" width="12.7109375" customWidth="1"/>
    <col min="9681" max="9682" width="12.42578125" customWidth="1"/>
    <col min="9903" max="9903" width="38.7109375" bestFit="1" customWidth="1"/>
    <col min="9904" max="9930" width="11.7109375" customWidth="1"/>
    <col min="9931" max="9932" width="12.7109375" customWidth="1"/>
    <col min="9933" max="9934" width="12.42578125" customWidth="1"/>
    <col min="9935" max="9936" width="12.7109375" customWidth="1"/>
    <col min="9937" max="9938" width="12.42578125" customWidth="1"/>
    <col min="10159" max="10159" width="38.7109375" bestFit="1" customWidth="1"/>
    <col min="10160" max="10186" width="11.7109375" customWidth="1"/>
    <col min="10187" max="10188" width="12.7109375" customWidth="1"/>
    <col min="10189" max="10190" width="12.42578125" customWidth="1"/>
    <col min="10191" max="10192" width="12.7109375" customWidth="1"/>
    <col min="10193" max="10194" width="12.42578125" customWidth="1"/>
    <col min="10415" max="10415" width="38.7109375" bestFit="1" customWidth="1"/>
    <col min="10416" max="10442" width="11.7109375" customWidth="1"/>
    <col min="10443" max="10444" width="12.7109375" customWidth="1"/>
    <col min="10445" max="10446" width="12.42578125" customWidth="1"/>
    <col min="10447" max="10448" width="12.7109375" customWidth="1"/>
    <col min="10449" max="10450" width="12.42578125" customWidth="1"/>
    <col min="10671" max="10671" width="38.7109375" bestFit="1" customWidth="1"/>
    <col min="10672" max="10698" width="11.7109375" customWidth="1"/>
    <col min="10699" max="10700" width="12.7109375" customWidth="1"/>
    <col min="10701" max="10702" width="12.42578125" customWidth="1"/>
    <col min="10703" max="10704" width="12.7109375" customWidth="1"/>
    <col min="10705" max="10706" width="12.42578125" customWidth="1"/>
    <col min="10927" max="10927" width="38.7109375" bestFit="1" customWidth="1"/>
    <col min="10928" max="10954" width="11.7109375" customWidth="1"/>
    <col min="10955" max="10956" width="12.7109375" customWidth="1"/>
    <col min="10957" max="10958" width="12.42578125" customWidth="1"/>
    <col min="10959" max="10960" width="12.7109375" customWidth="1"/>
    <col min="10961" max="10962" width="12.42578125" customWidth="1"/>
    <col min="11183" max="11183" width="38.7109375" bestFit="1" customWidth="1"/>
    <col min="11184" max="11210" width="11.7109375" customWidth="1"/>
    <col min="11211" max="11212" width="12.7109375" customWidth="1"/>
    <col min="11213" max="11214" width="12.42578125" customWidth="1"/>
    <col min="11215" max="11216" width="12.7109375" customWidth="1"/>
    <col min="11217" max="11218" width="12.42578125" customWidth="1"/>
    <col min="11439" max="11439" width="38.7109375" bestFit="1" customWidth="1"/>
    <col min="11440" max="11466" width="11.7109375" customWidth="1"/>
    <col min="11467" max="11468" width="12.7109375" customWidth="1"/>
    <col min="11469" max="11470" width="12.42578125" customWidth="1"/>
    <col min="11471" max="11472" width="12.7109375" customWidth="1"/>
    <col min="11473" max="11474" width="12.42578125" customWidth="1"/>
    <col min="11695" max="11695" width="38.7109375" bestFit="1" customWidth="1"/>
    <col min="11696" max="11722" width="11.7109375" customWidth="1"/>
    <col min="11723" max="11724" width="12.7109375" customWidth="1"/>
    <col min="11725" max="11726" width="12.42578125" customWidth="1"/>
    <col min="11727" max="11728" width="12.7109375" customWidth="1"/>
    <col min="11729" max="11730" width="12.42578125" customWidth="1"/>
    <col min="11951" max="11951" width="38.7109375" bestFit="1" customWidth="1"/>
    <col min="11952" max="11978" width="11.7109375" customWidth="1"/>
    <col min="11979" max="11980" width="12.7109375" customWidth="1"/>
    <col min="11981" max="11982" width="12.42578125" customWidth="1"/>
    <col min="11983" max="11984" width="12.7109375" customWidth="1"/>
    <col min="11985" max="11986" width="12.42578125" customWidth="1"/>
    <col min="12207" max="12207" width="38.7109375" bestFit="1" customWidth="1"/>
    <col min="12208" max="12234" width="11.7109375" customWidth="1"/>
    <col min="12235" max="12236" width="12.7109375" customWidth="1"/>
    <col min="12237" max="12238" width="12.42578125" customWidth="1"/>
    <col min="12239" max="12240" width="12.7109375" customWidth="1"/>
    <col min="12241" max="12242" width="12.42578125" customWidth="1"/>
    <col min="12463" max="12463" width="38.7109375" bestFit="1" customWidth="1"/>
    <col min="12464" max="12490" width="11.7109375" customWidth="1"/>
    <col min="12491" max="12492" width="12.7109375" customWidth="1"/>
    <col min="12493" max="12494" width="12.42578125" customWidth="1"/>
    <col min="12495" max="12496" width="12.7109375" customWidth="1"/>
    <col min="12497" max="12498" width="12.42578125" customWidth="1"/>
    <col min="12719" max="12719" width="38.7109375" bestFit="1" customWidth="1"/>
    <col min="12720" max="12746" width="11.7109375" customWidth="1"/>
    <col min="12747" max="12748" width="12.7109375" customWidth="1"/>
    <col min="12749" max="12750" width="12.42578125" customWidth="1"/>
    <col min="12751" max="12752" width="12.7109375" customWidth="1"/>
    <col min="12753" max="12754" width="12.42578125" customWidth="1"/>
    <col min="12975" max="12975" width="38.7109375" bestFit="1" customWidth="1"/>
    <col min="12976" max="13002" width="11.7109375" customWidth="1"/>
    <col min="13003" max="13004" width="12.7109375" customWidth="1"/>
    <col min="13005" max="13006" width="12.42578125" customWidth="1"/>
    <col min="13007" max="13008" width="12.7109375" customWidth="1"/>
    <col min="13009" max="13010" width="12.42578125" customWidth="1"/>
    <col min="13231" max="13231" width="38.7109375" bestFit="1" customWidth="1"/>
    <col min="13232" max="13258" width="11.7109375" customWidth="1"/>
    <col min="13259" max="13260" width="12.7109375" customWidth="1"/>
    <col min="13261" max="13262" width="12.42578125" customWidth="1"/>
    <col min="13263" max="13264" width="12.7109375" customWidth="1"/>
    <col min="13265" max="13266" width="12.42578125" customWidth="1"/>
    <col min="13487" max="13487" width="38.7109375" bestFit="1" customWidth="1"/>
    <col min="13488" max="13514" width="11.7109375" customWidth="1"/>
    <col min="13515" max="13516" width="12.7109375" customWidth="1"/>
    <col min="13517" max="13518" width="12.42578125" customWidth="1"/>
    <col min="13519" max="13520" width="12.7109375" customWidth="1"/>
    <col min="13521" max="13522" width="12.42578125" customWidth="1"/>
    <col min="13743" max="13743" width="38.7109375" bestFit="1" customWidth="1"/>
    <col min="13744" max="13770" width="11.7109375" customWidth="1"/>
    <col min="13771" max="13772" width="12.7109375" customWidth="1"/>
    <col min="13773" max="13774" width="12.42578125" customWidth="1"/>
    <col min="13775" max="13776" width="12.7109375" customWidth="1"/>
    <col min="13777" max="13778" width="12.42578125" customWidth="1"/>
    <col min="13999" max="13999" width="38.7109375" bestFit="1" customWidth="1"/>
    <col min="14000" max="14026" width="11.7109375" customWidth="1"/>
    <col min="14027" max="14028" width="12.7109375" customWidth="1"/>
    <col min="14029" max="14030" width="12.42578125" customWidth="1"/>
    <col min="14031" max="14032" width="12.7109375" customWidth="1"/>
    <col min="14033" max="14034" width="12.42578125" customWidth="1"/>
    <col min="14255" max="14255" width="38.7109375" bestFit="1" customWidth="1"/>
    <col min="14256" max="14282" width="11.7109375" customWidth="1"/>
    <col min="14283" max="14284" width="12.7109375" customWidth="1"/>
    <col min="14285" max="14286" width="12.42578125" customWidth="1"/>
    <col min="14287" max="14288" width="12.7109375" customWidth="1"/>
    <col min="14289" max="14290" width="12.42578125" customWidth="1"/>
    <col min="14511" max="14511" width="38.7109375" bestFit="1" customWidth="1"/>
    <col min="14512" max="14538" width="11.7109375" customWidth="1"/>
    <col min="14539" max="14540" width="12.7109375" customWidth="1"/>
    <col min="14541" max="14542" width="12.42578125" customWidth="1"/>
    <col min="14543" max="14544" width="12.7109375" customWidth="1"/>
    <col min="14545" max="14546" width="12.42578125" customWidth="1"/>
    <col min="14767" max="14767" width="38.7109375" bestFit="1" customWidth="1"/>
    <col min="14768" max="14794" width="11.7109375" customWidth="1"/>
    <col min="14795" max="14796" width="12.7109375" customWidth="1"/>
    <col min="14797" max="14798" width="12.42578125" customWidth="1"/>
    <col min="14799" max="14800" width="12.7109375" customWidth="1"/>
    <col min="14801" max="14802" width="12.42578125" customWidth="1"/>
    <col min="15023" max="15023" width="38.7109375" bestFit="1" customWidth="1"/>
    <col min="15024" max="15050" width="11.7109375" customWidth="1"/>
    <col min="15051" max="15052" width="12.7109375" customWidth="1"/>
    <col min="15053" max="15054" width="12.42578125" customWidth="1"/>
    <col min="15055" max="15056" width="12.7109375" customWidth="1"/>
    <col min="15057" max="15058" width="12.42578125" customWidth="1"/>
    <col min="15279" max="15279" width="38.7109375" bestFit="1" customWidth="1"/>
    <col min="15280" max="15306" width="11.7109375" customWidth="1"/>
    <col min="15307" max="15308" width="12.7109375" customWidth="1"/>
    <col min="15309" max="15310" width="12.42578125" customWidth="1"/>
    <col min="15311" max="15312" width="12.7109375" customWidth="1"/>
    <col min="15313" max="15314" width="12.42578125" customWidth="1"/>
    <col min="15535" max="15535" width="38.7109375" bestFit="1" customWidth="1"/>
    <col min="15536" max="15562" width="11.7109375" customWidth="1"/>
    <col min="15563" max="15564" width="12.7109375" customWidth="1"/>
    <col min="15565" max="15566" width="12.42578125" customWidth="1"/>
    <col min="15567" max="15568" width="12.7109375" customWidth="1"/>
    <col min="15569" max="15570" width="12.42578125" customWidth="1"/>
    <col min="15791" max="15791" width="38.7109375" bestFit="1" customWidth="1"/>
    <col min="15792" max="15818" width="11.7109375" customWidth="1"/>
    <col min="15819" max="15820" width="12.7109375" customWidth="1"/>
    <col min="15821" max="15822" width="12.42578125" customWidth="1"/>
    <col min="15823" max="15824" width="12.7109375" customWidth="1"/>
    <col min="15825" max="15826" width="12.42578125" customWidth="1"/>
    <col min="16047" max="16047" width="38.7109375" bestFit="1" customWidth="1"/>
    <col min="16048" max="16074" width="11.7109375" customWidth="1"/>
    <col min="16075" max="16076" width="12.7109375" customWidth="1"/>
    <col min="16077" max="16078" width="12.42578125" customWidth="1"/>
    <col min="16079" max="16080" width="12.7109375" customWidth="1"/>
    <col min="16081" max="16082" width="12.42578125" customWidth="1"/>
  </cols>
  <sheetData>
    <row r="1" spans="1:5" ht="25.15" customHeight="1" x14ac:dyDescent="0.25">
      <c r="A1" s="297" t="s">
        <v>35</v>
      </c>
      <c r="B1" s="298"/>
      <c r="C1" s="298"/>
      <c r="D1" s="208"/>
      <c r="E1" s="189"/>
    </row>
    <row r="2" spans="1:5" ht="18.75" x14ac:dyDescent="0.3">
      <c r="A2" s="292"/>
      <c r="B2" s="299">
        <v>2022</v>
      </c>
      <c r="C2" s="299"/>
      <c r="D2" s="295">
        <v>2023</v>
      </c>
      <c r="E2" s="296"/>
    </row>
    <row r="3" spans="1:5" ht="18.75" x14ac:dyDescent="0.25">
      <c r="A3" s="292"/>
      <c r="B3" s="300" t="s">
        <v>4</v>
      </c>
      <c r="C3" s="301"/>
      <c r="D3" s="293" t="s">
        <v>4</v>
      </c>
      <c r="E3" s="294"/>
    </row>
    <row r="4" spans="1:5" ht="45" x14ac:dyDescent="0.25">
      <c r="A4" s="292"/>
      <c r="B4" s="150" t="s">
        <v>67</v>
      </c>
      <c r="C4" s="120" t="s">
        <v>37</v>
      </c>
      <c r="D4" s="202" t="s">
        <v>36</v>
      </c>
      <c r="E4" s="201" t="s">
        <v>37</v>
      </c>
    </row>
    <row r="5" spans="1:5" ht="18.75" x14ac:dyDescent="0.25">
      <c r="A5" s="153" t="s">
        <v>5</v>
      </c>
      <c r="D5" s="111"/>
      <c r="E5" s="148"/>
    </row>
    <row r="6" spans="1:5" ht="15.75" x14ac:dyDescent="0.25">
      <c r="A6" s="65" t="s">
        <v>6</v>
      </c>
      <c r="B6" s="84">
        <v>183.47149999999999</v>
      </c>
      <c r="C6" s="85">
        <v>167.55396625453301</v>
      </c>
      <c r="D6" s="84">
        <v>192.82896511508142</v>
      </c>
      <c r="E6" s="85">
        <v>162.43583907987482</v>
      </c>
    </row>
    <row r="7" spans="1:5" ht="15.75" x14ac:dyDescent="0.25">
      <c r="A7" s="66" t="s">
        <v>7</v>
      </c>
      <c r="B7" s="86">
        <v>184.26501999999999</v>
      </c>
      <c r="C7" s="87">
        <v>165.38196929786599</v>
      </c>
      <c r="D7" s="86">
        <v>176.31102250733585</v>
      </c>
      <c r="E7" s="87">
        <v>163.7656293729593</v>
      </c>
    </row>
    <row r="8" spans="1:5" ht="15.75" x14ac:dyDescent="0.25">
      <c r="A8" s="66" t="s">
        <v>8</v>
      </c>
      <c r="B8" s="86">
        <v>202.05418</v>
      </c>
      <c r="C8" s="87">
        <v>168.68881535620901</v>
      </c>
      <c r="D8" s="86">
        <v>192.95398808788573</v>
      </c>
      <c r="E8" s="87">
        <v>171.50732920808881</v>
      </c>
    </row>
    <row r="9" spans="1:5" ht="15.75" x14ac:dyDescent="0.25">
      <c r="A9" s="66" t="s">
        <v>9</v>
      </c>
      <c r="B9" s="86">
        <v>186.98186999999999</v>
      </c>
      <c r="C9" s="87">
        <v>160.255088281485</v>
      </c>
      <c r="D9" s="86">
        <v>177.83016221302992</v>
      </c>
      <c r="E9" s="87">
        <v>160.69519582752923</v>
      </c>
    </row>
    <row r="10" spans="1:5" ht="15.75" x14ac:dyDescent="0.25">
      <c r="A10" s="66" t="s">
        <v>10</v>
      </c>
      <c r="B10" s="86">
        <v>211.81077999999999</v>
      </c>
      <c r="C10" s="87">
        <v>172.89899637276</v>
      </c>
      <c r="D10" s="86">
        <v>191.48495231003432</v>
      </c>
      <c r="E10" s="87">
        <v>172.08473703319063</v>
      </c>
    </row>
    <row r="11" spans="1:5" ht="15.75" x14ac:dyDescent="0.25">
      <c r="A11" s="66" t="s">
        <v>11</v>
      </c>
      <c r="B11" s="86">
        <v>256.14647000000002</v>
      </c>
      <c r="C11" s="87">
        <v>175.11575300210001</v>
      </c>
      <c r="D11" s="86">
        <v>187.07320291242706</v>
      </c>
      <c r="E11" s="87">
        <v>172.74067302268921</v>
      </c>
    </row>
    <row r="12" spans="1:5" ht="15.75" x14ac:dyDescent="0.25">
      <c r="A12" s="66" t="s">
        <v>12</v>
      </c>
      <c r="B12" s="86">
        <v>201.35491999999999</v>
      </c>
      <c r="C12" s="87">
        <v>169.64475569328599</v>
      </c>
      <c r="D12" s="86">
        <v>168.1315045294057</v>
      </c>
      <c r="E12" s="87">
        <v>167.17397158548428</v>
      </c>
    </row>
    <row r="13" spans="1:5" ht="16.5" thickBot="1" x14ac:dyDescent="0.3">
      <c r="A13" s="76" t="s">
        <v>13</v>
      </c>
      <c r="B13" s="88">
        <v>212.52408</v>
      </c>
      <c r="C13" s="89">
        <v>165.26624806641101</v>
      </c>
      <c r="D13" s="88">
        <v>207.41820285773159</v>
      </c>
      <c r="E13" s="89">
        <v>164.92115843976703</v>
      </c>
    </row>
    <row r="14" spans="1:5" ht="16.5" thickBot="1" x14ac:dyDescent="0.3">
      <c r="A14" s="74" t="s">
        <v>38</v>
      </c>
      <c r="B14" s="112">
        <v>202.90530000000001</v>
      </c>
      <c r="C14" s="113">
        <v>167.871808036716</v>
      </c>
      <c r="D14" s="112">
        <v>188.61489759871139</v>
      </c>
      <c r="E14" s="113">
        <v>166.63699384937001</v>
      </c>
    </row>
    <row r="15" spans="1:5" ht="18.75" x14ac:dyDescent="0.25">
      <c r="A15" s="154" t="s">
        <v>18</v>
      </c>
      <c r="B15" s="188"/>
      <c r="C15" s="218"/>
      <c r="D15" s="151"/>
      <c r="E15" s="151"/>
    </row>
    <row r="16" spans="1:5" ht="15.75" x14ac:dyDescent="0.25">
      <c r="A16" s="65" t="s">
        <v>19</v>
      </c>
      <c r="B16" s="90">
        <v>213.62266</v>
      </c>
      <c r="C16" s="91">
        <v>165.618193399147</v>
      </c>
      <c r="D16" s="90">
        <v>200.8087263988613</v>
      </c>
      <c r="E16" s="91">
        <v>165.70778028343489</v>
      </c>
    </row>
    <row r="17" spans="1:5" ht="16.5" thickBot="1" x14ac:dyDescent="0.3">
      <c r="A17" s="66" t="s">
        <v>32</v>
      </c>
      <c r="B17" s="92">
        <v>0</v>
      </c>
      <c r="C17" s="93">
        <v>290.11954058383998</v>
      </c>
      <c r="D17" s="92">
        <v>0</v>
      </c>
      <c r="E17" s="93">
        <v>283.70810334775575</v>
      </c>
    </row>
    <row r="18" spans="1:5" ht="16.5" thickBot="1" x14ac:dyDescent="0.3">
      <c r="A18" s="121" t="s">
        <v>39</v>
      </c>
      <c r="B18" s="114">
        <v>213.62266</v>
      </c>
      <c r="C18" s="115">
        <v>168.82307264349399</v>
      </c>
      <c r="D18" s="114">
        <v>200.8087263988613</v>
      </c>
      <c r="E18" s="115">
        <v>168.57053119185738</v>
      </c>
    </row>
    <row r="19" spans="1:5" ht="18.75" x14ac:dyDescent="0.25">
      <c r="A19" s="154" t="s">
        <v>24</v>
      </c>
      <c r="B19" s="188"/>
      <c r="C19" s="218"/>
      <c r="D19" s="151"/>
      <c r="E19" s="151"/>
    </row>
    <row r="20" spans="1:5" ht="16.5" thickBot="1" x14ac:dyDescent="0.3">
      <c r="A20" s="77" t="s">
        <v>25</v>
      </c>
      <c r="B20" s="94">
        <v>189.74513999999999</v>
      </c>
      <c r="C20" s="95">
        <v>177.89994672267201</v>
      </c>
      <c r="D20" s="94">
        <v>193.96564021409341</v>
      </c>
      <c r="E20" s="95">
        <v>177.84400935393646</v>
      </c>
    </row>
    <row r="21" spans="1:5" ht="16.5" thickBot="1" x14ac:dyDescent="0.3">
      <c r="A21" s="74" t="s">
        <v>40</v>
      </c>
      <c r="B21" s="116">
        <v>189.74513999999999</v>
      </c>
      <c r="C21" s="117">
        <v>177.89994672267201</v>
      </c>
      <c r="D21" s="116">
        <v>193.96564021409341</v>
      </c>
      <c r="E21" s="117">
        <v>177.84400935393646</v>
      </c>
    </row>
    <row r="22" spans="1:5" ht="16.5" thickBot="1" x14ac:dyDescent="0.3">
      <c r="A22" s="122" t="s">
        <v>68</v>
      </c>
      <c r="B22" s="118">
        <v>203.32684</v>
      </c>
      <c r="C22" s="119">
        <v>168.526203169768</v>
      </c>
      <c r="D22" s="118">
        <v>189.60803437371322</v>
      </c>
      <c r="E22" s="119">
        <v>167.45746538119843</v>
      </c>
    </row>
    <row r="23" spans="1:5" ht="15.75" x14ac:dyDescent="0.25">
      <c r="A23" s="123" t="s">
        <v>76</v>
      </c>
      <c r="B23" s="96" t="s">
        <v>41</v>
      </c>
      <c r="C23" s="157">
        <v>174.3</v>
      </c>
      <c r="D23" s="96"/>
      <c r="E23" s="157">
        <v>173.93</v>
      </c>
    </row>
  </sheetData>
  <mergeCells count="6">
    <mergeCell ref="A2:A4"/>
    <mergeCell ref="D3:E3"/>
    <mergeCell ref="D2:E2"/>
    <mergeCell ref="A1:C1"/>
    <mergeCell ref="B2:C2"/>
    <mergeCell ref="B3:C3"/>
  </mergeCells>
  <pageMargins left="0.25" right="0.25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E5" sqref="E5:G9"/>
    </sheetView>
  </sheetViews>
  <sheetFormatPr defaultRowHeight="15" x14ac:dyDescent="0.25"/>
  <cols>
    <col min="1" max="1" width="25.7109375" bestFit="1" customWidth="1"/>
    <col min="2" max="7" width="9.7109375" style="151" customWidth="1"/>
    <col min="167" max="167" width="24.42578125" bestFit="1" customWidth="1"/>
    <col min="168" max="168" width="9.5703125" customWidth="1"/>
    <col min="169" max="176" width="8.7109375" customWidth="1"/>
    <col min="177" max="188" width="9.140625" customWidth="1"/>
    <col min="191" max="191" width="9.140625" customWidth="1"/>
    <col min="193" max="194" width="9.140625" customWidth="1"/>
    <col min="200" max="200" width="9.140625" customWidth="1"/>
    <col min="203" max="209" width="9.140625" customWidth="1"/>
    <col min="210" max="210" width="10.42578125" customWidth="1"/>
    <col min="211" max="211" width="10" customWidth="1"/>
    <col min="212" max="212" width="10.140625" customWidth="1"/>
    <col min="213" max="213" width="10.42578125" customWidth="1"/>
    <col min="214" max="214" width="10" customWidth="1"/>
    <col min="215" max="215" width="10.140625" customWidth="1"/>
    <col min="423" max="423" width="24.42578125" bestFit="1" customWidth="1"/>
    <col min="424" max="424" width="9.5703125" customWidth="1"/>
    <col min="425" max="432" width="8.7109375" customWidth="1"/>
    <col min="433" max="444" width="9.140625" customWidth="1"/>
    <col min="447" max="447" width="9.140625" customWidth="1"/>
    <col min="449" max="450" width="9.140625" customWidth="1"/>
    <col min="456" max="456" width="9.140625" customWidth="1"/>
    <col min="459" max="465" width="9.140625" customWidth="1"/>
    <col min="466" max="466" width="10.42578125" customWidth="1"/>
    <col min="467" max="467" width="10" customWidth="1"/>
    <col min="468" max="468" width="10.140625" customWidth="1"/>
    <col min="469" max="469" width="10.42578125" customWidth="1"/>
    <col min="470" max="470" width="10" customWidth="1"/>
    <col min="471" max="471" width="10.140625" customWidth="1"/>
    <col min="679" max="679" width="24.42578125" bestFit="1" customWidth="1"/>
    <col min="680" max="680" width="9.5703125" customWidth="1"/>
    <col min="681" max="688" width="8.7109375" customWidth="1"/>
    <col min="689" max="700" width="9.140625" customWidth="1"/>
    <col min="703" max="703" width="9.140625" customWidth="1"/>
    <col min="705" max="706" width="9.140625" customWidth="1"/>
    <col min="712" max="712" width="9.140625" customWidth="1"/>
    <col min="715" max="721" width="9.140625" customWidth="1"/>
    <col min="722" max="722" width="10.42578125" customWidth="1"/>
    <col min="723" max="723" width="10" customWidth="1"/>
    <col min="724" max="724" width="10.140625" customWidth="1"/>
    <col min="725" max="725" width="10.42578125" customWidth="1"/>
    <col min="726" max="726" width="10" customWidth="1"/>
    <col min="727" max="727" width="10.140625" customWidth="1"/>
    <col min="935" max="935" width="24.42578125" bestFit="1" customWidth="1"/>
    <col min="936" max="936" width="9.5703125" customWidth="1"/>
    <col min="937" max="944" width="8.7109375" customWidth="1"/>
    <col min="945" max="956" width="9.140625" customWidth="1"/>
    <col min="959" max="959" width="9.140625" customWidth="1"/>
    <col min="961" max="962" width="9.140625" customWidth="1"/>
    <col min="968" max="968" width="9.140625" customWidth="1"/>
    <col min="971" max="977" width="9.140625" customWidth="1"/>
    <col min="978" max="978" width="10.42578125" customWidth="1"/>
    <col min="979" max="979" width="10" customWidth="1"/>
    <col min="980" max="980" width="10.140625" customWidth="1"/>
    <col min="981" max="981" width="10.42578125" customWidth="1"/>
    <col min="982" max="982" width="10" customWidth="1"/>
    <col min="983" max="983" width="10.140625" customWidth="1"/>
    <col min="1191" max="1191" width="24.42578125" bestFit="1" customWidth="1"/>
    <col min="1192" max="1192" width="9.5703125" customWidth="1"/>
    <col min="1193" max="1200" width="8.7109375" customWidth="1"/>
    <col min="1201" max="1212" width="9.140625" customWidth="1"/>
    <col min="1215" max="1215" width="9.140625" customWidth="1"/>
    <col min="1217" max="1218" width="9.140625" customWidth="1"/>
    <col min="1224" max="1224" width="9.140625" customWidth="1"/>
    <col min="1227" max="1233" width="9.140625" customWidth="1"/>
    <col min="1234" max="1234" width="10.42578125" customWidth="1"/>
    <col min="1235" max="1235" width="10" customWidth="1"/>
    <col min="1236" max="1236" width="10.140625" customWidth="1"/>
    <col min="1237" max="1237" width="10.42578125" customWidth="1"/>
    <col min="1238" max="1238" width="10" customWidth="1"/>
    <col min="1239" max="1239" width="10.140625" customWidth="1"/>
    <col min="1447" max="1447" width="24.42578125" bestFit="1" customWidth="1"/>
    <col min="1448" max="1448" width="9.5703125" customWidth="1"/>
    <col min="1449" max="1456" width="8.7109375" customWidth="1"/>
    <col min="1457" max="1468" width="9.140625" customWidth="1"/>
    <col min="1471" max="1471" width="9.140625" customWidth="1"/>
    <col min="1473" max="1474" width="9.140625" customWidth="1"/>
    <col min="1480" max="1480" width="9.140625" customWidth="1"/>
    <col min="1483" max="1489" width="9.140625" customWidth="1"/>
    <col min="1490" max="1490" width="10.42578125" customWidth="1"/>
    <col min="1491" max="1491" width="10" customWidth="1"/>
    <col min="1492" max="1492" width="10.140625" customWidth="1"/>
    <col min="1493" max="1493" width="10.42578125" customWidth="1"/>
    <col min="1494" max="1494" width="10" customWidth="1"/>
    <col min="1495" max="1495" width="10.140625" customWidth="1"/>
    <col min="1703" max="1703" width="24.42578125" bestFit="1" customWidth="1"/>
    <col min="1704" max="1704" width="9.5703125" customWidth="1"/>
    <col min="1705" max="1712" width="8.7109375" customWidth="1"/>
    <col min="1713" max="1724" width="9.140625" customWidth="1"/>
    <col min="1727" max="1727" width="9.140625" customWidth="1"/>
    <col min="1729" max="1730" width="9.140625" customWidth="1"/>
    <col min="1736" max="1736" width="9.140625" customWidth="1"/>
    <col min="1739" max="1745" width="9.140625" customWidth="1"/>
    <col min="1746" max="1746" width="10.42578125" customWidth="1"/>
    <col min="1747" max="1747" width="10" customWidth="1"/>
    <col min="1748" max="1748" width="10.140625" customWidth="1"/>
    <col min="1749" max="1749" width="10.42578125" customWidth="1"/>
    <col min="1750" max="1750" width="10" customWidth="1"/>
    <col min="1751" max="1751" width="10.140625" customWidth="1"/>
    <col min="1959" max="1959" width="24.42578125" bestFit="1" customWidth="1"/>
    <col min="1960" max="1960" width="9.5703125" customWidth="1"/>
    <col min="1961" max="1968" width="8.7109375" customWidth="1"/>
    <col min="1969" max="1980" width="9.140625" customWidth="1"/>
    <col min="1983" max="1983" width="9.140625" customWidth="1"/>
    <col min="1985" max="1986" width="9.140625" customWidth="1"/>
    <col min="1992" max="1992" width="9.140625" customWidth="1"/>
    <col min="1995" max="2001" width="9.140625" customWidth="1"/>
    <col min="2002" max="2002" width="10.42578125" customWidth="1"/>
    <col min="2003" max="2003" width="10" customWidth="1"/>
    <col min="2004" max="2004" width="10.140625" customWidth="1"/>
    <col min="2005" max="2005" width="10.42578125" customWidth="1"/>
    <col min="2006" max="2006" width="10" customWidth="1"/>
    <col min="2007" max="2007" width="10.140625" customWidth="1"/>
    <col min="2215" max="2215" width="24.42578125" bestFit="1" customWidth="1"/>
    <col min="2216" max="2216" width="9.5703125" customWidth="1"/>
    <col min="2217" max="2224" width="8.7109375" customWidth="1"/>
    <col min="2225" max="2236" width="9.140625" customWidth="1"/>
    <col min="2239" max="2239" width="9.140625" customWidth="1"/>
    <col min="2241" max="2242" width="9.140625" customWidth="1"/>
    <col min="2248" max="2248" width="9.140625" customWidth="1"/>
    <col min="2251" max="2257" width="9.140625" customWidth="1"/>
    <col min="2258" max="2258" width="10.42578125" customWidth="1"/>
    <col min="2259" max="2259" width="10" customWidth="1"/>
    <col min="2260" max="2260" width="10.140625" customWidth="1"/>
    <col min="2261" max="2261" width="10.42578125" customWidth="1"/>
    <col min="2262" max="2262" width="10" customWidth="1"/>
    <col min="2263" max="2263" width="10.140625" customWidth="1"/>
    <col min="2471" max="2471" width="24.42578125" bestFit="1" customWidth="1"/>
    <col min="2472" max="2472" width="9.5703125" customWidth="1"/>
    <col min="2473" max="2480" width="8.7109375" customWidth="1"/>
    <col min="2481" max="2492" width="9.140625" customWidth="1"/>
    <col min="2495" max="2495" width="9.140625" customWidth="1"/>
    <col min="2497" max="2498" width="9.140625" customWidth="1"/>
    <col min="2504" max="2504" width="9.140625" customWidth="1"/>
    <col min="2507" max="2513" width="9.140625" customWidth="1"/>
    <col min="2514" max="2514" width="10.42578125" customWidth="1"/>
    <col min="2515" max="2515" width="10" customWidth="1"/>
    <col min="2516" max="2516" width="10.140625" customWidth="1"/>
    <col min="2517" max="2517" width="10.42578125" customWidth="1"/>
    <col min="2518" max="2518" width="10" customWidth="1"/>
    <col min="2519" max="2519" width="10.140625" customWidth="1"/>
    <col min="2727" max="2727" width="24.42578125" bestFit="1" customWidth="1"/>
    <col min="2728" max="2728" width="9.5703125" customWidth="1"/>
    <col min="2729" max="2736" width="8.7109375" customWidth="1"/>
    <col min="2737" max="2748" width="9.140625" customWidth="1"/>
    <col min="2751" max="2751" width="9.140625" customWidth="1"/>
    <col min="2753" max="2754" width="9.140625" customWidth="1"/>
    <col min="2760" max="2760" width="9.140625" customWidth="1"/>
    <col min="2763" max="2769" width="9.140625" customWidth="1"/>
    <col min="2770" max="2770" width="10.42578125" customWidth="1"/>
    <col min="2771" max="2771" width="10" customWidth="1"/>
    <col min="2772" max="2772" width="10.140625" customWidth="1"/>
    <col min="2773" max="2773" width="10.42578125" customWidth="1"/>
    <col min="2774" max="2774" width="10" customWidth="1"/>
    <col min="2775" max="2775" width="10.140625" customWidth="1"/>
    <col min="2983" max="2983" width="24.42578125" bestFit="1" customWidth="1"/>
    <col min="2984" max="2984" width="9.5703125" customWidth="1"/>
    <col min="2985" max="2992" width="8.7109375" customWidth="1"/>
    <col min="2993" max="3004" width="9.140625" customWidth="1"/>
    <col min="3007" max="3007" width="9.140625" customWidth="1"/>
    <col min="3009" max="3010" width="9.140625" customWidth="1"/>
    <col min="3016" max="3016" width="9.140625" customWidth="1"/>
    <col min="3019" max="3025" width="9.140625" customWidth="1"/>
    <col min="3026" max="3026" width="10.42578125" customWidth="1"/>
    <col min="3027" max="3027" width="10" customWidth="1"/>
    <col min="3028" max="3028" width="10.140625" customWidth="1"/>
    <col min="3029" max="3029" width="10.42578125" customWidth="1"/>
    <col min="3030" max="3030" width="10" customWidth="1"/>
    <col min="3031" max="3031" width="10.140625" customWidth="1"/>
    <col min="3239" max="3239" width="24.42578125" bestFit="1" customWidth="1"/>
    <col min="3240" max="3240" width="9.5703125" customWidth="1"/>
    <col min="3241" max="3248" width="8.7109375" customWidth="1"/>
    <col min="3249" max="3260" width="9.140625" customWidth="1"/>
    <col min="3263" max="3263" width="9.140625" customWidth="1"/>
    <col min="3265" max="3266" width="9.140625" customWidth="1"/>
    <col min="3272" max="3272" width="9.140625" customWidth="1"/>
    <col min="3275" max="3281" width="9.140625" customWidth="1"/>
    <col min="3282" max="3282" width="10.42578125" customWidth="1"/>
    <col min="3283" max="3283" width="10" customWidth="1"/>
    <col min="3284" max="3284" width="10.140625" customWidth="1"/>
    <col min="3285" max="3285" width="10.42578125" customWidth="1"/>
    <col min="3286" max="3286" width="10" customWidth="1"/>
    <col min="3287" max="3287" width="10.140625" customWidth="1"/>
    <col min="3495" max="3495" width="24.42578125" bestFit="1" customWidth="1"/>
    <col min="3496" max="3496" width="9.5703125" customWidth="1"/>
    <col min="3497" max="3504" width="8.7109375" customWidth="1"/>
    <col min="3505" max="3516" width="9.140625" customWidth="1"/>
    <col min="3519" max="3519" width="9.140625" customWidth="1"/>
    <col min="3521" max="3522" width="9.140625" customWidth="1"/>
    <col min="3528" max="3528" width="9.140625" customWidth="1"/>
    <col min="3531" max="3537" width="9.140625" customWidth="1"/>
    <col min="3538" max="3538" width="10.42578125" customWidth="1"/>
    <col min="3539" max="3539" width="10" customWidth="1"/>
    <col min="3540" max="3540" width="10.140625" customWidth="1"/>
    <col min="3541" max="3541" width="10.42578125" customWidth="1"/>
    <col min="3542" max="3542" width="10" customWidth="1"/>
    <col min="3543" max="3543" width="10.140625" customWidth="1"/>
    <col min="3751" max="3751" width="24.42578125" bestFit="1" customWidth="1"/>
    <col min="3752" max="3752" width="9.5703125" customWidth="1"/>
    <col min="3753" max="3760" width="8.7109375" customWidth="1"/>
    <col min="3761" max="3772" width="9.140625" customWidth="1"/>
    <col min="3775" max="3775" width="9.140625" customWidth="1"/>
    <col min="3777" max="3778" width="9.140625" customWidth="1"/>
    <col min="3784" max="3784" width="9.140625" customWidth="1"/>
    <col min="3787" max="3793" width="9.140625" customWidth="1"/>
    <col min="3794" max="3794" width="10.42578125" customWidth="1"/>
    <col min="3795" max="3795" width="10" customWidth="1"/>
    <col min="3796" max="3796" width="10.140625" customWidth="1"/>
    <col min="3797" max="3797" width="10.42578125" customWidth="1"/>
    <col min="3798" max="3798" width="10" customWidth="1"/>
    <col min="3799" max="3799" width="10.140625" customWidth="1"/>
    <col min="4007" max="4007" width="24.42578125" bestFit="1" customWidth="1"/>
    <col min="4008" max="4008" width="9.5703125" customWidth="1"/>
    <col min="4009" max="4016" width="8.7109375" customWidth="1"/>
    <col min="4017" max="4028" width="9.140625" customWidth="1"/>
    <col min="4031" max="4031" width="9.140625" customWidth="1"/>
    <col min="4033" max="4034" width="9.140625" customWidth="1"/>
    <col min="4040" max="4040" width="9.140625" customWidth="1"/>
    <col min="4043" max="4049" width="9.140625" customWidth="1"/>
    <col min="4050" max="4050" width="10.42578125" customWidth="1"/>
    <col min="4051" max="4051" width="10" customWidth="1"/>
    <col min="4052" max="4052" width="10.140625" customWidth="1"/>
    <col min="4053" max="4053" width="10.42578125" customWidth="1"/>
    <col min="4054" max="4054" width="10" customWidth="1"/>
    <col min="4055" max="4055" width="10.140625" customWidth="1"/>
    <col min="4263" max="4263" width="24.42578125" bestFit="1" customWidth="1"/>
    <col min="4264" max="4264" width="9.5703125" customWidth="1"/>
    <col min="4265" max="4272" width="8.7109375" customWidth="1"/>
    <col min="4273" max="4284" width="9.140625" customWidth="1"/>
    <col min="4287" max="4287" width="9.140625" customWidth="1"/>
    <col min="4289" max="4290" width="9.140625" customWidth="1"/>
    <col min="4296" max="4296" width="9.140625" customWidth="1"/>
    <col min="4299" max="4305" width="9.140625" customWidth="1"/>
    <col min="4306" max="4306" width="10.42578125" customWidth="1"/>
    <col min="4307" max="4307" width="10" customWidth="1"/>
    <col min="4308" max="4308" width="10.140625" customWidth="1"/>
    <col min="4309" max="4309" width="10.42578125" customWidth="1"/>
    <col min="4310" max="4310" width="10" customWidth="1"/>
    <col min="4311" max="4311" width="10.140625" customWidth="1"/>
    <col min="4519" max="4519" width="24.42578125" bestFit="1" customWidth="1"/>
    <col min="4520" max="4520" width="9.5703125" customWidth="1"/>
    <col min="4521" max="4528" width="8.7109375" customWidth="1"/>
    <col min="4529" max="4540" width="9.140625" customWidth="1"/>
    <col min="4543" max="4543" width="9.140625" customWidth="1"/>
    <col min="4545" max="4546" width="9.140625" customWidth="1"/>
    <col min="4552" max="4552" width="9.140625" customWidth="1"/>
    <col min="4555" max="4561" width="9.140625" customWidth="1"/>
    <col min="4562" max="4562" width="10.42578125" customWidth="1"/>
    <col min="4563" max="4563" width="10" customWidth="1"/>
    <col min="4564" max="4564" width="10.140625" customWidth="1"/>
    <col min="4565" max="4565" width="10.42578125" customWidth="1"/>
    <col min="4566" max="4566" width="10" customWidth="1"/>
    <col min="4567" max="4567" width="10.140625" customWidth="1"/>
    <col min="4775" max="4775" width="24.42578125" bestFit="1" customWidth="1"/>
    <col min="4776" max="4776" width="9.5703125" customWidth="1"/>
    <col min="4777" max="4784" width="8.7109375" customWidth="1"/>
    <col min="4785" max="4796" width="9.140625" customWidth="1"/>
    <col min="4799" max="4799" width="9.140625" customWidth="1"/>
    <col min="4801" max="4802" width="9.140625" customWidth="1"/>
    <col min="4808" max="4808" width="9.140625" customWidth="1"/>
    <col min="4811" max="4817" width="9.140625" customWidth="1"/>
    <col min="4818" max="4818" width="10.42578125" customWidth="1"/>
    <col min="4819" max="4819" width="10" customWidth="1"/>
    <col min="4820" max="4820" width="10.140625" customWidth="1"/>
    <col min="4821" max="4821" width="10.42578125" customWidth="1"/>
    <col min="4822" max="4822" width="10" customWidth="1"/>
    <col min="4823" max="4823" width="10.140625" customWidth="1"/>
    <col min="5031" max="5031" width="24.42578125" bestFit="1" customWidth="1"/>
    <col min="5032" max="5032" width="9.5703125" customWidth="1"/>
    <col min="5033" max="5040" width="8.7109375" customWidth="1"/>
    <col min="5041" max="5052" width="9.140625" customWidth="1"/>
    <col min="5055" max="5055" width="9.140625" customWidth="1"/>
    <col min="5057" max="5058" width="9.140625" customWidth="1"/>
    <col min="5064" max="5064" width="9.140625" customWidth="1"/>
    <col min="5067" max="5073" width="9.140625" customWidth="1"/>
    <col min="5074" max="5074" width="10.42578125" customWidth="1"/>
    <col min="5075" max="5075" width="10" customWidth="1"/>
    <col min="5076" max="5076" width="10.140625" customWidth="1"/>
    <col min="5077" max="5077" width="10.42578125" customWidth="1"/>
    <col min="5078" max="5078" width="10" customWidth="1"/>
    <col min="5079" max="5079" width="10.140625" customWidth="1"/>
    <col min="5287" max="5287" width="24.42578125" bestFit="1" customWidth="1"/>
    <col min="5288" max="5288" width="9.5703125" customWidth="1"/>
    <col min="5289" max="5296" width="8.7109375" customWidth="1"/>
    <col min="5297" max="5308" width="9.140625" customWidth="1"/>
    <col min="5311" max="5311" width="9.140625" customWidth="1"/>
    <col min="5313" max="5314" width="9.140625" customWidth="1"/>
    <col min="5320" max="5320" width="9.140625" customWidth="1"/>
    <col min="5323" max="5329" width="9.140625" customWidth="1"/>
    <col min="5330" max="5330" width="10.42578125" customWidth="1"/>
    <col min="5331" max="5331" width="10" customWidth="1"/>
    <col min="5332" max="5332" width="10.140625" customWidth="1"/>
    <col min="5333" max="5333" width="10.42578125" customWidth="1"/>
    <col min="5334" max="5334" width="10" customWidth="1"/>
    <col min="5335" max="5335" width="10.140625" customWidth="1"/>
    <col min="5543" max="5543" width="24.42578125" bestFit="1" customWidth="1"/>
    <col min="5544" max="5544" width="9.5703125" customWidth="1"/>
    <col min="5545" max="5552" width="8.7109375" customWidth="1"/>
    <col min="5553" max="5564" width="9.140625" customWidth="1"/>
    <col min="5567" max="5567" width="9.140625" customWidth="1"/>
    <col min="5569" max="5570" width="9.140625" customWidth="1"/>
    <col min="5576" max="5576" width="9.140625" customWidth="1"/>
    <col min="5579" max="5585" width="9.140625" customWidth="1"/>
    <col min="5586" max="5586" width="10.42578125" customWidth="1"/>
    <col min="5587" max="5587" width="10" customWidth="1"/>
    <col min="5588" max="5588" width="10.140625" customWidth="1"/>
    <col min="5589" max="5589" width="10.42578125" customWidth="1"/>
    <col min="5590" max="5590" width="10" customWidth="1"/>
    <col min="5591" max="5591" width="10.140625" customWidth="1"/>
    <col min="5799" max="5799" width="24.42578125" bestFit="1" customWidth="1"/>
    <col min="5800" max="5800" width="9.5703125" customWidth="1"/>
    <col min="5801" max="5808" width="8.7109375" customWidth="1"/>
    <col min="5809" max="5820" width="9.140625" customWidth="1"/>
    <col min="5823" max="5823" width="9.140625" customWidth="1"/>
    <col min="5825" max="5826" width="9.140625" customWidth="1"/>
    <col min="5832" max="5832" width="9.140625" customWidth="1"/>
    <col min="5835" max="5841" width="9.140625" customWidth="1"/>
    <col min="5842" max="5842" width="10.42578125" customWidth="1"/>
    <col min="5843" max="5843" width="10" customWidth="1"/>
    <col min="5844" max="5844" width="10.140625" customWidth="1"/>
    <col min="5845" max="5845" width="10.42578125" customWidth="1"/>
    <col min="5846" max="5846" width="10" customWidth="1"/>
    <col min="5847" max="5847" width="10.140625" customWidth="1"/>
    <col min="6055" max="6055" width="24.42578125" bestFit="1" customWidth="1"/>
    <col min="6056" max="6056" width="9.5703125" customWidth="1"/>
    <col min="6057" max="6064" width="8.7109375" customWidth="1"/>
    <col min="6065" max="6076" width="9.140625" customWidth="1"/>
    <col min="6079" max="6079" width="9.140625" customWidth="1"/>
    <col min="6081" max="6082" width="9.140625" customWidth="1"/>
    <col min="6088" max="6088" width="9.140625" customWidth="1"/>
    <col min="6091" max="6097" width="9.140625" customWidth="1"/>
    <col min="6098" max="6098" width="10.42578125" customWidth="1"/>
    <col min="6099" max="6099" width="10" customWidth="1"/>
    <col min="6100" max="6100" width="10.140625" customWidth="1"/>
    <col min="6101" max="6101" width="10.42578125" customWidth="1"/>
    <col min="6102" max="6102" width="10" customWidth="1"/>
    <col min="6103" max="6103" width="10.140625" customWidth="1"/>
    <col min="6311" max="6311" width="24.42578125" bestFit="1" customWidth="1"/>
    <col min="6312" max="6312" width="9.5703125" customWidth="1"/>
    <col min="6313" max="6320" width="8.7109375" customWidth="1"/>
    <col min="6321" max="6332" width="9.140625" customWidth="1"/>
    <col min="6335" max="6335" width="9.140625" customWidth="1"/>
    <col min="6337" max="6338" width="9.140625" customWidth="1"/>
    <col min="6344" max="6344" width="9.140625" customWidth="1"/>
    <col min="6347" max="6353" width="9.140625" customWidth="1"/>
    <col min="6354" max="6354" width="10.42578125" customWidth="1"/>
    <col min="6355" max="6355" width="10" customWidth="1"/>
    <col min="6356" max="6356" width="10.140625" customWidth="1"/>
    <col min="6357" max="6357" width="10.42578125" customWidth="1"/>
    <col min="6358" max="6358" width="10" customWidth="1"/>
    <col min="6359" max="6359" width="10.140625" customWidth="1"/>
    <col min="6567" max="6567" width="24.42578125" bestFit="1" customWidth="1"/>
    <col min="6568" max="6568" width="9.5703125" customWidth="1"/>
    <col min="6569" max="6576" width="8.7109375" customWidth="1"/>
    <col min="6577" max="6588" width="9.140625" customWidth="1"/>
    <col min="6591" max="6591" width="9.140625" customWidth="1"/>
    <col min="6593" max="6594" width="9.140625" customWidth="1"/>
    <col min="6600" max="6600" width="9.140625" customWidth="1"/>
    <col min="6603" max="6609" width="9.140625" customWidth="1"/>
    <col min="6610" max="6610" width="10.42578125" customWidth="1"/>
    <col min="6611" max="6611" width="10" customWidth="1"/>
    <col min="6612" max="6612" width="10.140625" customWidth="1"/>
    <col min="6613" max="6613" width="10.42578125" customWidth="1"/>
    <col min="6614" max="6614" width="10" customWidth="1"/>
    <col min="6615" max="6615" width="10.140625" customWidth="1"/>
    <col min="6823" max="6823" width="24.42578125" bestFit="1" customWidth="1"/>
    <col min="6824" max="6824" width="9.5703125" customWidth="1"/>
    <col min="6825" max="6832" width="8.7109375" customWidth="1"/>
    <col min="6833" max="6844" width="9.140625" customWidth="1"/>
    <col min="6847" max="6847" width="9.140625" customWidth="1"/>
    <col min="6849" max="6850" width="9.140625" customWidth="1"/>
    <col min="6856" max="6856" width="9.140625" customWidth="1"/>
    <col min="6859" max="6865" width="9.140625" customWidth="1"/>
    <col min="6866" max="6866" width="10.42578125" customWidth="1"/>
    <col min="6867" max="6867" width="10" customWidth="1"/>
    <col min="6868" max="6868" width="10.140625" customWidth="1"/>
    <col min="6869" max="6869" width="10.42578125" customWidth="1"/>
    <col min="6870" max="6870" width="10" customWidth="1"/>
    <col min="6871" max="6871" width="10.140625" customWidth="1"/>
    <col min="7079" max="7079" width="24.42578125" bestFit="1" customWidth="1"/>
    <col min="7080" max="7080" width="9.5703125" customWidth="1"/>
    <col min="7081" max="7088" width="8.7109375" customWidth="1"/>
    <col min="7089" max="7100" width="9.140625" customWidth="1"/>
    <col min="7103" max="7103" width="9.140625" customWidth="1"/>
    <col min="7105" max="7106" width="9.140625" customWidth="1"/>
    <col min="7112" max="7112" width="9.140625" customWidth="1"/>
    <col min="7115" max="7121" width="9.140625" customWidth="1"/>
    <col min="7122" max="7122" width="10.42578125" customWidth="1"/>
    <col min="7123" max="7123" width="10" customWidth="1"/>
    <col min="7124" max="7124" width="10.140625" customWidth="1"/>
    <col min="7125" max="7125" width="10.42578125" customWidth="1"/>
    <col min="7126" max="7126" width="10" customWidth="1"/>
    <col min="7127" max="7127" width="10.140625" customWidth="1"/>
    <col min="7335" max="7335" width="24.42578125" bestFit="1" customWidth="1"/>
    <col min="7336" max="7336" width="9.5703125" customWidth="1"/>
    <col min="7337" max="7344" width="8.7109375" customWidth="1"/>
    <col min="7345" max="7356" width="9.140625" customWidth="1"/>
    <col min="7359" max="7359" width="9.140625" customWidth="1"/>
    <col min="7361" max="7362" width="9.140625" customWidth="1"/>
    <col min="7368" max="7368" width="9.140625" customWidth="1"/>
    <col min="7371" max="7377" width="9.140625" customWidth="1"/>
    <col min="7378" max="7378" width="10.42578125" customWidth="1"/>
    <col min="7379" max="7379" width="10" customWidth="1"/>
    <col min="7380" max="7380" width="10.140625" customWidth="1"/>
    <col min="7381" max="7381" width="10.42578125" customWidth="1"/>
    <col min="7382" max="7382" width="10" customWidth="1"/>
    <col min="7383" max="7383" width="10.140625" customWidth="1"/>
    <col min="7591" max="7591" width="24.42578125" bestFit="1" customWidth="1"/>
    <col min="7592" max="7592" width="9.5703125" customWidth="1"/>
    <col min="7593" max="7600" width="8.7109375" customWidth="1"/>
    <col min="7601" max="7612" width="9.140625" customWidth="1"/>
    <col min="7615" max="7615" width="9.140625" customWidth="1"/>
    <col min="7617" max="7618" width="9.140625" customWidth="1"/>
    <col min="7624" max="7624" width="9.140625" customWidth="1"/>
    <col min="7627" max="7633" width="9.140625" customWidth="1"/>
    <col min="7634" max="7634" width="10.42578125" customWidth="1"/>
    <col min="7635" max="7635" width="10" customWidth="1"/>
    <col min="7636" max="7636" width="10.140625" customWidth="1"/>
    <col min="7637" max="7637" width="10.42578125" customWidth="1"/>
    <col min="7638" max="7638" width="10" customWidth="1"/>
    <col min="7639" max="7639" width="10.140625" customWidth="1"/>
    <col min="7847" max="7847" width="24.42578125" bestFit="1" customWidth="1"/>
    <col min="7848" max="7848" width="9.5703125" customWidth="1"/>
    <col min="7849" max="7856" width="8.7109375" customWidth="1"/>
    <col min="7857" max="7868" width="9.140625" customWidth="1"/>
    <col min="7871" max="7871" width="9.140625" customWidth="1"/>
    <col min="7873" max="7874" width="9.140625" customWidth="1"/>
    <col min="7880" max="7880" width="9.140625" customWidth="1"/>
    <col min="7883" max="7889" width="9.140625" customWidth="1"/>
    <col min="7890" max="7890" width="10.42578125" customWidth="1"/>
    <col min="7891" max="7891" width="10" customWidth="1"/>
    <col min="7892" max="7892" width="10.140625" customWidth="1"/>
    <col min="7893" max="7893" width="10.42578125" customWidth="1"/>
    <col min="7894" max="7894" width="10" customWidth="1"/>
    <col min="7895" max="7895" width="10.140625" customWidth="1"/>
    <col min="8103" max="8103" width="24.42578125" bestFit="1" customWidth="1"/>
    <col min="8104" max="8104" width="9.5703125" customWidth="1"/>
    <col min="8105" max="8112" width="8.7109375" customWidth="1"/>
    <col min="8113" max="8124" width="9.140625" customWidth="1"/>
    <col min="8127" max="8127" width="9.140625" customWidth="1"/>
    <col min="8129" max="8130" width="9.140625" customWidth="1"/>
    <col min="8136" max="8136" width="9.140625" customWidth="1"/>
    <col min="8139" max="8145" width="9.140625" customWidth="1"/>
    <col min="8146" max="8146" width="10.42578125" customWidth="1"/>
    <col min="8147" max="8147" width="10" customWidth="1"/>
    <col min="8148" max="8148" width="10.140625" customWidth="1"/>
    <col min="8149" max="8149" width="10.42578125" customWidth="1"/>
    <col min="8150" max="8150" width="10" customWidth="1"/>
    <col min="8151" max="8151" width="10.140625" customWidth="1"/>
    <col min="8359" max="8359" width="24.42578125" bestFit="1" customWidth="1"/>
    <col min="8360" max="8360" width="9.5703125" customWidth="1"/>
    <col min="8361" max="8368" width="8.7109375" customWidth="1"/>
    <col min="8369" max="8380" width="9.140625" customWidth="1"/>
    <col min="8383" max="8383" width="9.140625" customWidth="1"/>
    <col min="8385" max="8386" width="9.140625" customWidth="1"/>
    <col min="8392" max="8392" width="9.140625" customWidth="1"/>
    <col min="8395" max="8401" width="9.140625" customWidth="1"/>
    <col min="8402" max="8402" width="10.42578125" customWidth="1"/>
    <col min="8403" max="8403" width="10" customWidth="1"/>
    <col min="8404" max="8404" width="10.140625" customWidth="1"/>
    <col min="8405" max="8405" width="10.42578125" customWidth="1"/>
    <col min="8406" max="8406" width="10" customWidth="1"/>
    <col min="8407" max="8407" width="10.140625" customWidth="1"/>
    <col min="8615" max="8615" width="24.42578125" bestFit="1" customWidth="1"/>
    <col min="8616" max="8616" width="9.5703125" customWidth="1"/>
    <col min="8617" max="8624" width="8.7109375" customWidth="1"/>
    <col min="8625" max="8636" width="9.140625" customWidth="1"/>
    <col min="8639" max="8639" width="9.140625" customWidth="1"/>
    <col min="8641" max="8642" width="9.140625" customWidth="1"/>
    <col min="8648" max="8648" width="9.140625" customWidth="1"/>
    <col min="8651" max="8657" width="9.140625" customWidth="1"/>
    <col min="8658" max="8658" width="10.42578125" customWidth="1"/>
    <col min="8659" max="8659" width="10" customWidth="1"/>
    <col min="8660" max="8660" width="10.140625" customWidth="1"/>
    <col min="8661" max="8661" width="10.42578125" customWidth="1"/>
    <col min="8662" max="8662" width="10" customWidth="1"/>
    <col min="8663" max="8663" width="10.140625" customWidth="1"/>
    <col min="8871" max="8871" width="24.42578125" bestFit="1" customWidth="1"/>
    <col min="8872" max="8872" width="9.5703125" customWidth="1"/>
    <col min="8873" max="8880" width="8.7109375" customWidth="1"/>
    <col min="8881" max="8892" width="9.140625" customWidth="1"/>
    <col min="8895" max="8895" width="9.140625" customWidth="1"/>
    <col min="8897" max="8898" width="9.140625" customWidth="1"/>
    <col min="8904" max="8904" width="9.140625" customWidth="1"/>
    <col min="8907" max="8913" width="9.140625" customWidth="1"/>
    <col min="8914" max="8914" width="10.42578125" customWidth="1"/>
    <col min="8915" max="8915" width="10" customWidth="1"/>
    <col min="8916" max="8916" width="10.140625" customWidth="1"/>
    <col min="8917" max="8917" width="10.42578125" customWidth="1"/>
    <col min="8918" max="8918" width="10" customWidth="1"/>
    <col min="8919" max="8919" width="10.140625" customWidth="1"/>
    <col min="9127" max="9127" width="24.42578125" bestFit="1" customWidth="1"/>
    <col min="9128" max="9128" width="9.5703125" customWidth="1"/>
    <col min="9129" max="9136" width="8.7109375" customWidth="1"/>
    <col min="9137" max="9148" width="9.140625" customWidth="1"/>
    <col min="9151" max="9151" width="9.140625" customWidth="1"/>
    <col min="9153" max="9154" width="9.140625" customWidth="1"/>
    <col min="9160" max="9160" width="9.140625" customWidth="1"/>
    <col min="9163" max="9169" width="9.140625" customWidth="1"/>
    <col min="9170" max="9170" width="10.42578125" customWidth="1"/>
    <col min="9171" max="9171" width="10" customWidth="1"/>
    <col min="9172" max="9172" width="10.140625" customWidth="1"/>
    <col min="9173" max="9173" width="10.42578125" customWidth="1"/>
    <col min="9174" max="9174" width="10" customWidth="1"/>
    <col min="9175" max="9175" width="10.140625" customWidth="1"/>
    <col min="9383" max="9383" width="24.42578125" bestFit="1" customWidth="1"/>
    <col min="9384" max="9384" width="9.5703125" customWidth="1"/>
    <col min="9385" max="9392" width="8.7109375" customWidth="1"/>
    <col min="9393" max="9404" width="9.140625" customWidth="1"/>
    <col min="9407" max="9407" width="9.140625" customWidth="1"/>
    <col min="9409" max="9410" width="9.140625" customWidth="1"/>
    <col min="9416" max="9416" width="9.140625" customWidth="1"/>
    <col min="9419" max="9425" width="9.140625" customWidth="1"/>
    <col min="9426" max="9426" width="10.42578125" customWidth="1"/>
    <col min="9427" max="9427" width="10" customWidth="1"/>
    <col min="9428" max="9428" width="10.140625" customWidth="1"/>
    <col min="9429" max="9429" width="10.42578125" customWidth="1"/>
    <col min="9430" max="9430" width="10" customWidth="1"/>
    <col min="9431" max="9431" width="10.140625" customWidth="1"/>
    <col min="9639" max="9639" width="24.42578125" bestFit="1" customWidth="1"/>
    <col min="9640" max="9640" width="9.5703125" customWidth="1"/>
    <col min="9641" max="9648" width="8.7109375" customWidth="1"/>
    <col min="9649" max="9660" width="9.140625" customWidth="1"/>
    <col min="9663" max="9663" width="9.140625" customWidth="1"/>
    <col min="9665" max="9666" width="9.140625" customWidth="1"/>
    <col min="9672" max="9672" width="9.140625" customWidth="1"/>
    <col min="9675" max="9681" width="9.140625" customWidth="1"/>
    <col min="9682" max="9682" width="10.42578125" customWidth="1"/>
    <col min="9683" max="9683" width="10" customWidth="1"/>
    <col min="9684" max="9684" width="10.140625" customWidth="1"/>
    <col min="9685" max="9685" width="10.42578125" customWidth="1"/>
    <col min="9686" max="9686" width="10" customWidth="1"/>
    <col min="9687" max="9687" width="10.140625" customWidth="1"/>
    <col min="9895" max="9895" width="24.42578125" bestFit="1" customWidth="1"/>
    <col min="9896" max="9896" width="9.5703125" customWidth="1"/>
    <col min="9897" max="9904" width="8.7109375" customWidth="1"/>
    <col min="9905" max="9916" width="9.140625" customWidth="1"/>
    <col min="9919" max="9919" width="9.140625" customWidth="1"/>
    <col min="9921" max="9922" width="9.140625" customWidth="1"/>
    <col min="9928" max="9928" width="9.140625" customWidth="1"/>
    <col min="9931" max="9937" width="9.140625" customWidth="1"/>
    <col min="9938" max="9938" width="10.42578125" customWidth="1"/>
    <col min="9939" max="9939" width="10" customWidth="1"/>
    <col min="9940" max="9940" width="10.140625" customWidth="1"/>
    <col min="9941" max="9941" width="10.42578125" customWidth="1"/>
    <col min="9942" max="9942" width="10" customWidth="1"/>
    <col min="9943" max="9943" width="10.140625" customWidth="1"/>
    <col min="10151" max="10151" width="24.42578125" bestFit="1" customWidth="1"/>
    <col min="10152" max="10152" width="9.5703125" customWidth="1"/>
    <col min="10153" max="10160" width="8.7109375" customWidth="1"/>
    <col min="10161" max="10172" width="9.140625" customWidth="1"/>
    <col min="10175" max="10175" width="9.140625" customWidth="1"/>
    <col min="10177" max="10178" width="9.140625" customWidth="1"/>
    <col min="10184" max="10184" width="9.140625" customWidth="1"/>
    <col min="10187" max="10193" width="9.140625" customWidth="1"/>
    <col min="10194" max="10194" width="10.42578125" customWidth="1"/>
    <col min="10195" max="10195" width="10" customWidth="1"/>
    <col min="10196" max="10196" width="10.140625" customWidth="1"/>
    <col min="10197" max="10197" width="10.42578125" customWidth="1"/>
    <col min="10198" max="10198" width="10" customWidth="1"/>
    <col min="10199" max="10199" width="10.140625" customWidth="1"/>
    <col min="10407" max="10407" width="24.42578125" bestFit="1" customWidth="1"/>
    <col min="10408" max="10408" width="9.5703125" customWidth="1"/>
    <col min="10409" max="10416" width="8.7109375" customWidth="1"/>
    <col min="10417" max="10428" width="9.140625" customWidth="1"/>
    <col min="10431" max="10431" width="9.140625" customWidth="1"/>
    <col min="10433" max="10434" width="9.140625" customWidth="1"/>
    <col min="10440" max="10440" width="9.140625" customWidth="1"/>
    <col min="10443" max="10449" width="9.140625" customWidth="1"/>
    <col min="10450" max="10450" width="10.42578125" customWidth="1"/>
    <col min="10451" max="10451" width="10" customWidth="1"/>
    <col min="10452" max="10452" width="10.140625" customWidth="1"/>
    <col min="10453" max="10453" width="10.42578125" customWidth="1"/>
    <col min="10454" max="10454" width="10" customWidth="1"/>
    <col min="10455" max="10455" width="10.140625" customWidth="1"/>
    <col min="10663" max="10663" width="24.42578125" bestFit="1" customWidth="1"/>
    <col min="10664" max="10664" width="9.5703125" customWidth="1"/>
    <col min="10665" max="10672" width="8.7109375" customWidth="1"/>
    <col min="10673" max="10684" width="9.140625" customWidth="1"/>
    <col min="10687" max="10687" width="9.140625" customWidth="1"/>
    <col min="10689" max="10690" width="9.140625" customWidth="1"/>
    <col min="10696" max="10696" width="9.140625" customWidth="1"/>
    <col min="10699" max="10705" width="9.140625" customWidth="1"/>
    <col min="10706" max="10706" width="10.42578125" customWidth="1"/>
    <col min="10707" max="10707" width="10" customWidth="1"/>
    <col min="10708" max="10708" width="10.140625" customWidth="1"/>
    <col min="10709" max="10709" width="10.42578125" customWidth="1"/>
    <col min="10710" max="10710" width="10" customWidth="1"/>
    <col min="10711" max="10711" width="10.140625" customWidth="1"/>
    <col min="10919" max="10919" width="24.42578125" bestFit="1" customWidth="1"/>
    <col min="10920" max="10920" width="9.5703125" customWidth="1"/>
    <col min="10921" max="10928" width="8.7109375" customWidth="1"/>
    <col min="10929" max="10940" width="9.140625" customWidth="1"/>
    <col min="10943" max="10943" width="9.140625" customWidth="1"/>
    <col min="10945" max="10946" width="9.140625" customWidth="1"/>
    <col min="10952" max="10952" width="9.140625" customWidth="1"/>
    <col min="10955" max="10961" width="9.140625" customWidth="1"/>
    <col min="10962" max="10962" width="10.42578125" customWidth="1"/>
    <col min="10963" max="10963" width="10" customWidth="1"/>
    <col min="10964" max="10964" width="10.140625" customWidth="1"/>
    <col min="10965" max="10965" width="10.42578125" customWidth="1"/>
    <col min="10966" max="10966" width="10" customWidth="1"/>
    <col min="10967" max="10967" width="10.140625" customWidth="1"/>
    <col min="11175" max="11175" width="24.42578125" bestFit="1" customWidth="1"/>
    <col min="11176" max="11176" width="9.5703125" customWidth="1"/>
    <col min="11177" max="11184" width="8.7109375" customWidth="1"/>
    <col min="11185" max="11196" width="9.140625" customWidth="1"/>
    <col min="11199" max="11199" width="9.140625" customWidth="1"/>
    <col min="11201" max="11202" width="9.140625" customWidth="1"/>
    <col min="11208" max="11208" width="9.140625" customWidth="1"/>
    <col min="11211" max="11217" width="9.140625" customWidth="1"/>
    <col min="11218" max="11218" width="10.42578125" customWidth="1"/>
    <col min="11219" max="11219" width="10" customWidth="1"/>
    <col min="11220" max="11220" width="10.140625" customWidth="1"/>
    <col min="11221" max="11221" width="10.42578125" customWidth="1"/>
    <col min="11222" max="11222" width="10" customWidth="1"/>
    <col min="11223" max="11223" width="10.140625" customWidth="1"/>
    <col min="11431" max="11431" width="24.42578125" bestFit="1" customWidth="1"/>
    <col min="11432" max="11432" width="9.5703125" customWidth="1"/>
    <col min="11433" max="11440" width="8.7109375" customWidth="1"/>
    <col min="11441" max="11452" width="9.140625" customWidth="1"/>
    <col min="11455" max="11455" width="9.140625" customWidth="1"/>
    <col min="11457" max="11458" width="9.140625" customWidth="1"/>
    <col min="11464" max="11464" width="9.140625" customWidth="1"/>
    <col min="11467" max="11473" width="9.140625" customWidth="1"/>
    <col min="11474" max="11474" width="10.42578125" customWidth="1"/>
    <col min="11475" max="11475" width="10" customWidth="1"/>
    <col min="11476" max="11476" width="10.140625" customWidth="1"/>
    <col min="11477" max="11477" width="10.42578125" customWidth="1"/>
    <col min="11478" max="11478" width="10" customWidth="1"/>
    <col min="11479" max="11479" width="10.140625" customWidth="1"/>
    <col min="11687" max="11687" width="24.42578125" bestFit="1" customWidth="1"/>
    <col min="11688" max="11688" width="9.5703125" customWidth="1"/>
    <col min="11689" max="11696" width="8.7109375" customWidth="1"/>
    <col min="11697" max="11708" width="9.140625" customWidth="1"/>
    <col min="11711" max="11711" width="9.140625" customWidth="1"/>
    <col min="11713" max="11714" width="9.140625" customWidth="1"/>
    <col min="11720" max="11720" width="9.140625" customWidth="1"/>
    <col min="11723" max="11729" width="9.140625" customWidth="1"/>
    <col min="11730" max="11730" width="10.42578125" customWidth="1"/>
    <col min="11731" max="11731" width="10" customWidth="1"/>
    <col min="11732" max="11732" width="10.140625" customWidth="1"/>
    <col min="11733" max="11733" width="10.42578125" customWidth="1"/>
    <col min="11734" max="11734" width="10" customWidth="1"/>
    <col min="11735" max="11735" width="10.140625" customWidth="1"/>
    <col min="11943" max="11943" width="24.42578125" bestFit="1" customWidth="1"/>
    <col min="11944" max="11944" width="9.5703125" customWidth="1"/>
    <col min="11945" max="11952" width="8.7109375" customWidth="1"/>
    <col min="11953" max="11964" width="9.140625" customWidth="1"/>
    <col min="11967" max="11967" width="9.140625" customWidth="1"/>
    <col min="11969" max="11970" width="9.140625" customWidth="1"/>
    <col min="11976" max="11976" width="9.140625" customWidth="1"/>
    <col min="11979" max="11985" width="9.140625" customWidth="1"/>
    <col min="11986" max="11986" width="10.42578125" customWidth="1"/>
    <col min="11987" max="11987" width="10" customWidth="1"/>
    <col min="11988" max="11988" width="10.140625" customWidth="1"/>
    <col min="11989" max="11989" width="10.42578125" customWidth="1"/>
    <col min="11990" max="11990" width="10" customWidth="1"/>
    <col min="11991" max="11991" width="10.140625" customWidth="1"/>
    <col min="12199" max="12199" width="24.42578125" bestFit="1" customWidth="1"/>
    <col min="12200" max="12200" width="9.5703125" customWidth="1"/>
    <col min="12201" max="12208" width="8.7109375" customWidth="1"/>
    <col min="12209" max="12220" width="9.140625" customWidth="1"/>
    <col min="12223" max="12223" width="9.140625" customWidth="1"/>
    <col min="12225" max="12226" width="9.140625" customWidth="1"/>
    <col min="12232" max="12232" width="9.140625" customWidth="1"/>
    <col min="12235" max="12241" width="9.140625" customWidth="1"/>
    <col min="12242" max="12242" width="10.42578125" customWidth="1"/>
    <col min="12243" max="12243" width="10" customWidth="1"/>
    <col min="12244" max="12244" width="10.140625" customWidth="1"/>
    <col min="12245" max="12245" width="10.42578125" customWidth="1"/>
    <col min="12246" max="12246" width="10" customWidth="1"/>
    <col min="12247" max="12247" width="10.140625" customWidth="1"/>
    <col min="12455" max="12455" width="24.42578125" bestFit="1" customWidth="1"/>
    <col min="12456" max="12456" width="9.5703125" customWidth="1"/>
    <col min="12457" max="12464" width="8.7109375" customWidth="1"/>
    <col min="12465" max="12476" width="9.140625" customWidth="1"/>
    <col min="12479" max="12479" width="9.140625" customWidth="1"/>
    <col min="12481" max="12482" width="9.140625" customWidth="1"/>
    <col min="12488" max="12488" width="9.140625" customWidth="1"/>
    <col min="12491" max="12497" width="9.140625" customWidth="1"/>
    <col min="12498" max="12498" width="10.42578125" customWidth="1"/>
    <col min="12499" max="12499" width="10" customWidth="1"/>
    <col min="12500" max="12500" width="10.140625" customWidth="1"/>
    <col min="12501" max="12501" width="10.42578125" customWidth="1"/>
    <col min="12502" max="12502" width="10" customWidth="1"/>
    <col min="12503" max="12503" width="10.140625" customWidth="1"/>
    <col min="12711" max="12711" width="24.42578125" bestFit="1" customWidth="1"/>
    <col min="12712" max="12712" width="9.5703125" customWidth="1"/>
    <col min="12713" max="12720" width="8.7109375" customWidth="1"/>
    <col min="12721" max="12732" width="9.140625" customWidth="1"/>
    <col min="12735" max="12735" width="9.140625" customWidth="1"/>
    <col min="12737" max="12738" width="9.140625" customWidth="1"/>
    <col min="12744" max="12744" width="9.140625" customWidth="1"/>
    <col min="12747" max="12753" width="9.140625" customWidth="1"/>
    <col min="12754" max="12754" width="10.42578125" customWidth="1"/>
    <col min="12755" max="12755" width="10" customWidth="1"/>
    <col min="12756" max="12756" width="10.140625" customWidth="1"/>
    <col min="12757" max="12757" width="10.42578125" customWidth="1"/>
    <col min="12758" max="12758" width="10" customWidth="1"/>
    <col min="12759" max="12759" width="10.140625" customWidth="1"/>
    <col min="12967" max="12967" width="24.42578125" bestFit="1" customWidth="1"/>
    <col min="12968" max="12968" width="9.5703125" customWidth="1"/>
    <col min="12969" max="12976" width="8.7109375" customWidth="1"/>
    <col min="12977" max="12988" width="9.140625" customWidth="1"/>
    <col min="12991" max="12991" width="9.140625" customWidth="1"/>
    <col min="12993" max="12994" width="9.140625" customWidth="1"/>
    <col min="13000" max="13000" width="9.140625" customWidth="1"/>
    <col min="13003" max="13009" width="9.140625" customWidth="1"/>
    <col min="13010" max="13010" width="10.42578125" customWidth="1"/>
    <col min="13011" max="13011" width="10" customWidth="1"/>
    <col min="13012" max="13012" width="10.140625" customWidth="1"/>
    <col min="13013" max="13013" width="10.42578125" customWidth="1"/>
    <col min="13014" max="13014" width="10" customWidth="1"/>
    <col min="13015" max="13015" width="10.140625" customWidth="1"/>
    <col min="13223" max="13223" width="24.42578125" bestFit="1" customWidth="1"/>
    <col min="13224" max="13224" width="9.5703125" customWidth="1"/>
    <col min="13225" max="13232" width="8.7109375" customWidth="1"/>
    <col min="13233" max="13244" width="9.140625" customWidth="1"/>
    <col min="13247" max="13247" width="9.140625" customWidth="1"/>
    <col min="13249" max="13250" width="9.140625" customWidth="1"/>
    <col min="13256" max="13256" width="9.140625" customWidth="1"/>
    <col min="13259" max="13265" width="9.140625" customWidth="1"/>
    <col min="13266" max="13266" width="10.42578125" customWidth="1"/>
    <col min="13267" max="13267" width="10" customWidth="1"/>
    <col min="13268" max="13268" width="10.140625" customWidth="1"/>
    <col min="13269" max="13269" width="10.42578125" customWidth="1"/>
    <col min="13270" max="13270" width="10" customWidth="1"/>
    <col min="13271" max="13271" width="10.140625" customWidth="1"/>
    <col min="13479" max="13479" width="24.42578125" bestFit="1" customWidth="1"/>
    <col min="13480" max="13480" width="9.5703125" customWidth="1"/>
    <col min="13481" max="13488" width="8.7109375" customWidth="1"/>
    <col min="13489" max="13500" width="9.140625" customWidth="1"/>
    <col min="13503" max="13503" width="9.140625" customWidth="1"/>
    <col min="13505" max="13506" width="9.140625" customWidth="1"/>
    <col min="13512" max="13512" width="9.140625" customWidth="1"/>
    <col min="13515" max="13521" width="9.140625" customWidth="1"/>
    <col min="13522" max="13522" width="10.42578125" customWidth="1"/>
    <col min="13523" max="13523" width="10" customWidth="1"/>
    <col min="13524" max="13524" width="10.140625" customWidth="1"/>
    <col min="13525" max="13525" width="10.42578125" customWidth="1"/>
    <col min="13526" max="13526" width="10" customWidth="1"/>
    <col min="13527" max="13527" width="10.140625" customWidth="1"/>
    <col min="13735" max="13735" width="24.42578125" bestFit="1" customWidth="1"/>
    <col min="13736" max="13736" width="9.5703125" customWidth="1"/>
    <col min="13737" max="13744" width="8.7109375" customWidth="1"/>
    <col min="13745" max="13756" width="9.140625" customWidth="1"/>
    <col min="13759" max="13759" width="9.140625" customWidth="1"/>
    <col min="13761" max="13762" width="9.140625" customWidth="1"/>
    <col min="13768" max="13768" width="9.140625" customWidth="1"/>
    <col min="13771" max="13777" width="9.140625" customWidth="1"/>
    <col min="13778" max="13778" width="10.42578125" customWidth="1"/>
    <col min="13779" max="13779" width="10" customWidth="1"/>
    <col min="13780" max="13780" width="10.140625" customWidth="1"/>
    <col min="13781" max="13781" width="10.42578125" customWidth="1"/>
    <col min="13782" max="13782" width="10" customWidth="1"/>
    <col min="13783" max="13783" width="10.140625" customWidth="1"/>
    <col min="13991" max="13991" width="24.42578125" bestFit="1" customWidth="1"/>
    <col min="13992" max="13992" width="9.5703125" customWidth="1"/>
    <col min="13993" max="14000" width="8.7109375" customWidth="1"/>
    <col min="14001" max="14012" width="9.140625" customWidth="1"/>
    <col min="14015" max="14015" width="9.140625" customWidth="1"/>
    <col min="14017" max="14018" width="9.140625" customWidth="1"/>
    <col min="14024" max="14024" width="9.140625" customWidth="1"/>
    <col min="14027" max="14033" width="9.140625" customWidth="1"/>
    <col min="14034" max="14034" width="10.42578125" customWidth="1"/>
    <col min="14035" max="14035" width="10" customWidth="1"/>
    <col min="14036" max="14036" width="10.140625" customWidth="1"/>
    <col min="14037" max="14037" width="10.42578125" customWidth="1"/>
    <col min="14038" max="14038" width="10" customWidth="1"/>
    <col min="14039" max="14039" width="10.140625" customWidth="1"/>
    <col min="14247" max="14247" width="24.42578125" bestFit="1" customWidth="1"/>
    <col min="14248" max="14248" width="9.5703125" customWidth="1"/>
    <col min="14249" max="14256" width="8.7109375" customWidth="1"/>
    <col min="14257" max="14268" width="9.140625" customWidth="1"/>
    <col min="14271" max="14271" width="9.140625" customWidth="1"/>
    <col min="14273" max="14274" width="9.140625" customWidth="1"/>
    <col min="14280" max="14280" width="9.140625" customWidth="1"/>
    <col min="14283" max="14289" width="9.140625" customWidth="1"/>
    <col min="14290" max="14290" width="10.42578125" customWidth="1"/>
    <col min="14291" max="14291" width="10" customWidth="1"/>
    <col min="14292" max="14292" width="10.140625" customWidth="1"/>
    <col min="14293" max="14293" width="10.42578125" customWidth="1"/>
    <col min="14294" max="14294" width="10" customWidth="1"/>
    <col min="14295" max="14295" width="10.140625" customWidth="1"/>
    <col min="14503" max="14503" width="24.42578125" bestFit="1" customWidth="1"/>
    <col min="14504" max="14504" width="9.5703125" customWidth="1"/>
    <col min="14505" max="14512" width="8.7109375" customWidth="1"/>
    <col min="14513" max="14524" width="9.140625" customWidth="1"/>
    <col min="14527" max="14527" width="9.140625" customWidth="1"/>
    <col min="14529" max="14530" width="9.140625" customWidth="1"/>
    <col min="14536" max="14536" width="9.140625" customWidth="1"/>
    <col min="14539" max="14545" width="9.140625" customWidth="1"/>
    <col min="14546" max="14546" width="10.42578125" customWidth="1"/>
    <col min="14547" max="14547" width="10" customWidth="1"/>
    <col min="14548" max="14548" width="10.140625" customWidth="1"/>
    <col min="14549" max="14549" width="10.42578125" customWidth="1"/>
    <col min="14550" max="14550" width="10" customWidth="1"/>
    <col min="14551" max="14551" width="10.140625" customWidth="1"/>
    <col min="14759" max="14759" width="24.42578125" bestFit="1" customWidth="1"/>
    <col min="14760" max="14760" width="9.5703125" customWidth="1"/>
    <col min="14761" max="14768" width="8.7109375" customWidth="1"/>
    <col min="14769" max="14780" width="9.140625" customWidth="1"/>
    <col min="14783" max="14783" width="9.140625" customWidth="1"/>
    <col min="14785" max="14786" width="9.140625" customWidth="1"/>
    <col min="14792" max="14792" width="9.140625" customWidth="1"/>
    <col min="14795" max="14801" width="9.140625" customWidth="1"/>
    <col min="14802" max="14802" width="10.42578125" customWidth="1"/>
    <col min="14803" max="14803" width="10" customWidth="1"/>
    <col min="14804" max="14804" width="10.140625" customWidth="1"/>
    <col min="14805" max="14805" width="10.42578125" customWidth="1"/>
    <col min="14806" max="14806" width="10" customWidth="1"/>
    <col min="14807" max="14807" width="10.140625" customWidth="1"/>
    <col min="15015" max="15015" width="24.42578125" bestFit="1" customWidth="1"/>
    <col min="15016" max="15016" width="9.5703125" customWidth="1"/>
    <col min="15017" max="15024" width="8.7109375" customWidth="1"/>
    <col min="15025" max="15036" width="9.140625" customWidth="1"/>
    <col min="15039" max="15039" width="9.140625" customWidth="1"/>
    <col min="15041" max="15042" width="9.140625" customWidth="1"/>
    <col min="15048" max="15048" width="9.140625" customWidth="1"/>
    <col min="15051" max="15057" width="9.140625" customWidth="1"/>
    <col min="15058" max="15058" width="10.42578125" customWidth="1"/>
    <col min="15059" max="15059" width="10" customWidth="1"/>
    <col min="15060" max="15060" width="10.140625" customWidth="1"/>
    <col min="15061" max="15061" width="10.42578125" customWidth="1"/>
    <col min="15062" max="15062" width="10" customWidth="1"/>
    <col min="15063" max="15063" width="10.140625" customWidth="1"/>
    <col min="15271" max="15271" width="24.42578125" bestFit="1" customWidth="1"/>
    <col min="15272" max="15272" width="9.5703125" customWidth="1"/>
    <col min="15273" max="15280" width="8.7109375" customWidth="1"/>
    <col min="15281" max="15292" width="9.140625" customWidth="1"/>
    <col min="15295" max="15295" width="9.140625" customWidth="1"/>
    <col min="15297" max="15298" width="9.140625" customWidth="1"/>
    <col min="15304" max="15304" width="9.140625" customWidth="1"/>
    <col min="15307" max="15313" width="9.140625" customWidth="1"/>
    <col min="15314" max="15314" width="10.42578125" customWidth="1"/>
    <col min="15315" max="15315" width="10" customWidth="1"/>
    <col min="15316" max="15316" width="10.140625" customWidth="1"/>
    <col min="15317" max="15317" width="10.42578125" customWidth="1"/>
    <col min="15318" max="15318" width="10" customWidth="1"/>
    <col min="15319" max="15319" width="10.140625" customWidth="1"/>
    <col min="15527" max="15527" width="24.42578125" bestFit="1" customWidth="1"/>
    <col min="15528" max="15528" width="9.5703125" customWidth="1"/>
    <col min="15529" max="15536" width="8.7109375" customWidth="1"/>
    <col min="15537" max="15548" width="9.140625" customWidth="1"/>
    <col min="15551" max="15551" width="9.140625" customWidth="1"/>
    <col min="15553" max="15554" width="9.140625" customWidth="1"/>
    <col min="15560" max="15560" width="9.140625" customWidth="1"/>
    <col min="15563" max="15569" width="9.140625" customWidth="1"/>
    <col min="15570" max="15570" width="10.42578125" customWidth="1"/>
    <col min="15571" max="15571" width="10" customWidth="1"/>
    <col min="15572" max="15572" width="10.140625" customWidth="1"/>
    <col min="15573" max="15573" width="10.42578125" customWidth="1"/>
    <col min="15574" max="15574" width="10" customWidth="1"/>
    <col min="15575" max="15575" width="10.140625" customWidth="1"/>
    <col min="15783" max="15783" width="24.42578125" bestFit="1" customWidth="1"/>
    <col min="15784" max="15784" width="9.5703125" customWidth="1"/>
    <col min="15785" max="15792" width="8.7109375" customWidth="1"/>
    <col min="15793" max="15804" width="9.140625" customWidth="1"/>
    <col min="15807" max="15807" width="9.140625" customWidth="1"/>
    <col min="15809" max="15810" width="9.140625" customWidth="1"/>
    <col min="15816" max="15816" width="9.140625" customWidth="1"/>
    <col min="15819" max="15825" width="9.140625" customWidth="1"/>
    <col min="15826" max="15826" width="10.42578125" customWidth="1"/>
    <col min="15827" max="15827" width="10" customWidth="1"/>
    <col min="15828" max="15828" width="10.140625" customWidth="1"/>
    <col min="15829" max="15829" width="10.42578125" customWidth="1"/>
    <col min="15830" max="15830" width="10" customWidth="1"/>
    <col min="15831" max="15831" width="10.140625" customWidth="1"/>
    <col min="16039" max="16039" width="24.42578125" bestFit="1" customWidth="1"/>
    <col min="16040" max="16040" width="9.5703125" customWidth="1"/>
    <col min="16041" max="16048" width="8.7109375" customWidth="1"/>
    <col min="16049" max="16060" width="9.140625" customWidth="1"/>
    <col min="16063" max="16063" width="9.140625" customWidth="1"/>
    <col min="16065" max="16066" width="9.140625" customWidth="1"/>
    <col min="16072" max="16072" width="9.140625" customWidth="1"/>
    <col min="16075" max="16081" width="9.140625" customWidth="1"/>
    <col min="16082" max="16082" width="10.42578125" customWidth="1"/>
    <col min="16083" max="16083" width="10" customWidth="1"/>
    <col min="16084" max="16084" width="10.140625" customWidth="1"/>
    <col min="16085" max="16085" width="10.42578125" customWidth="1"/>
    <col min="16086" max="16086" width="10" customWidth="1"/>
    <col min="16087" max="16087" width="10.140625" customWidth="1"/>
  </cols>
  <sheetData>
    <row r="1" spans="1:7" ht="18.75" customHeight="1" x14ac:dyDescent="0.25">
      <c r="A1" s="310" t="s">
        <v>42</v>
      </c>
      <c r="B1" s="289"/>
      <c r="C1" s="289"/>
      <c r="D1" s="289"/>
      <c r="E1" s="184"/>
      <c r="F1" s="184"/>
      <c r="G1" s="189"/>
    </row>
    <row r="2" spans="1:7" ht="15.75" customHeight="1" x14ac:dyDescent="0.25">
      <c r="A2" s="302"/>
      <c r="B2" s="307">
        <v>2022</v>
      </c>
      <c r="C2" s="311"/>
      <c r="D2" s="311"/>
      <c r="E2" s="307">
        <v>2023</v>
      </c>
      <c r="F2" s="308"/>
      <c r="G2" s="309"/>
    </row>
    <row r="3" spans="1:7" ht="15.75" customHeight="1" x14ac:dyDescent="0.25">
      <c r="A3" s="303"/>
      <c r="B3" s="312" t="s">
        <v>4</v>
      </c>
      <c r="C3" s="312"/>
      <c r="D3" s="312"/>
      <c r="E3" s="304" t="s">
        <v>4</v>
      </c>
      <c r="F3" s="305"/>
      <c r="G3" s="306"/>
    </row>
    <row r="4" spans="1:7" x14ac:dyDescent="0.25">
      <c r="A4" s="97"/>
      <c r="B4" s="98" t="s">
        <v>43</v>
      </c>
      <c r="C4" s="98" t="s">
        <v>44</v>
      </c>
      <c r="D4" s="99" t="s">
        <v>45</v>
      </c>
      <c r="E4" s="98" t="s">
        <v>43</v>
      </c>
      <c r="F4" s="98" t="s">
        <v>44</v>
      </c>
      <c r="G4" s="99" t="s">
        <v>45</v>
      </c>
    </row>
    <row r="5" spans="1:7" ht="15.75" x14ac:dyDescent="0.25">
      <c r="A5" s="126" t="s">
        <v>46</v>
      </c>
      <c r="B5" s="100">
        <v>73.428060239999994</v>
      </c>
      <c r="C5" s="100">
        <v>53.408975310000002</v>
      </c>
      <c r="D5" s="101">
        <v>70.079323849999994</v>
      </c>
      <c r="E5" s="100">
        <v>72.027538051390394</v>
      </c>
      <c r="F5" s="100">
        <v>54.224039276631821</v>
      </c>
      <c r="G5" s="100">
        <v>69.049418694981242</v>
      </c>
    </row>
    <row r="6" spans="1:7" ht="15.75" x14ac:dyDescent="0.25">
      <c r="A6" s="66" t="s">
        <v>47</v>
      </c>
      <c r="B6" s="100">
        <v>71.759368879999997</v>
      </c>
      <c r="C6" s="100">
        <v>48.11479731</v>
      </c>
      <c r="D6" s="101">
        <v>56.063506689999997</v>
      </c>
      <c r="E6" s="100">
        <v>70.966717427248682</v>
      </c>
      <c r="F6" s="100">
        <v>41.570194772429112</v>
      </c>
      <c r="G6" s="100">
        <v>51.481123542265941</v>
      </c>
    </row>
    <row r="7" spans="1:7" ht="15.75" x14ac:dyDescent="0.25">
      <c r="A7" s="66" t="s">
        <v>48</v>
      </c>
      <c r="B7" s="102">
        <v>34.992288639999998</v>
      </c>
      <c r="C7" s="102">
        <v>51.291844169999997</v>
      </c>
      <c r="D7" s="103">
        <v>49.252071729999997</v>
      </c>
      <c r="E7" s="100">
        <v>40.558487117552339</v>
      </c>
      <c r="F7" s="100">
        <v>46.168895300864328</v>
      </c>
      <c r="G7" s="100">
        <v>45.469835827349094</v>
      </c>
    </row>
    <row r="8" spans="1:7" ht="15.75" x14ac:dyDescent="0.25">
      <c r="A8" s="127" t="s">
        <v>69</v>
      </c>
      <c r="B8" s="129">
        <v>71.120520619999994</v>
      </c>
      <c r="C8" s="129">
        <v>51.201875620000003</v>
      </c>
      <c r="D8" s="130">
        <v>62.842080000000003</v>
      </c>
      <c r="E8" s="129">
        <v>70.159455371449283</v>
      </c>
      <c r="F8" s="129">
        <v>47.271757406891965</v>
      </c>
      <c r="G8" s="129">
        <v>60.636195604851061</v>
      </c>
    </row>
    <row r="9" spans="1:7" ht="15.75" x14ac:dyDescent="0.25">
      <c r="A9" s="128" t="s">
        <v>75</v>
      </c>
      <c r="B9" s="98">
        <v>29.25</v>
      </c>
      <c r="C9" s="125" t="s">
        <v>41</v>
      </c>
      <c r="D9" s="222" t="s">
        <v>41</v>
      </c>
      <c r="E9" s="249">
        <v>27.8</v>
      </c>
      <c r="F9" s="98"/>
      <c r="G9" s="98"/>
    </row>
    <row r="11" spans="1:7" x14ac:dyDescent="0.25">
      <c r="B11" s="104"/>
      <c r="C11" s="104"/>
    </row>
  </sheetData>
  <mergeCells count="6">
    <mergeCell ref="A2:A3"/>
    <mergeCell ref="E3:G3"/>
    <mergeCell ref="E2:G2"/>
    <mergeCell ref="A1:D1"/>
    <mergeCell ref="B2:D2"/>
    <mergeCell ref="B3:D3"/>
  </mergeCells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showGridLines="0" zoomScaleNormal="100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C5" sqref="C5:C20"/>
    </sheetView>
  </sheetViews>
  <sheetFormatPr defaultRowHeight="15" x14ac:dyDescent="0.25"/>
  <cols>
    <col min="1" max="1" width="42" customWidth="1"/>
    <col min="2" max="3" width="12.7109375" style="151" customWidth="1"/>
    <col min="216" max="216" width="27" customWidth="1"/>
    <col min="217" max="229" width="11.7109375" customWidth="1"/>
    <col min="230" max="230" width="11.85546875" customWidth="1"/>
    <col min="231" max="232" width="12.7109375" customWidth="1"/>
    <col min="233" max="233" width="11.42578125" customWidth="1"/>
    <col min="234" max="234" width="11.85546875" customWidth="1"/>
    <col min="472" max="472" width="27" customWidth="1"/>
    <col min="473" max="485" width="11.7109375" customWidth="1"/>
    <col min="486" max="486" width="11.85546875" customWidth="1"/>
    <col min="487" max="488" width="12.7109375" customWidth="1"/>
    <col min="489" max="489" width="11.42578125" customWidth="1"/>
    <col min="490" max="490" width="11.85546875" customWidth="1"/>
    <col min="728" max="728" width="27" customWidth="1"/>
    <col min="729" max="741" width="11.7109375" customWidth="1"/>
    <col min="742" max="742" width="11.85546875" customWidth="1"/>
    <col min="743" max="744" width="12.7109375" customWidth="1"/>
    <col min="745" max="745" width="11.42578125" customWidth="1"/>
    <col min="746" max="746" width="11.85546875" customWidth="1"/>
    <col min="984" max="984" width="27" customWidth="1"/>
    <col min="985" max="997" width="11.7109375" customWidth="1"/>
    <col min="998" max="998" width="11.85546875" customWidth="1"/>
    <col min="999" max="1000" width="12.7109375" customWidth="1"/>
    <col min="1001" max="1001" width="11.42578125" customWidth="1"/>
    <col min="1002" max="1002" width="11.85546875" customWidth="1"/>
    <col min="1240" max="1240" width="27" customWidth="1"/>
    <col min="1241" max="1253" width="11.7109375" customWidth="1"/>
    <col min="1254" max="1254" width="11.85546875" customWidth="1"/>
    <col min="1255" max="1256" width="12.7109375" customWidth="1"/>
    <col min="1257" max="1257" width="11.42578125" customWidth="1"/>
    <col min="1258" max="1258" width="11.85546875" customWidth="1"/>
    <col min="1496" max="1496" width="27" customWidth="1"/>
    <col min="1497" max="1509" width="11.7109375" customWidth="1"/>
    <col min="1510" max="1510" width="11.85546875" customWidth="1"/>
    <col min="1511" max="1512" width="12.7109375" customWidth="1"/>
    <col min="1513" max="1513" width="11.42578125" customWidth="1"/>
    <col min="1514" max="1514" width="11.85546875" customWidth="1"/>
    <col min="1752" max="1752" width="27" customWidth="1"/>
    <col min="1753" max="1765" width="11.7109375" customWidth="1"/>
    <col min="1766" max="1766" width="11.85546875" customWidth="1"/>
    <col min="1767" max="1768" width="12.7109375" customWidth="1"/>
    <col min="1769" max="1769" width="11.42578125" customWidth="1"/>
    <col min="1770" max="1770" width="11.85546875" customWidth="1"/>
    <col min="2008" max="2008" width="27" customWidth="1"/>
    <col min="2009" max="2021" width="11.7109375" customWidth="1"/>
    <col min="2022" max="2022" width="11.85546875" customWidth="1"/>
    <col min="2023" max="2024" width="12.7109375" customWidth="1"/>
    <col min="2025" max="2025" width="11.42578125" customWidth="1"/>
    <col min="2026" max="2026" width="11.85546875" customWidth="1"/>
    <col min="2264" max="2264" width="27" customWidth="1"/>
    <col min="2265" max="2277" width="11.7109375" customWidth="1"/>
    <col min="2278" max="2278" width="11.85546875" customWidth="1"/>
    <col min="2279" max="2280" width="12.7109375" customWidth="1"/>
    <col min="2281" max="2281" width="11.42578125" customWidth="1"/>
    <col min="2282" max="2282" width="11.85546875" customWidth="1"/>
    <col min="2520" max="2520" width="27" customWidth="1"/>
    <col min="2521" max="2533" width="11.7109375" customWidth="1"/>
    <col min="2534" max="2534" width="11.85546875" customWidth="1"/>
    <col min="2535" max="2536" width="12.7109375" customWidth="1"/>
    <col min="2537" max="2537" width="11.42578125" customWidth="1"/>
    <col min="2538" max="2538" width="11.85546875" customWidth="1"/>
    <col min="2776" max="2776" width="27" customWidth="1"/>
    <col min="2777" max="2789" width="11.7109375" customWidth="1"/>
    <col min="2790" max="2790" width="11.85546875" customWidth="1"/>
    <col min="2791" max="2792" width="12.7109375" customWidth="1"/>
    <col min="2793" max="2793" width="11.42578125" customWidth="1"/>
    <col min="2794" max="2794" width="11.85546875" customWidth="1"/>
    <col min="3032" max="3032" width="27" customWidth="1"/>
    <col min="3033" max="3045" width="11.7109375" customWidth="1"/>
    <col min="3046" max="3046" width="11.85546875" customWidth="1"/>
    <col min="3047" max="3048" width="12.7109375" customWidth="1"/>
    <col min="3049" max="3049" width="11.42578125" customWidth="1"/>
    <col min="3050" max="3050" width="11.85546875" customWidth="1"/>
    <col min="3288" max="3288" width="27" customWidth="1"/>
    <col min="3289" max="3301" width="11.7109375" customWidth="1"/>
    <col min="3302" max="3302" width="11.85546875" customWidth="1"/>
    <col min="3303" max="3304" width="12.7109375" customWidth="1"/>
    <col min="3305" max="3305" width="11.42578125" customWidth="1"/>
    <col min="3306" max="3306" width="11.85546875" customWidth="1"/>
    <col min="3544" max="3544" width="27" customWidth="1"/>
    <col min="3545" max="3557" width="11.7109375" customWidth="1"/>
    <col min="3558" max="3558" width="11.85546875" customWidth="1"/>
    <col min="3559" max="3560" width="12.7109375" customWidth="1"/>
    <col min="3561" max="3561" width="11.42578125" customWidth="1"/>
    <col min="3562" max="3562" width="11.85546875" customWidth="1"/>
    <col min="3800" max="3800" width="27" customWidth="1"/>
    <col min="3801" max="3813" width="11.7109375" customWidth="1"/>
    <col min="3814" max="3814" width="11.85546875" customWidth="1"/>
    <col min="3815" max="3816" width="12.7109375" customWidth="1"/>
    <col min="3817" max="3817" width="11.42578125" customWidth="1"/>
    <col min="3818" max="3818" width="11.85546875" customWidth="1"/>
    <col min="4056" max="4056" width="27" customWidth="1"/>
    <col min="4057" max="4069" width="11.7109375" customWidth="1"/>
    <col min="4070" max="4070" width="11.85546875" customWidth="1"/>
    <col min="4071" max="4072" width="12.7109375" customWidth="1"/>
    <col min="4073" max="4073" width="11.42578125" customWidth="1"/>
    <col min="4074" max="4074" width="11.85546875" customWidth="1"/>
    <col min="4312" max="4312" width="27" customWidth="1"/>
    <col min="4313" max="4325" width="11.7109375" customWidth="1"/>
    <col min="4326" max="4326" width="11.85546875" customWidth="1"/>
    <col min="4327" max="4328" width="12.7109375" customWidth="1"/>
    <col min="4329" max="4329" width="11.42578125" customWidth="1"/>
    <col min="4330" max="4330" width="11.85546875" customWidth="1"/>
    <col min="4568" max="4568" width="27" customWidth="1"/>
    <col min="4569" max="4581" width="11.7109375" customWidth="1"/>
    <col min="4582" max="4582" width="11.85546875" customWidth="1"/>
    <col min="4583" max="4584" width="12.7109375" customWidth="1"/>
    <col min="4585" max="4585" width="11.42578125" customWidth="1"/>
    <col min="4586" max="4586" width="11.85546875" customWidth="1"/>
    <col min="4824" max="4824" width="27" customWidth="1"/>
    <col min="4825" max="4837" width="11.7109375" customWidth="1"/>
    <col min="4838" max="4838" width="11.85546875" customWidth="1"/>
    <col min="4839" max="4840" width="12.7109375" customWidth="1"/>
    <col min="4841" max="4841" width="11.42578125" customWidth="1"/>
    <col min="4842" max="4842" width="11.85546875" customWidth="1"/>
    <col min="5080" max="5080" width="27" customWidth="1"/>
    <col min="5081" max="5093" width="11.7109375" customWidth="1"/>
    <col min="5094" max="5094" width="11.85546875" customWidth="1"/>
    <col min="5095" max="5096" width="12.7109375" customWidth="1"/>
    <col min="5097" max="5097" width="11.42578125" customWidth="1"/>
    <col min="5098" max="5098" width="11.85546875" customWidth="1"/>
    <col min="5336" max="5336" width="27" customWidth="1"/>
    <col min="5337" max="5349" width="11.7109375" customWidth="1"/>
    <col min="5350" max="5350" width="11.85546875" customWidth="1"/>
    <col min="5351" max="5352" width="12.7109375" customWidth="1"/>
    <col min="5353" max="5353" width="11.42578125" customWidth="1"/>
    <col min="5354" max="5354" width="11.85546875" customWidth="1"/>
    <col min="5592" max="5592" width="27" customWidth="1"/>
    <col min="5593" max="5605" width="11.7109375" customWidth="1"/>
    <col min="5606" max="5606" width="11.85546875" customWidth="1"/>
    <col min="5607" max="5608" width="12.7109375" customWidth="1"/>
    <col min="5609" max="5609" width="11.42578125" customWidth="1"/>
    <col min="5610" max="5610" width="11.85546875" customWidth="1"/>
    <col min="5848" max="5848" width="27" customWidth="1"/>
    <col min="5849" max="5861" width="11.7109375" customWidth="1"/>
    <col min="5862" max="5862" width="11.85546875" customWidth="1"/>
    <col min="5863" max="5864" width="12.7109375" customWidth="1"/>
    <col min="5865" max="5865" width="11.42578125" customWidth="1"/>
    <col min="5866" max="5866" width="11.85546875" customWidth="1"/>
    <col min="6104" max="6104" width="27" customWidth="1"/>
    <col min="6105" max="6117" width="11.7109375" customWidth="1"/>
    <col min="6118" max="6118" width="11.85546875" customWidth="1"/>
    <col min="6119" max="6120" width="12.7109375" customWidth="1"/>
    <col min="6121" max="6121" width="11.42578125" customWidth="1"/>
    <col min="6122" max="6122" width="11.85546875" customWidth="1"/>
    <col min="6360" max="6360" width="27" customWidth="1"/>
    <col min="6361" max="6373" width="11.7109375" customWidth="1"/>
    <col min="6374" max="6374" width="11.85546875" customWidth="1"/>
    <col min="6375" max="6376" width="12.7109375" customWidth="1"/>
    <col min="6377" max="6377" width="11.42578125" customWidth="1"/>
    <col min="6378" max="6378" width="11.85546875" customWidth="1"/>
    <col min="6616" max="6616" width="27" customWidth="1"/>
    <col min="6617" max="6629" width="11.7109375" customWidth="1"/>
    <col min="6630" max="6630" width="11.85546875" customWidth="1"/>
    <col min="6631" max="6632" width="12.7109375" customWidth="1"/>
    <col min="6633" max="6633" width="11.42578125" customWidth="1"/>
    <col min="6634" max="6634" width="11.85546875" customWidth="1"/>
    <col min="6872" max="6872" width="27" customWidth="1"/>
    <col min="6873" max="6885" width="11.7109375" customWidth="1"/>
    <col min="6886" max="6886" width="11.85546875" customWidth="1"/>
    <col min="6887" max="6888" width="12.7109375" customWidth="1"/>
    <col min="6889" max="6889" width="11.42578125" customWidth="1"/>
    <col min="6890" max="6890" width="11.85546875" customWidth="1"/>
    <col min="7128" max="7128" width="27" customWidth="1"/>
    <col min="7129" max="7141" width="11.7109375" customWidth="1"/>
    <col min="7142" max="7142" width="11.85546875" customWidth="1"/>
    <col min="7143" max="7144" width="12.7109375" customWidth="1"/>
    <col min="7145" max="7145" width="11.42578125" customWidth="1"/>
    <col min="7146" max="7146" width="11.85546875" customWidth="1"/>
    <col min="7384" max="7384" width="27" customWidth="1"/>
    <col min="7385" max="7397" width="11.7109375" customWidth="1"/>
    <col min="7398" max="7398" width="11.85546875" customWidth="1"/>
    <col min="7399" max="7400" width="12.7109375" customWidth="1"/>
    <col min="7401" max="7401" width="11.42578125" customWidth="1"/>
    <col min="7402" max="7402" width="11.85546875" customWidth="1"/>
    <col min="7640" max="7640" width="27" customWidth="1"/>
    <col min="7641" max="7653" width="11.7109375" customWidth="1"/>
    <col min="7654" max="7654" width="11.85546875" customWidth="1"/>
    <col min="7655" max="7656" width="12.7109375" customWidth="1"/>
    <col min="7657" max="7657" width="11.42578125" customWidth="1"/>
    <col min="7658" max="7658" width="11.85546875" customWidth="1"/>
    <col min="7896" max="7896" width="27" customWidth="1"/>
    <col min="7897" max="7909" width="11.7109375" customWidth="1"/>
    <col min="7910" max="7910" width="11.85546875" customWidth="1"/>
    <col min="7911" max="7912" width="12.7109375" customWidth="1"/>
    <col min="7913" max="7913" width="11.42578125" customWidth="1"/>
    <col min="7914" max="7914" width="11.85546875" customWidth="1"/>
    <col min="8152" max="8152" width="27" customWidth="1"/>
    <col min="8153" max="8165" width="11.7109375" customWidth="1"/>
    <col min="8166" max="8166" width="11.85546875" customWidth="1"/>
    <col min="8167" max="8168" width="12.7109375" customWidth="1"/>
    <col min="8169" max="8169" width="11.42578125" customWidth="1"/>
    <col min="8170" max="8170" width="11.85546875" customWidth="1"/>
    <col min="8408" max="8408" width="27" customWidth="1"/>
    <col min="8409" max="8421" width="11.7109375" customWidth="1"/>
    <col min="8422" max="8422" width="11.85546875" customWidth="1"/>
    <col min="8423" max="8424" width="12.7109375" customWidth="1"/>
    <col min="8425" max="8425" width="11.42578125" customWidth="1"/>
    <col min="8426" max="8426" width="11.85546875" customWidth="1"/>
    <col min="8664" max="8664" width="27" customWidth="1"/>
    <col min="8665" max="8677" width="11.7109375" customWidth="1"/>
    <col min="8678" max="8678" width="11.85546875" customWidth="1"/>
    <col min="8679" max="8680" width="12.7109375" customWidth="1"/>
    <col min="8681" max="8681" width="11.42578125" customWidth="1"/>
    <col min="8682" max="8682" width="11.85546875" customWidth="1"/>
    <col min="8920" max="8920" width="27" customWidth="1"/>
    <col min="8921" max="8933" width="11.7109375" customWidth="1"/>
    <col min="8934" max="8934" width="11.85546875" customWidth="1"/>
    <col min="8935" max="8936" width="12.7109375" customWidth="1"/>
    <col min="8937" max="8937" width="11.42578125" customWidth="1"/>
    <col min="8938" max="8938" width="11.85546875" customWidth="1"/>
    <col min="9176" max="9176" width="27" customWidth="1"/>
    <col min="9177" max="9189" width="11.7109375" customWidth="1"/>
    <col min="9190" max="9190" width="11.85546875" customWidth="1"/>
    <col min="9191" max="9192" width="12.7109375" customWidth="1"/>
    <col min="9193" max="9193" width="11.42578125" customWidth="1"/>
    <col min="9194" max="9194" width="11.85546875" customWidth="1"/>
    <col min="9432" max="9432" width="27" customWidth="1"/>
    <col min="9433" max="9445" width="11.7109375" customWidth="1"/>
    <col min="9446" max="9446" width="11.85546875" customWidth="1"/>
    <col min="9447" max="9448" width="12.7109375" customWidth="1"/>
    <col min="9449" max="9449" width="11.42578125" customWidth="1"/>
    <col min="9450" max="9450" width="11.85546875" customWidth="1"/>
    <col min="9688" max="9688" width="27" customWidth="1"/>
    <col min="9689" max="9701" width="11.7109375" customWidth="1"/>
    <col min="9702" max="9702" width="11.85546875" customWidth="1"/>
    <col min="9703" max="9704" width="12.7109375" customWidth="1"/>
    <col min="9705" max="9705" width="11.42578125" customWidth="1"/>
    <col min="9706" max="9706" width="11.85546875" customWidth="1"/>
    <col min="9944" max="9944" width="27" customWidth="1"/>
    <col min="9945" max="9957" width="11.7109375" customWidth="1"/>
    <col min="9958" max="9958" width="11.85546875" customWidth="1"/>
    <col min="9959" max="9960" width="12.7109375" customWidth="1"/>
    <col min="9961" max="9961" width="11.42578125" customWidth="1"/>
    <col min="9962" max="9962" width="11.85546875" customWidth="1"/>
    <col min="10200" max="10200" width="27" customWidth="1"/>
    <col min="10201" max="10213" width="11.7109375" customWidth="1"/>
    <col min="10214" max="10214" width="11.85546875" customWidth="1"/>
    <col min="10215" max="10216" width="12.7109375" customWidth="1"/>
    <col min="10217" max="10217" width="11.42578125" customWidth="1"/>
    <col min="10218" max="10218" width="11.85546875" customWidth="1"/>
    <col min="10456" max="10456" width="27" customWidth="1"/>
    <col min="10457" max="10469" width="11.7109375" customWidth="1"/>
    <col min="10470" max="10470" width="11.85546875" customWidth="1"/>
    <col min="10471" max="10472" width="12.7109375" customWidth="1"/>
    <col min="10473" max="10473" width="11.42578125" customWidth="1"/>
    <col min="10474" max="10474" width="11.85546875" customWidth="1"/>
    <col min="10712" max="10712" width="27" customWidth="1"/>
    <col min="10713" max="10725" width="11.7109375" customWidth="1"/>
    <col min="10726" max="10726" width="11.85546875" customWidth="1"/>
    <col min="10727" max="10728" width="12.7109375" customWidth="1"/>
    <col min="10729" max="10729" width="11.42578125" customWidth="1"/>
    <col min="10730" max="10730" width="11.85546875" customWidth="1"/>
    <col min="10968" max="10968" width="27" customWidth="1"/>
    <col min="10969" max="10981" width="11.7109375" customWidth="1"/>
    <col min="10982" max="10982" width="11.85546875" customWidth="1"/>
    <col min="10983" max="10984" width="12.7109375" customWidth="1"/>
    <col min="10985" max="10985" width="11.42578125" customWidth="1"/>
    <col min="10986" max="10986" width="11.85546875" customWidth="1"/>
    <col min="11224" max="11224" width="27" customWidth="1"/>
    <col min="11225" max="11237" width="11.7109375" customWidth="1"/>
    <col min="11238" max="11238" width="11.85546875" customWidth="1"/>
    <col min="11239" max="11240" width="12.7109375" customWidth="1"/>
    <col min="11241" max="11241" width="11.42578125" customWidth="1"/>
    <col min="11242" max="11242" width="11.85546875" customWidth="1"/>
    <col min="11480" max="11480" width="27" customWidth="1"/>
    <col min="11481" max="11493" width="11.7109375" customWidth="1"/>
    <col min="11494" max="11494" width="11.85546875" customWidth="1"/>
    <col min="11495" max="11496" width="12.7109375" customWidth="1"/>
    <col min="11497" max="11497" width="11.42578125" customWidth="1"/>
    <col min="11498" max="11498" width="11.85546875" customWidth="1"/>
    <col min="11736" max="11736" width="27" customWidth="1"/>
    <col min="11737" max="11749" width="11.7109375" customWidth="1"/>
    <col min="11750" max="11750" width="11.85546875" customWidth="1"/>
    <col min="11751" max="11752" width="12.7109375" customWidth="1"/>
    <col min="11753" max="11753" width="11.42578125" customWidth="1"/>
    <col min="11754" max="11754" width="11.85546875" customWidth="1"/>
    <col min="11992" max="11992" width="27" customWidth="1"/>
    <col min="11993" max="12005" width="11.7109375" customWidth="1"/>
    <col min="12006" max="12006" width="11.85546875" customWidth="1"/>
    <col min="12007" max="12008" width="12.7109375" customWidth="1"/>
    <col min="12009" max="12009" width="11.42578125" customWidth="1"/>
    <col min="12010" max="12010" width="11.85546875" customWidth="1"/>
    <col min="12248" max="12248" width="27" customWidth="1"/>
    <col min="12249" max="12261" width="11.7109375" customWidth="1"/>
    <col min="12262" max="12262" width="11.85546875" customWidth="1"/>
    <col min="12263" max="12264" width="12.7109375" customWidth="1"/>
    <col min="12265" max="12265" width="11.42578125" customWidth="1"/>
    <col min="12266" max="12266" width="11.85546875" customWidth="1"/>
    <col min="12504" max="12504" width="27" customWidth="1"/>
    <col min="12505" max="12517" width="11.7109375" customWidth="1"/>
    <col min="12518" max="12518" width="11.85546875" customWidth="1"/>
    <col min="12519" max="12520" width="12.7109375" customWidth="1"/>
    <col min="12521" max="12521" width="11.42578125" customWidth="1"/>
    <col min="12522" max="12522" width="11.85546875" customWidth="1"/>
    <col min="12760" max="12760" width="27" customWidth="1"/>
    <col min="12761" max="12773" width="11.7109375" customWidth="1"/>
    <col min="12774" max="12774" width="11.85546875" customWidth="1"/>
    <col min="12775" max="12776" width="12.7109375" customWidth="1"/>
    <col min="12777" max="12777" width="11.42578125" customWidth="1"/>
    <col min="12778" max="12778" width="11.85546875" customWidth="1"/>
    <col min="13016" max="13016" width="27" customWidth="1"/>
    <col min="13017" max="13029" width="11.7109375" customWidth="1"/>
    <col min="13030" max="13030" width="11.85546875" customWidth="1"/>
    <col min="13031" max="13032" width="12.7109375" customWidth="1"/>
    <col min="13033" max="13033" width="11.42578125" customWidth="1"/>
    <col min="13034" max="13034" width="11.85546875" customWidth="1"/>
    <col min="13272" max="13272" width="27" customWidth="1"/>
    <col min="13273" max="13285" width="11.7109375" customWidth="1"/>
    <col min="13286" max="13286" width="11.85546875" customWidth="1"/>
    <col min="13287" max="13288" width="12.7109375" customWidth="1"/>
    <col min="13289" max="13289" width="11.42578125" customWidth="1"/>
    <col min="13290" max="13290" width="11.85546875" customWidth="1"/>
    <col min="13528" max="13528" width="27" customWidth="1"/>
    <col min="13529" max="13541" width="11.7109375" customWidth="1"/>
    <col min="13542" max="13542" width="11.85546875" customWidth="1"/>
    <col min="13543" max="13544" width="12.7109375" customWidth="1"/>
    <col min="13545" max="13545" width="11.42578125" customWidth="1"/>
    <col min="13546" max="13546" width="11.85546875" customWidth="1"/>
    <col min="13784" max="13784" width="27" customWidth="1"/>
    <col min="13785" max="13797" width="11.7109375" customWidth="1"/>
    <col min="13798" max="13798" width="11.85546875" customWidth="1"/>
    <col min="13799" max="13800" width="12.7109375" customWidth="1"/>
    <col min="13801" max="13801" width="11.42578125" customWidth="1"/>
    <col min="13802" max="13802" width="11.85546875" customWidth="1"/>
    <col min="14040" max="14040" width="27" customWidth="1"/>
    <col min="14041" max="14053" width="11.7109375" customWidth="1"/>
    <col min="14054" max="14054" width="11.85546875" customWidth="1"/>
    <col min="14055" max="14056" width="12.7109375" customWidth="1"/>
    <col min="14057" max="14057" width="11.42578125" customWidth="1"/>
    <col min="14058" max="14058" width="11.85546875" customWidth="1"/>
    <col min="14296" max="14296" width="27" customWidth="1"/>
    <col min="14297" max="14309" width="11.7109375" customWidth="1"/>
    <col min="14310" max="14310" width="11.85546875" customWidth="1"/>
    <col min="14311" max="14312" width="12.7109375" customWidth="1"/>
    <col min="14313" max="14313" width="11.42578125" customWidth="1"/>
    <col min="14314" max="14314" width="11.85546875" customWidth="1"/>
    <col min="14552" max="14552" width="27" customWidth="1"/>
    <col min="14553" max="14565" width="11.7109375" customWidth="1"/>
    <col min="14566" max="14566" width="11.85546875" customWidth="1"/>
    <col min="14567" max="14568" width="12.7109375" customWidth="1"/>
    <col min="14569" max="14569" width="11.42578125" customWidth="1"/>
    <col min="14570" max="14570" width="11.85546875" customWidth="1"/>
    <col min="14808" max="14808" width="27" customWidth="1"/>
    <col min="14809" max="14821" width="11.7109375" customWidth="1"/>
    <col min="14822" max="14822" width="11.85546875" customWidth="1"/>
    <col min="14823" max="14824" width="12.7109375" customWidth="1"/>
    <col min="14825" max="14825" width="11.42578125" customWidth="1"/>
    <col min="14826" max="14826" width="11.85546875" customWidth="1"/>
    <col min="15064" max="15064" width="27" customWidth="1"/>
    <col min="15065" max="15077" width="11.7109375" customWidth="1"/>
    <col min="15078" max="15078" width="11.85546875" customWidth="1"/>
    <col min="15079" max="15080" width="12.7109375" customWidth="1"/>
    <col min="15081" max="15081" width="11.42578125" customWidth="1"/>
    <col min="15082" max="15082" width="11.85546875" customWidth="1"/>
    <col min="15320" max="15320" width="27" customWidth="1"/>
    <col min="15321" max="15333" width="11.7109375" customWidth="1"/>
    <col min="15334" max="15334" width="11.85546875" customWidth="1"/>
    <col min="15335" max="15336" width="12.7109375" customWidth="1"/>
    <col min="15337" max="15337" width="11.42578125" customWidth="1"/>
    <col min="15338" max="15338" width="11.85546875" customWidth="1"/>
    <col min="15576" max="15576" width="27" customWidth="1"/>
    <col min="15577" max="15589" width="11.7109375" customWidth="1"/>
    <col min="15590" max="15590" width="11.85546875" customWidth="1"/>
    <col min="15591" max="15592" width="12.7109375" customWidth="1"/>
    <col min="15593" max="15593" width="11.42578125" customWidth="1"/>
    <col min="15594" max="15594" width="11.85546875" customWidth="1"/>
    <col min="15832" max="15832" width="27" customWidth="1"/>
    <col min="15833" max="15845" width="11.7109375" customWidth="1"/>
    <col min="15846" max="15846" width="11.85546875" customWidth="1"/>
    <col min="15847" max="15848" width="12.7109375" customWidth="1"/>
    <col min="15849" max="15849" width="11.42578125" customWidth="1"/>
    <col min="15850" max="15850" width="11.85546875" customWidth="1"/>
    <col min="16088" max="16088" width="27" customWidth="1"/>
    <col min="16089" max="16101" width="11.7109375" customWidth="1"/>
    <col min="16102" max="16102" width="11.85546875" customWidth="1"/>
    <col min="16103" max="16104" width="12.7109375" customWidth="1"/>
    <col min="16105" max="16105" width="11.42578125" customWidth="1"/>
    <col min="16106" max="16106" width="11.85546875" customWidth="1"/>
  </cols>
  <sheetData>
    <row r="1" spans="1:3" ht="18.75" customHeight="1" x14ac:dyDescent="0.25">
      <c r="A1" s="297" t="s">
        <v>49</v>
      </c>
      <c r="B1" s="298"/>
      <c r="C1" s="189"/>
    </row>
    <row r="2" spans="1:3" ht="18.75" customHeight="1" x14ac:dyDescent="0.25">
      <c r="A2" s="292"/>
      <c r="B2" s="209">
        <v>2022</v>
      </c>
      <c r="C2" s="221">
        <v>2023</v>
      </c>
    </row>
    <row r="3" spans="1:3" ht="18.75" customHeight="1" x14ac:dyDescent="0.25">
      <c r="A3" s="313"/>
      <c r="B3" s="152" t="s">
        <v>4</v>
      </c>
      <c r="C3" s="190" t="s">
        <v>4</v>
      </c>
    </row>
    <row r="4" spans="1:3" ht="15.75" x14ac:dyDescent="0.25">
      <c r="A4" s="211" t="s">
        <v>50</v>
      </c>
      <c r="C4" s="191"/>
    </row>
    <row r="5" spans="1:3" ht="15.75" x14ac:dyDescent="0.25">
      <c r="A5" s="144" t="s">
        <v>51</v>
      </c>
      <c r="B5" s="105">
        <v>1712181.11</v>
      </c>
      <c r="C5" s="250">
        <v>2142550.824</v>
      </c>
    </row>
    <row r="6" spans="1:3" ht="15.75" x14ac:dyDescent="0.25">
      <c r="A6" s="126" t="s">
        <v>52</v>
      </c>
      <c r="B6" s="106">
        <v>7765005.6100000003</v>
      </c>
      <c r="C6" s="106">
        <v>6934273.3879999993</v>
      </c>
    </row>
    <row r="7" spans="1:3" ht="15.75" x14ac:dyDescent="0.25">
      <c r="A7" s="126" t="s">
        <v>53</v>
      </c>
      <c r="B7" s="106">
        <v>253493.7</v>
      </c>
      <c r="C7" s="106">
        <v>203878.28699999998</v>
      </c>
    </row>
    <row r="8" spans="1:3" s="151" customFormat="1" ht="15.75" x14ac:dyDescent="0.25">
      <c r="A8" s="126" t="s">
        <v>77</v>
      </c>
      <c r="B8" s="106">
        <v>13423.57</v>
      </c>
      <c r="C8" s="106">
        <v>142933.88699999999</v>
      </c>
    </row>
    <row r="9" spans="1:3" ht="15.75" x14ac:dyDescent="0.25">
      <c r="A9" s="126" t="s">
        <v>54</v>
      </c>
      <c r="B9" s="106">
        <v>330236.89</v>
      </c>
      <c r="C9" s="106">
        <v>0</v>
      </c>
    </row>
    <row r="10" spans="1:3" ht="15.75" x14ac:dyDescent="0.25">
      <c r="A10" s="126" t="s">
        <v>55</v>
      </c>
      <c r="B10" s="107">
        <v>84521.06</v>
      </c>
      <c r="C10" s="107">
        <v>100151.447</v>
      </c>
    </row>
    <row r="11" spans="1:3" ht="15.75" x14ac:dyDescent="0.25">
      <c r="A11" s="145" t="s">
        <v>56</v>
      </c>
      <c r="B11" s="146">
        <f>SUM(B5:B10)</f>
        <v>10158861.940000001</v>
      </c>
      <c r="C11" s="146">
        <f>SUM(C5:C10)</f>
        <v>9523787.8330000006</v>
      </c>
    </row>
    <row r="12" spans="1:3" ht="36" customHeight="1" x14ac:dyDescent="0.25">
      <c r="A12" s="210" t="s">
        <v>57</v>
      </c>
      <c r="B12" s="218"/>
      <c r="C12" s="251"/>
    </row>
    <row r="13" spans="1:3" ht="15.75" x14ac:dyDescent="0.25">
      <c r="A13" s="144" t="s">
        <v>58</v>
      </c>
      <c r="B13" s="108">
        <v>1918.39</v>
      </c>
      <c r="C13" s="108">
        <v>1978.6673333333333</v>
      </c>
    </row>
    <row r="14" spans="1:3" ht="15.75" x14ac:dyDescent="0.25">
      <c r="A14" s="126" t="s">
        <v>59</v>
      </c>
      <c r="B14" s="109">
        <v>522.97</v>
      </c>
      <c r="C14" s="109">
        <v>94.007666666666452</v>
      </c>
    </row>
    <row r="15" spans="1:3" ht="15.75" x14ac:dyDescent="0.25">
      <c r="A15" s="126" t="s">
        <v>71</v>
      </c>
      <c r="B15" s="109">
        <v>2761.8</v>
      </c>
      <c r="C15" s="109">
        <v>2151.3850000000002</v>
      </c>
    </row>
    <row r="16" spans="1:3" ht="15.75" x14ac:dyDescent="0.25">
      <c r="A16" s="126" t="s">
        <v>60</v>
      </c>
      <c r="B16" s="109">
        <v>0</v>
      </c>
      <c r="C16" s="109">
        <v>0</v>
      </c>
    </row>
    <row r="17" spans="1:3" ht="15.75" x14ac:dyDescent="0.25">
      <c r="A17" s="126" t="s">
        <v>61</v>
      </c>
      <c r="B17" s="110">
        <v>483.75</v>
      </c>
      <c r="C17" s="110">
        <v>1521.299</v>
      </c>
    </row>
    <row r="18" spans="1:3" s="151" customFormat="1" ht="15.75" x14ac:dyDescent="0.25">
      <c r="A18" s="126" t="s">
        <v>55</v>
      </c>
      <c r="B18" s="110">
        <v>56.91</v>
      </c>
      <c r="C18" s="110">
        <v>21.477333333333334</v>
      </c>
    </row>
    <row r="19" spans="1:3" s="151" customFormat="1" ht="15.75" x14ac:dyDescent="0.25">
      <c r="A19" s="126" t="s">
        <v>83</v>
      </c>
      <c r="B19" s="110">
        <v>87.6</v>
      </c>
      <c r="C19" s="110">
        <v>60.840999999999724</v>
      </c>
    </row>
    <row r="20" spans="1:3" ht="15.75" x14ac:dyDescent="0.25">
      <c r="A20" s="145" t="s">
        <v>56</v>
      </c>
      <c r="B20" s="147">
        <f>SUM(B13:B19)</f>
        <v>5831.42</v>
      </c>
      <c r="C20" s="147">
        <f>SUM(C13:C19)</f>
        <v>5827.6773333333322</v>
      </c>
    </row>
    <row r="21" spans="1:3" ht="15" customHeight="1" x14ac:dyDescent="0.25">
      <c r="A21" s="314" t="s">
        <v>84</v>
      </c>
      <c r="B21" s="315"/>
      <c r="C21" s="315"/>
    </row>
    <row r="22" spans="1:3" x14ac:dyDescent="0.25">
      <c r="A22" s="316"/>
      <c r="B22" s="317"/>
      <c r="C22" s="317"/>
    </row>
    <row r="23" spans="1:3" x14ac:dyDescent="0.25">
      <c r="A23" s="316"/>
      <c r="B23" s="317"/>
      <c r="C23" s="317"/>
    </row>
    <row r="24" spans="1:3" x14ac:dyDescent="0.25">
      <c r="A24" s="316"/>
      <c r="B24" s="317"/>
      <c r="C24" s="317"/>
    </row>
    <row r="25" spans="1:3" x14ac:dyDescent="0.25">
      <c r="A25" s="316"/>
      <c r="B25" s="317"/>
      <c r="C25" s="317"/>
    </row>
    <row r="26" spans="1:3" x14ac:dyDescent="0.25">
      <c r="A26" s="316"/>
      <c r="B26" s="317"/>
      <c r="C26" s="317"/>
    </row>
    <row r="27" spans="1:3" x14ac:dyDescent="0.25">
      <c r="A27" s="316"/>
      <c r="B27" s="317"/>
      <c r="C27" s="317"/>
    </row>
    <row r="28" spans="1:3" x14ac:dyDescent="0.25">
      <c r="A28" s="316"/>
      <c r="B28" s="317"/>
      <c r="C28" s="317"/>
    </row>
    <row r="29" spans="1:3" x14ac:dyDescent="0.25">
      <c r="A29" s="316"/>
      <c r="B29" s="317"/>
      <c r="C29" s="317"/>
    </row>
    <row r="30" spans="1:3" x14ac:dyDescent="0.25">
      <c r="A30" s="316"/>
      <c r="B30" s="317"/>
      <c r="C30" s="317"/>
    </row>
    <row r="31" spans="1:3" x14ac:dyDescent="0.25">
      <c r="A31" s="316"/>
      <c r="B31" s="317"/>
      <c r="C31" s="317"/>
    </row>
  </sheetData>
  <mergeCells count="3">
    <mergeCell ref="A1:B1"/>
    <mergeCell ref="A2:A3"/>
    <mergeCell ref="A21:C31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" sqref="C5:C15"/>
    </sheetView>
  </sheetViews>
  <sheetFormatPr defaultRowHeight="15" x14ac:dyDescent="0.25"/>
  <cols>
    <col min="1" max="1" width="54.85546875" customWidth="1"/>
    <col min="2" max="3" width="10.7109375" style="151" customWidth="1"/>
    <col min="216" max="216" width="18.42578125" customWidth="1"/>
    <col min="217" max="230" width="10.7109375" customWidth="1"/>
    <col min="231" max="231" width="12.85546875" customWidth="1"/>
    <col min="232" max="232" width="12.140625" customWidth="1"/>
    <col min="233" max="233" width="12.85546875" customWidth="1"/>
    <col min="234" max="234" width="12.140625" customWidth="1"/>
    <col min="472" max="472" width="18.42578125" customWidth="1"/>
    <col min="473" max="486" width="10.7109375" customWidth="1"/>
    <col min="487" max="487" width="12.85546875" customWidth="1"/>
    <col min="488" max="488" width="12.140625" customWidth="1"/>
    <col min="489" max="489" width="12.85546875" customWidth="1"/>
    <col min="490" max="490" width="12.140625" customWidth="1"/>
    <col min="728" max="728" width="18.42578125" customWidth="1"/>
    <col min="729" max="742" width="10.7109375" customWidth="1"/>
    <col min="743" max="743" width="12.85546875" customWidth="1"/>
    <col min="744" max="744" width="12.140625" customWidth="1"/>
    <col min="745" max="745" width="12.85546875" customWidth="1"/>
    <col min="746" max="746" width="12.140625" customWidth="1"/>
    <col min="984" max="984" width="18.42578125" customWidth="1"/>
    <col min="985" max="998" width="10.7109375" customWidth="1"/>
    <col min="999" max="999" width="12.85546875" customWidth="1"/>
    <col min="1000" max="1000" width="12.140625" customWidth="1"/>
    <col min="1001" max="1001" width="12.85546875" customWidth="1"/>
    <col min="1002" max="1002" width="12.140625" customWidth="1"/>
    <col min="1240" max="1240" width="18.42578125" customWidth="1"/>
    <col min="1241" max="1254" width="10.7109375" customWidth="1"/>
    <col min="1255" max="1255" width="12.85546875" customWidth="1"/>
    <col min="1256" max="1256" width="12.140625" customWidth="1"/>
    <col min="1257" max="1257" width="12.85546875" customWidth="1"/>
    <col min="1258" max="1258" width="12.140625" customWidth="1"/>
    <col min="1496" max="1496" width="18.42578125" customWidth="1"/>
    <col min="1497" max="1510" width="10.7109375" customWidth="1"/>
    <col min="1511" max="1511" width="12.85546875" customWidth="1"/>
    <col min="1512" max="1512" width="12.140625" customWidth="1"/>
    <col min="1513" max="1513" width="12.85546875" customWidth="1"/>
    <col min="1514" max="1514" width="12.140625" customWidth="1"/>
    <col min="1752" max="1752" width="18.42578125" customWidth="1"/>
    <col min="1753" max="1766" width="10.7109375" customWidth="1"/>
    <col min="1767" max="1767" width="12.85546875" customWidth="1"/>
    <col min="1768" max="1768" width="12.140625" customWidth="1"/>
    <col min="1769" max="1769" width="12.85546875" customWidth="1"/>
    <col min="1770" max="1770" width="12.140625" customWidth="1"/>
    <col min="2008" max="2008" width="18.42578125" customWidth="1"/>
    <col min="2009" max="2022" width="10.7109375" customWidth="1"/>
    <col min="2023" max="2023" width="12.85546875" customWidth="1"/>
    <col min="2024" max="2024" width="12.140625" customWidth="1"/>
    <col min="2025" max="2025" width="12.85546875" customWidth="1"/>
    <col min="2026" max="2026" width="12.140625" customWidth="1"/>
    <col min="2264" max="2264" width="18.42578125" customWidth="1"/>
    <col min="2265" max="2278" width="10.7109375" customWidth="1"/>
    <col min="2279" max="2279" width="12.85546875" customWidth="1"/>
    <col min="2280" max="2280" width="12.140625" customWidth="1"/>
    <col min="2281" max="2281" width="12.85546875" customWidth="1"/>
    <col min="2282" max="2282" width="12.140625" customWidth="1"/>
    <col min="2520" max="2520" width="18.42578125" customWidth="1"/>
    <col min="2521" max="2534" width="10.7109375" customWidth="1"/>
    <col min="2535" max="2535" width="12.85546875" customWidth="1"/>
    <col min="2536" max="2536" width="12.140625" customWidth="1"/>
    <col min="2537" max="2537" width="12.85546875" customWidth="1"/>
    <col min="2538" max="2538" width="12.140625" customWidth="1"/>
    <col min="2776" max="2776" width="18.42578125" customWidth="1"/>
    <col min="2777" max="2790" width="10.7109375" customWidth="1"/>
    <col min="2791" max="2791" width="12.85546875" customWidth="1"/>
    <col min="2792" max="2792" width="12.140625" customWidth="1"/>
    <col min="2793" max="2793" width="12.85546875" customWidth="1"/>
    <col min="2794" max="2794" width="12.140625" customWidth="1"/>
    <col min="3032" max="3032" width="18.42578125" customWidth="1"/>
    <col min="3033" max="3046" width="10.7109375" customWidth="1"/>
    <col min="3047" max="3047" width="12.85546875" customWidth="1"/>
    <col min="3048" max="3048" width="12.140625" customWidth="1"/>
    <col min="3049" max="3049" width="12.85546875" customWidth="1"/>
    <col min="3050" max="3050" width="12.140625" customWidth="1"/>
    <col min="3288" max="3288" width="18.42578125" customWidth="1"/>
    <col min="3289" max="3302" width="10.7109375" customWidth="1"/>
    <col min="3303" max="3303" width="12.85546875" customWidth="1"/>
    <col min="3304" max="3304" width="12.140625" customWidth="1"/>
    <col min="3305" max="3305" width="12.85546875" customWidth="1"/>
    <col min="3306" max="3306" width="12.140625" customWidth="1"/>
    <col min="3544" max="3544" width="18.42578125" customWidth="1"/>
    <col min="3545" max="3558" width="10.7109375" customWidth="1"/>
    <col min="3559" max="3559" width="12.85546875" customWidth="1"/>
    <col min="3560" max="3560" width="12.140625" customWidth="1"/>
    <col min="3561" max="3561" width="12.85546875" customWidth="1"/>
    <col min="3562" max="3562" width="12.140625" customWidth="1"/>
    <col min="3800" max="3800" width="18.42578125" customWidth="1"/>
    <col min="3801" max="3814" width="10.7109375" customWidth="1"/>
    <col min="3815" max="3815" width="12.85546875" customWidth="1"/>
    <col min="3816" max="3816" width="12.140625" customWidth="1"/>
    <col min="3817" max="3817" width="12.85546875" customWidth="1"/>
    <col min="3818" max="3818" width="12.140625" customWidth="1"/>
    <col min="4056" max="4056" width="18.42578125" customWidth="1"/>
    <col min="4057" max="4070" width="10.7109375" customWidth="1"/>
    <col min="4071" max="4071" width="12.85546875" customWidth="1"/>
    <col min="4072" max="4072" width="12.140625" customWidth="1"/>
    <col min="4073" max="4073" width="12.85546875" customWidth="1"/>
    <col min="4074" max="4074" width="12.140625" customWidth="1"/>
    <col min="4312" max="4312" width="18.42578125" customWidth="1"/>
    <col min="4313" max="4326" width="10.7109375" customWidth="1"/>
    <col min="4327" max="4327" width="12.85546875" customWidth="1"/>
    <col min="4328" max="4328" width="12.140625" customWidth="1"/>
    <col min="4329" max="4329" width="12.85546875" customWidth="1"/>
    <col min="4330" max="4330" width="12.140625" customWidth="1"/>
    <col min="4568" max="4568" width="18.42578125" customWidth="1"/>
    <col min="4569" max="4582" width="10.7109375" customWidth="1"/>
    <col min="4583" max="4583" width="12.85546875" customWidth="1"/>
    <col min="4584" max="4584" width="12.140625" customWidth="1"/>
    <col min="4585" max="4585" width="12.85546875" customWidth="1"/>
    <col min="4586" max="4586" width="12.140625" customWidth="1"/>
    <col min="4824" max="4824" width="18.42578125" customWidth="1"/>
    <col min="4825" max="4838" width="10.7109375" customWidth="1"/>
    <col min="4839" max="4839" width="12.85546875" customWidth="1"/>
    <col min="4840" max="4840" width="12.140625" customWidth="1"/>
    <col min="4841" max="4841" width="12.85546875" customWidth="1"/>
    <col min="4842" max="4842" width="12.140625" customWidth="1"/>
    <col min="5080" max="5080" width="18.42578125" customWidth="1"/>
    <col min="5081" max="5094" width="10.7109375" customWidth="1"/>
    <col min="5095" max="5095" width="12.85546875" customWidth="1"/>
    <col min="5096" max="5096" width="12.140625" customWidth="1"/>
    <col min="5097" max="5097" width="12.85546875" customWidth="1"/>
    <col min="5098" max="5098" width="12.140625" customWidth="1"/>
    <col min="5336" max="5336" width="18.42578125" customWidth="1"/>
    <col min="5337" max="5350" width="10.7109375" customWidth="1"/>
    <col min="5351" max="5351" width="12.85546875" customWidth="1"/>
    <col min="5352" max="5352" width="12.140625" customWidth="1"/>
    <col min="5353" max="5353" width="12.85546875" customWidth="1"/>
    <col min="5354" max="5354" width="12.140625" customWidth="1"/>
    <col min="5592" max="5592" width="18.42578125" customWidth="1"/>
    <col min="5593" max="5606" width="10.7109375" customWidth="1"/>
    <col min="5607" max="5607" width="12.85546875" customWidth="1"/>
    <col min="5608" max="5608" width="12.140625" customWidth="1"/>
    <col min="5609" max="5609" width="12.85546875" customWidth="1"/>
    <col min="5610" max="5610" width="12.140625" customWidth="1"/>
    <col min="5848" max="5848" width="18.42578125" customWidth="1"/>
    <col min="5849" max="5862" width="10.7109375" customWidth="1"/>
    <col min="5863" max="5863" width="12.85546875" customWidth="1"/>
    <col min="5864" max="5864" width="12.140625" customWidth="1"/>
    <col min="5865" max="5865" width="12.85546875" customWidth="1"/>
    <col min="5866" max="5866" width="12.140625" customWidth="1"/>
    <col min="6104" max="6104" width="18.42578125" customWidth="1"/>
    <col min="6105" max="6118" width="10.7109375" customWidth="1"/>
    <col min="6119" max="6119" width="12.85546875" customWidth="1"/>
    <col min="6120" max="6120" width="12.140625" customWidth="1"/>
    <col min="6121" max="6121" width="12.85546875" customWidth="1"/>
    <col min="6122" max="6122" width="12.140625" customWidth="1"/>
    <col min="6360" max="6360" width="18.42578125" customWidth="1"/>
    <col min="6361" max="6374" width="10.7109375" customWidth="1"/>
    <col min="6375" max="6375" width="12.85546875" customWidth="1"/>
    <col min="6376" max="6376" width="12.140625" customWidth="1"/>
    <col min="6377" max="6377" width="12.85546875" customWidth="1"/>
    <col min="6378" max="6378" width="12.140625" customWidth="1"/>
    <col min="6616" max="6616" width="18.42578125" customWidth="1"/>
    <col min="6617" max="6630" width="10.7109375" customWidth="1"/>
    <col min="6631" max="6631" width="12.85546875" customWidth="1"/>
    <col min="6632" max="6632" width="12.140625" customWidth="1"/>
    <col min="6633" max="6633" width="12.85546875" customWidth="1"/>
    <col min="6634" max="6634" width="12.140625" customWidth="1"/>
    <col min="6872" max="6872" width="18.42578125" customWidth="1"/>
    <col min="6873" max="6886" width="10.7109375" customWidth="1"/>
    <col min="6887" max="6887" width="12.85546875" customWidth="1"/>
    <col min="6888" max="6888" width="12.140625" customWidth="1"/>
    <col min="6889" max="6889" width="12.85546875" customWidth="1"/>
    <col min="6890" max="6890" width="12.140625" customWidth="1"/>
    <col min="7128" max="7128" width="18.42578125" customWidth="1"/>
    <col min="7129" max="7142" width="10.7109375" customWidth="1"/>
    <col min="7143" max="7143" width="12.85546875" customWidth="1"/>
    <col min="7144" max="7144" width="12.140625" customWidth="1"/>
    <col min="7145" max="7145" width="12.85546875" customWidth="1"/>
    <col min="7146" max="7146" width="12.140625" customWidth="1"/>
    <col min="7384" max="7384" width="18.42578125" customWidth="1"/>
    <col min="7385" max="7398" width="10.7109375" customWidth="1"/>
    <col min="7399" max="7399" width="12.85546875" customWidth="1"/>
    <col min="7400" max="7400" width="12.140625" customWidth="1"/>
    <col min="7401" max="7401" width="12.85546875" customWidth="1"/>
    <col min="7402" max="7402" width="12.140625" customWidth="1"/>
    <col min="7640" max="7640" width="18.42578125" customWidth="1"/>
    <col min="7641" max="7654" width="10.7109375" customWidth="1"/>
    <col min="7655" max="7655" width="12.85546875" customWidth="1"/>
    <col min="7656" max="7656" width="12.140625" customWidth="1"/>
    <col min="7657" max="7657" width="12.85546875" customWidth="1"/>
    <col min="7658" max="7658" width="12.140625" customWidth="1"/>
    <col min="7896" max="7896" width="18.42578125" customWidth="1"/>
    <col min="7897" max="7910" width="10.7109375" customWidth="1"/>
    <col min="7911" max="7911" width="12.85546875" customWidth="1"/>
    <col min="7912" max="7912" width="12.140625" customWidth="1"/>
    <col min="7913" max="7913" width="12.85546875" customWidth="1"/>
    <col min="7914" max="7914" width="12.140625" customWidth="1"/>
    <col min="8152" max="8152" width="18.42578125" customWidth="1"/>
    <col min="8153" max="8166" width="10.7109375" customWidth="1"/>
    <col min="8167" max="8167" width="12.85546875" customWidth="1"/>
    <col min="8168" max="8168" width="12.140625" customWidth="1"/>
    <col min="8169" max="8169" width="12.85546875" customWidth="1"/>
    <col min="8170" max="8170" width="12.140625" customWidth="1"/>
    <col min="8408" max="8408" width="18.42578125" customWidth="1"/>
    <col min="8409" max="8422" width="10.7109375" customWidth="1"/>
    <col min="8423" max="8423" width="12.85546875" customWidth="1"/>
    <col min="8424" max="8424" width="12.140625" customWidth="1"/>
    <col min="8425" max="8425" width="12.85546875" customWidth="1"/>
    <col min="8426" max="8426" width="12.140625" customWidth="1"/>
    <col min="8664" max="8664" width="18.42578125" customWidth="1"/>
    <col min="8665" max="8678" width="10.7109375" customWidth="1"/>
    <col min="8679" max="8679" width="12.85546875" customWidth="1"/>
    <col min="8680" max="8680" width="12.140625" customWidth="1"/>
    <col min="8681" max="8681" width="12.85546875" customWidth="1"/>
    <col min="8682" max="8682" width="12.140625" customWidth="1"/>
    <col min="8920" max="8920" width="18.42578125" customWidth="1"/>
    <col min="8921" max="8934" width="10.7109375" customWidth="1"/>
    <col min="8935" max="8935" width="12.85546875" customWidth="1"/>
    <col min="8936" max="8936" width="12.140625" customWidth="1"/>
    <col min="8937" max="8937" width="12.85546875" customWidth="1"/>
    <col min="8938" max="8938" width="12.140625" customWidth="1"/>
    <col min="9176" max="9176" width="18.42578125" customWidth="1"/>
    <col min="9177" max="9190" width="10.7109375" customWidth="1"/>
    <col min="9191" max="9191" width="12.85546875" customWidth="1"/>
    <col min="9192" max="9192" width="12.140625" customWidth="1"/>
    <col min="9193" max="9193" width="12.85546875" customWidth="1"/>
    <col min="9194" max="9194" width="12.140625" customWidth="1"/>
    <col min="9432" max="9432" width="18.42578125" customWidth="1"/>
    <col min="9433" max="9446" width="10.7109375" customWidth="1"/>
    <col min="9447" max="9447" width="12.85546875" customWidth="1"/>
    <col min="9448" max="9448" width="12.140625" customWidth="1"/>
    <col min="9449" max="9449" width="12.85546875" customWidth="1"/>
    <col min="9450" max="9450" width="12.140625" customWidth="1"/>
    <col min="9688" max="9688" width="18.42578125" customWidth="1"/>
    <col min="9689" max="9702" width="10.7109375" customWidth="1"/>
    <col min="9703" max="9703" width="12.85546875" customWidth="1"/>
    <col min="9704" max="9704" width="12.140625" customWidth="1"/>
    <col min="9705" max="9705" width="12.85546875" customWidth="1"/>
    <col min="9706" max="9706" width="12.140625" customWidth="1"/>
    <col min="9944" max="9944" width="18.42578125" customWidth="1"/>
    <col min="9945" max="9958" width="10.7109375" customWidth="1"/>
    <col min="9959" max="9959" width="12.85546875" customWidth="1"/>
    <col min="9960" max="9960" width="12.140625" customWidth="1"/>
    <col min="9961" max="9961" width="12.85546875" customWidth="1"/>
    <col min="9962" max="9962" width="12.140625" customWidth="1"/>
    <col min="10200" max="10200" width="18.42578125" customWidth="1"/>
    <col min="10201" max="10214" width="10.7109375" customWidth="1"/>
    <col min="10215" max="10215" width="12.85546875" customWidth="1"/>
    <col min="10216" max="10216" width="12.140625" customWidth="1"/>
    <col min="10217" max="10217" width="12.85546875" customWidth="1"/>
    <col min="10218" max="10218" width="12.140625" customWidth="1"/>
    <col min="10456" max="10456" width="18.42578125" customWidth="1"/>
    <col min="10457" max="10470" width="10.7109375" customWidth="1"/>
    <col min="10471" max="10471" width="12.85546875" customWidth="1"/>
    <col min="10472" max="10472" width="12.140625" customWidth="1"/>
    <col min="10473" max="10473" width="12.85546875" customWidth="1"/>
    <col min="10474" max="10474" width="12.140625" customWidth="1"/>
    <col min="10712" max="10712" width="18.42578125" customWidth="1"/>
    <col min="10713" max="10726" width="10.7109375" customWidth="1"/>
    <col min="10727" max="10727" width="12.85546875" customWidth="1"/>
    <col min="10728" max="10728" width="12.140625" customWidth="1"/>
    <col min="10729" max="10729" width="12.85546875" customWidth="1"/>
    <col min="10730" max="10730" width="12.140625" customWidth="1"/>
    <col min="10968" max="10968" width="18.42578125" customWidth="1"/>
    <col min="10969" max="10982" width="10.7109375" customWidth="1"/>
    <col min="10983" max="10983" width="12.85546875" customWidth="1"/>
    <col min="10984" max="10984" width="12.140625" customWidth="1"/>
    <col min="10985" max="10985" width="12.85546875" customWidth="1"/>
    <col min="10986" max="10986" width="12.140625" customWidth="1"/>
    <col min="11224" max="11224" width="18.42578125" customWidth="1"/>
    <col min="11225" max="11238" width="10.7109375" customWidth="1"/>
    <col min="11239" max="11239" width="12.85546875" customWidth="1"/>
    <col min="11240" max="11240" width="12.140625" customWidth="1"/>
    <col min="11241" max="11241" width="12.85546875" customWidth="1"/>
    <col min="11242" max="11242" width="12.140625" customWidth="1"/>
    <col min="11480" max="11480" width="18.42578125" customWidth="1"/>
    <col min="11481" max="11494" width="10.7109375" customWidth="1"/>
    <col min="11495" max="11495" width="12.85546875" customWidth="1"/>
    <col min="11496" max="11496" width="12.140625" customWidth="1"/>
    <col min="11497" max="11497" width="12.85546875" customWidth="1"/>
    <col min="11498" max="11498" width="12.140625" customWidth="1"/>
    <col min="11736" max="11736" width="18.42578125" customWidth="1"/>
    <col min="11737" max="11750" width="10.7109375" customWidth="1"/>
    <col min="11751" max="11751" width="12.85546875" customWidth="1"/>
    <col min="11752" max="11752" width="12.140625" customWidth="1"/>
    <col min="11753" max="11753" width="12.85546875" customWidth="1"/>
    <col min="11754" max="11754" width="12.140625" customWidth="1"/>
    <col min="11992" max="11992" width="18.42578125" customWidth="1"/>
    <col min="11993" max="12006" width="10.7109375" customWidth="1"/>
    <col min="12007" max="12007" width="12.85546875" customWidth="1"/>
    <col min="12008" max="12008" width="12.140625" customWidth="1"/>
    <col min="12009" max="12009" width="12.85546875" customWidth="1"/>
    <col min="12010" max="12010" width="12.140625" customWidth="1"/>
    <col min="12248" max="12248" width="18.42578125" customWidth="1"/>
    <col min="12249" max="12262" width="10.7109375" customWidth="1"/>
    <col min="12263" max="12263" width="12.85546875" customWidth="1"/>
    <col min="12264" max="12264" width="12.140625" customWidth="1"/>
    <col min="12265" max="12265" width="12.85546875" customWidth="1"/>
    <col min="12266" max="12266" width="12.140625" customWidth="1"/>
    <col min="12504" max="12504" width="18.42578125" customWidth="1"/>
    <col min="12505" max="12518" width="10.7109375" customWidth="1"/>
    <col min="12519" max="12519" width="12.85546875" customWidth="1"/>
    <col min="12520" max="12520" width="12.140625" customWidth="1"/>
    <col min="12521" max="12521" width="12.85546875" customWidth="1"/>
    <col min="12522" max="12522" width="12.140625" customWidth="1"/>
    <col min="12760" max="12760" width="18.42578125" customWidth="1"/>
    <col min="12761" max="12774" width="10.7109375" customWidth="1"/>
    <col min="12775" max="12775" width="12.85546875" customWidth="1"/>
    <col min="12776" max="12776" width="12.140625" customWidth="1"/>
    <col min="12777" max="12777" width="12.85546875" customWidth="1"/>
    <col min="12778" max="12778" width="12.140625" customWidth="1"/>
    <col min="13016" max="13016" width="18.42578125" customWidth="1"/>
    <col min="13017" max="13030" width="10.7109375" customWidth="1"/>
    <col min="13031" max="13031" width="12.85546875" customWidth="1"/>
    <col min="13032" max="13032" width="12.140625" customWidth="1"/>
    <col min="13033" max="13033" width="12.85546875" customWidth="1"/>
    <col min="13034" max="13034" width="12.140625" customWidth="1"/>
    <col min="13272" max="13272" width="18.42578125" customWidth="1"/>
    <col min="13273" max="13286" width="10.7109375" customWidth="1"/>
    <col min="13287" max="13287" width="12.85546875" customWidth="1"/>
    <col min="13288" max="13288" width="12.140625" customWidth="1"/>
    <col min="13289" max="13289" width="12.85546875" customWidth="1"/>
    <col min="13290" max="13290" width="12.140625" customWidth="1"/>
    <col min="13528" max="13528" width="18.42578125" customWidth="1"/>
    <col min="13529" max="13542" width="10.7109375" customWidth="1"/>
    <col min="13543" max="13543" width="12.85546875" customWidth="1"/>
    <col min="13544" max="13544" width="12.140625" customWidth="1"/>
    <col min="13545" max="13545" width="12.85546875" customWidth="1"/>
    <col min="13546" max="13546" width="12.140625" customWidth="1"/>
    <col min="13784" max="13784" width="18.42578125" customWidth="1"/>
    <col min="13785" max="13798" width="10.7109375" customWidth="1"/>
    <col min="13799" max="13799" width="12.85546875" customWidth="1"/>
    <col min="13800" max="13800" width="12.140625" customWidth="1"/>
    <col min="13801" max="13801" width="12.85546875" customWidth="1"/>
    <col min="13802" max="13802" width="12.140625" customWidth="1"/>
    <col min="14040" max="14040" width="18.42578125" customWidth="1"/>
    <col min="14041" max="14054" width="10.7109375" customWidth="1"/>
    <col min="14055" max="14055" width="12.85546875" customWidth="1"/>
    <col min="14056" max="14056" width="12.140625" customWidth="1"/>
    <col min="14057" max="14057" width="12.85546875" customWidth="1"/>
    <col min="14058" max="14058" width="12.140625" customWidth="1"/>
    <col min="14296" max="14296" width="18.42578125" customWidth="1"/>
    <col min="14297" max="14310" width="10.7109375" customWidth="1"/>
    <col min="14311" max="14311" width="12.85546875" customWidth="1"/>
    <col min="14312" max="14312" width="12.140625" customWidth="1"/>
    <col min="14313" max="14313" width="12.85546875" customWidth="1"/>
    <col min="14314" max="14314" width="12.140625" customWidth="1"/>
    <col min="14552" max="14552" width="18.42578125" customWidth="1"/>
    <col min="14553" max="14566" width="10.7109375" customWidth="1"/>
    <col min="14567" max="14567" width="12.85546875" customWidth="1"/>
    <col min="14568" max="14568" width="12.140625" customWidth="1"/>
    <col min="14569" max="14569" width="12.85546875" customWidth="1"/>
    <col min="14570" max="14570" width="12.140625" customWidth="1"/>
    <col min="14808" max="14808" width="18.42578125" customWidth="1"/>
    <col min="14809" max="14822" width="10.7109375" customWidth="1"/>
    <col min="14823" max="14823" width="12.85546875" customWidth="1"/>
    <col min="14824" max="14824" width="12.140625" customWidth="1"/>
    <col min="14825" max="14825" width="12.85546875" customWidth="1"/>
    <col min="14826" max="14826" width="12.140625" customWidth="1"/>
    <col min="15064" max="15064" width="18.42578125" customWidth="1"/>
    <col min="15065" max="15078" width="10.7109375" customWidth="1"/>
    <col min="15079" max="15079" width="12.85546875" customWidth="1"/>
    <col min="15080" max="15080" width="12.140625" customWidth="1"/>
    <col min="15081" max="15081" width="12.85546875" customWidth="1"/>
    <col min="15082" max="15082" width="12.140625" customWidth="1"/>
    <col min="15320" max="15320" width="18.42578125" customWidth="1"/>
    <col min="15321" max="15334" width="10.7109375" customWidth="1"/>
    <col min="15335" max="15335" width="12.85546875" customWidth="1"/>
    <col min="15336" max="15336" width="12.140625" customWidth="1"/>
    <col min="15337" max="15337" width="12.85546875" customWidth="1"/>
    <col min="15338" max="15338" width="12.140625" customWidth="1"/>
    <col min="15576" max="15576" width="18.42578125" customWidth="1"/>
    <col min="15577" max="15590" width="10.7109375" customWidth="1"/>
    <col min="15591" max="15591" width="12.85546875" customWidth="1"/>
    <col min="15592" max="15592" width="12.140625" customWidth="1"/>
    <col min="15593" max="15593" width="12.85546875" customWidth="1"/>
    <col min="15594" max="15594" width="12.140625" customWidth="1"/>
    <col min="15832" max="15832" width="18.42578125" customWidth="1"/>
    <col min="15833" max="15846" width="10.7109375" customWidth="1"/>
    <col min="15847" max="15847" width="12.85546875" customWidth="1"/>
    <col min="15848" max="15848" width="12.140625" customWidth="1"/>
    <col min="15849" max="15849" width="12.85546875" customWidth="1"/>
    <col min="15850" max="15850" width="12.140625" customWidth="1"/>
    <col min="16088" max="16088" width="18.42578125" customWidth="1"/>
    <col min="16089" max="16102" width="10.7109375" customWidth="1"/>
    <col min="16103" max="16103" width="12.85546875" customWidth="1"/>
    <col min="16104" max="16104" width="12.140625" customWidth="1"/>
    <col min="16105" max="16105" width="12.85546875" customWidth="1"/>
    <col min="16106" max="16106" width="12.140625" customWidth="1"/>
  </cols>
  <sheetData>
    <row r="1" spans="1:3" ht="18.75" customHeight="1" x14ac:dyDescent="0.25">
      <c r="A1" s="319" t="s">
        <v>62</v>
      </c>
      <c r="B1" s="320"/>
      <c r="C1" s="183"/>
    </row>
    <row r="2" spans="1:3" ht="18.75" customHeight="1" x14ac:dyDescent="0.25">
      <c r="A2" s="321"/>
      <c r="B2" s="214">
        <v>2022</v>
      </c>
      <c r="C2" s="200">
        <v>2023</v>
      </c>
    </row>
    <row r="3" spans="1:3" ht="18.75" customHeight="1" x14ac:dyDescent="0.25">
      <c r="A3" s="322"/>
      <c r="B3" s="143" t="s">
        <v>4</v>
      </c>
      <c r="C3" s="192" t="s">
        <v>4</v>
      </c>
    </row>
    <row r="4" spans="1:3" ht="15.75" x14ac:dyDescent="0.25">
      <c r="A4" s="212" t="s">
        <v>63</v>
      </c>
      <c r="C4" s="193"/>
    </row>
    <row r="5" spans="1:3" ht="15.75" x14ac:dyDescent="0.25">
      <c r="A5" s="139" t="s">
        <v>52</v>
      </c>
      <c r="B5" s="194">
        <v>1077864.6000000001</v>
      </c>
      <c r="C5" s="131">
        <v>865960.42800000007</v>
      </c>
    </row>
    <row r="6" spans="1:3" ht="15.75" x14ac:dyDescent="0.25">
      <c r="A6" s="139" t="s">
        <v>53</v>
      </c>
      <c r="B6" s="195">
        <v>372480</v>
      </c>
      <c r="C6" s="132">
        <v>251281.08599999998</v>
      </c>
    </row>
    <row r="7" spans="1:3" ht="15.75" x14ac:dyDescent="0.25">
      <c r="A7" s="140" t="s">
        <v>56</v>
      </c>
      <c r="B7" s="137">
        <f t="shared" ref="B7" si="0">SUM(B5:B6)</f>
        <v>1450344.6</v>
      </c>
      <c r="C7" s="252">
        <f>SUM(C5:C6)</f>
        <v>1117241.514</v>
      </c>
    </row>
    <row r="8" spans="1:3" ht="15.75" x14ac:dyDescent="0.25">
      <c r="A8" s="213" t="s">
        <v>64</v>
      </c>
      <c r="B8" s="193"/>
      <c r="C8" s="253"/>
    </row>
    <row r="9" spans="1:3" ht="15.75" x14ac:dyDescent="0.25">
      <c r="A9" s="141" t="s">
        <v>59</v>
      </c>
      <c r="B9" s="196">
        <v>31.03</v>
      </c>
      <c r="C9" s="133">
        <v>1.3030000000000008</v>
      </c>
    </row>
    <row r="10" spans="1:3" ht="15.75" x14ac:dyDescent="0.25">
      <c r="A10" s="141" t="s">
        <v>70</v>
      </c>
      <c r="B10" s="197">
        <v>7.8</v>
      </c>
      <c r="C10" s="134">
        <v>0.4593333333333337</v>
      </c>
    </row>
    <row r="11" spans="1:3" ht="15.75" x14ac:dyDescent="0.25">
      <c r="A11" s="141" t="s">
        <v>65</v>
      </c>
      <c r="B11" s="198">
        <v>5.97</v>
      </c>
      <c r="C11" s="135">
        <v>0.95900000000000007</v>
      </c>
    </row>
    <row r="12" spans="1:3" ht="15.75" x14ac:dyDescent="0.25">
      <c r="A12" s="141" t="s">
        <v>61</v>
      </c>
      <c r="B12" s="199">
        <v>168.85</v>
      </c>
      <c r="C12" s="136">
        <v>9.5559999999999992</v>
      </c>
    </row>
    <row r="13" spans="1:3" ht="15.75" x14ac:dyDescent="0.25">
      <c r="A13" s="141" t="s">
        <v>66</v>
      </c>
      <c r="B13" s="199">
        <v>22.96</v>
      </c>
      <c r="C13" s="136">
        <v>1.1926666666666663</v>
      </c>
    </row>
    <row r="14" spans="1:3" s="151" customFormat="1" ht="15.75" x14ac:dyDescent="0.25">
      <c r="A14" s="141" t="s">
        <v>83</v>
      </c>
      <c r="B14" s="199">
        <v>0.84</v>
      </c>
      <c r="C14" s="136">
        <v>0.17300000000000001</v>
      </c>
    </row>
    <row r="15" spans="1:3" ht="15.75" x14ac:dyDescent="0.25">
      <c r="A15" s="142" t="s">
        <v>56</v>
      </c>
      <c r="B15" s="138">
        <f>SUM(B9:B14)</f>
        <v>237.45</v>
      </c>
      <c r="C15" s="254">
        <f>SUM(C9:C14)</f>
        <v>13.643000000000001</v>
      </c>
    </row>
    <row r="16" spans="1:3" ht="15" customHeight="1" x14ac:dyDescent="0.25">
      <c r="A16" s="318" t="s">
        <v>85</v>
      </c>
      <c r="B16" s="315"/>
      <c r="C16" s="315"/>
    </row>
    <row r="17" spans="1:3" x14ac:dyDescent="0.25">
      <c r="A17" s="317"/>
      <c r="B17" s="317"/>
      <c r="C17" s="317"/>
    </row>
    <row r="18" spans="1:3" x14ac:dyDescent="0.25">
      <c r="A18" s="317"/>
      <c r="B18" s="317"/>
      <c r="C18" s="317"/>
    </row>
    <row r="19" spans="1:3" x14ac:dyDescent="0.25">
      <c r="A19" s="317"/>
      <c r="B19" s="317"/>
      <c r="C19" s="317"/>
    </row>
    <row r="20" spans="1:3" x14ac:dyDescent="0.25">
      <c r="A20" s="215"/>
    </row>
    <row r="21" spans="1:3" x14ac:dyDescent="0.25">
      <c r="A21" s="215"/>
    </row>
    <row r="22" spans="1:3" x14ac:dyDescent="0.25">
      <c r="A22" s="215"/>
    </row>
    <row r="23" spans="1:3" x14ac:dyDescent="0.25">
      <c r="A23" s="215"/>
    </row>
  </sheetData>
  <protectedRanges>
    <protectedRange password="CA04" sqref="C3:C4 A1:A15 B1:B4" name="Диапазон2"/>
    <protectedRange password="CA04" sqref="B8:B15" name="Диапазон2_2"/>
    <protectedRange password="CA04" sqref="B5:B7" name="Диапазон2_1_1"/>
    <protectedRange password="CA04" sqref="C8:C15" name="Диапазон2_2_1"/>
    <protectedRange password="CA04" sqref="C5:C7" name="Диапазон2_1_1_1"/>
  </protectedRanges>
  <mergeCells count="3">
    <mergeCell ref="A16:C19"/>
    <mergeCell ref="A1:B1"/>
    <mergeCell ref="A2:A3"/>
  </mergeCells>
  <pageMargins left="0.25" right="0.25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pane xSplit="1" topLeftCell="C1" activePane="topRight" state="frozen"/>
      <selection pane="topRight" activeCell="G30" sqref="G30"/>
    </sheetView>
  </sheetViews>
  <sheetFormatPr defaultColWidth="8.85546875" defaultRowHeight="15" x14ac:dyDescent="0.25"/>
  <cols>
    <col min="1" max="1" width="45.85546875" style="151" customWidth="1"/>
    <col min="2" max="9" width="10.7109375" style="151" customWidth="1"/>
    <col min="10" max="16384" width="8.85546875" style="151"/>
  </cols>
  <sheetData>
    <row r="1" spans="1:9" x14ac:dyDescent="0.25">
      <c r="B1" s="188"/>
      <c r="C1" s="188"/>
      <c r="D1" s="188"/>
      <c r="E1" s="188"/>
      <c r="F1" s="219"/>
      <c r="G1" s="188"/>
      <c r="H1" s="188"/>
      <c r="I1" s="218"/>
    </row>
    <row r="2" spans="1:9" ht="18.75" x14ac:dyDescent="0.3">
      <c r="A2" s="292"/>
      <c r="B2" s="299">
        <v>2022</v>
      </c>
      <c r="C2" s="299"/>
      <c r="D2" s="299"/>
      <c r="E2" s="299"/>
      <c r="F2" s="295">
        <v>2023</v>
      </c>
      <c r="G2" s="299"/>
      <c r="H2" s="299"/>
      <c r="I2" s="323"/>
    </row>
    <row r="3" spans="1:9" ht="18.75" x14ac:dyDescent="0.25">
      <c r="A3" s="292"/>
      <c r="B3" s="300" t="s">
        <v>4</v>
      </c>
      <c r="C3" s="300"/>
      <c r="D3" s="300"/>
      <c r="E3" s="301"/>
      <c r="F3" s="293" t="s">
        <v>4</v>
      </c>
      <c r="G3" s="300"/>
      <c r="H3" s="300"/>
      <c r="I3" s="324"/>
    </row>
    <row r="4" spans="1:9" x14ac:dyDescent="0.25">
      <c r="A4" s="292"/>
      <c r="B4" s="120" t="s">
        <v>78</v>
      </c>
      <c r="C4" s="120" t="s">
        <v>79</v>
      </c>
      <c r="D4" s="120" t="s">
        <v>80</v>
      </c>
      <c r="E4" s="120" t="s">
        <v>81</v>
      </c>
      <c r="F4" s="202" t="s">
        <v>78</v>
      </c>
      <c r="G4" s="120" t="s">
        <v>79</v>
      </c>
      <c r="H4" s="120" t="s">
        <v>80</v>
      </c>
      <c r="I4" s="149" t="s">
        <v>81</v>
      </c>
    </row>
    <row r="5" spans="1:9" ht="18.75" x14ac:dyDescent="0.25">
      <c r="A5" s="153" t="s">
        <v>5</v>
      </c>
      <c r="B5" s="188"/>
      <c r="C5" s="188"/>
      <c r="D5" s="188"/>
      <c r="E5" s="188"/>
      <c r="F5" s="219"/>
      <c r="G5" s="188"/>
      <c r="H5" s="188"/>
      <c r="I5" s="218"/>
    </row>
    <row r="6" spans="1:9" ht="15.75" x14ac:dyDescent="0.25">
      <c r="A6" s="223" t="s">
        <v>6</v>
      </c>
      <c r="B6" s="229">
        <v>200542</v>
      </c>
      <c r="C6" s="229">
        <v>38</v>
      </c>
      <c r="D6" s="229">
        <v>0</v>
      </c>
      <c r="E6" s="229">
        <v>0</v>
      </c>
      <c r="F6" s="255">
        <v>200102</v>
      </c>
      <c r="G6" s="255">
        <v>3.1509999999999998</v>
      </c>
      <c r="H6" s="255">
        <v>0</v>
      </c>
      <c r="I6" s="256">
        <v>0</v>
      </c>
    </row>
    <row r="7" spans="1:9" ht="15.75" x14ac:dyDescent="0.25">
      <c r="A7" s="224" t="s">
        <v>7</v>
      </c>
      <c r="B7" s="230">
        <v>359172</v>
      </c>
      <c r="C7" s="230">
        <v>15</v>
      </c>
      <c r="D7" s="230">
        <v>0</v>
      </c>
      <c r="E7" s="230">
        <v>0</v>
      </c>
      <c r="F7" s="257">
        <v>354645</v>
      </c>
      <c r="G7" s="257">
        <v>0</v>
      </c>
      <c r="H7" s="257">
        <v>0</v>
      </c>
      <c r="I7" s="258">
        <v>0</v>
      </c>
    </row>
    <row r="8" spans="1:9" ht="15.75" x14ac:dyDescent="0.25">
      <c r="A8" s="224" t="s">
        <v>8</v>
      </c>
      <c r="B8" s="230">
        <v>170999</v>
      </c>
      <c r="C8" s="230">
        <v>139</v>
      </c>
      <c r="D8" s="230">
        <v>0</v>
      </c>
      <c r="E8" s="230">
        <v>0</v>
      </c>
      <c r="F8" s="257">
        <v>177404</v>
      </c>
      <c r="G8" s="257">
        <v>44</v>
      </c>
      <c r="H8" s="257">
        <v>0</v>
      </c>
      <c r="I8" s="258">
        <v>0</v>
      </c>
    </row>
    <row r="9" spans="1:9" ht="15.75" x14ac:dyDescent="0.25">
      <c r="A9" s="224" t="s">
        <v>9</v>
      </c>
      <c r="B9" s="230">
        <v>222966</v>
      </c>
      <c r="C9" s="230">
        <v>75</v>
      </c>
      <c r="D9" s="230">
        <v>0</v>
      </c>
      <c r="E9" s="230">
        <v>0</v>
      </c>
      <c r="F9" s="257">
        <v>219433</v>
      </c>
      <c r="G9" s="257">
        <v>44</v>
      </c>
      <c r="H9" s="257">
        <v>0</v>
      </c>
      <c r="I9" s="258">
        <v>0</v>
      </c>
    </row>
    <row r="10" spans="1:9" ht="15.75" x14ac:dyDescent="0.25">
      <c r="A10" s="224" t="s">
        <v>10</v>
      </c>
      <c r="B10" s="230">
        <v>276313</v>
      </c>
      <c r="C10" s="230">
        <v>72</v>
      </c>
      <c r="D10" s="230">
        <v>0</v>
      </c>
      <c r="E10" s="230">
        <v>0</v>
      </c>
      <c r="F10" s="257">
        <v>264142</v>
      </c>
      <c r="G10" s="257">
        <v>45</v>
      </c>
      <c r="H10" s="257">
        <v>0</v>
      </c>
      <c r="I10" s="258">
        <v>0</v>
      </c>
    </row>
    <row r="11" spans="1:9" ht="15.75" x14ac:dyDescent="0.25">
      <c r="A11" s="224" t="s">
        <v>11</v>
      </c>
      <c r="B11" s="230">
        <v>163508</v>
      </c>
      <c r="C11" s="230">
        <v>18</v>
      </c>
      <c r="D11" s="230">
        <v>0</v>
      </c>
      <c r="E11" s="230">
        <v>0</v>
      </c>
      <c r="F11" s="257">
        <v>122431</v>
      </c>
      <c r="G11" s="257">
        <v>6</v>
      </c>
      <c r="H11" s="257">
        <v>0</v>
      </c>
      <c r="I11" s="258">
        <v>0</v>
      </c>
    </row>
    <row r="12" spans="1:9" ht="15.75" x14ac:dyDescent="0.25">
      <c r="A12" s="224" t="s">
        <v>12</v>
      </c>
      <c r="B12" s="230">
        <v>339133</v>
      </c>
      <c r="C12" s="230">
        <v>71</v>
      </c>
      <c r="D12" s="230">
        <v>0</v>
      </c>
      <c r="E12" s="230">
        <v>0</v>
      </c>
      <c r="F12" s="257">
        <v>315736</v>
      </c>
      <c r="G12" s="257">
        <v>30</v>
      </c>
      <c r="H12" s="257">
        <v>0</v>
      </c>
      <c r="I12" s="258">
        <v>0</v>
      </c>
    </row>
    <row r="13" spans="1:9" ht="16.5" thickBot="1" x14ac:dyDescent="0.3">
      <c r="A13" s="225" t="s">
        <v>13</v>
      </c>
      <c r="B13" s="231">
        <v>605553</v>
      </c>
      <c r="C13" s="231">
        <v>44</v>
      </c>
      <c r="D13" s="231">
        <v>0</v>
      </c>
      <c r="E13" s="231">
        <v>0</v>
      </c>
      <c r="F13" s="259">
        <v>605822</v>
      </c>
      <c r="G13" s="259">
        <v>34</v>
      </c>
      <c r="H13" s="260">
        <v>0</v>
      </c>
      <c r="I13" s="261">
        <v>0</v>
      </c>
    </row>
    <row r="14" spans="1:9" ht="16.5" thickBot="1" x14ac:dyDescent="0.3">
      <c r="A14" s="121" t="s">
        <v>17</v>
      </c>
      <c r="B14" s="232">
        <f t="shared" ref="B14:E14" si="0">SUM(B6:B13)</f>
        <v>2338186</v>
      </c>
      <c r="C14" s="232">
        <f t="shared" si="0"/>
        <v>472</v>
      </c>
      <c r="D14" s="232">
        <f t="shared" si="0"/>
        <v>0</v>
      </c>
      <c r="E14" s="232">
        <f t="shared" si="0"/>
        <v>0</v>
      </c>
      <c r="F14" s="262">
        <f>SUM(F6:F13)</f>
        <v>2259715</v>
      </c>
      <c r="G14" s="262">
        <f>SUM(G6:G13)</f>
        <v>206.15100000000001</v>
      </c>
      <c r="H14" s="263">
        <v>0</v>
      </c>
      <c r="I14" s="264">
        <v>0</v>
      </c>
    </row>
    <row r="15" spans="1:9" ht="18.75" x14ac:dyDescent="0.25">
      <c r="A15" s="154" t="s">
        <v>18</v>
      </c>
      <c r="B15" s="233"/>
      <c r="C15" s="233"/>
      <c r="D15" s="233"/>
      <c r="E15" s="233"/>
    </row>
    <row r="16" spans="1:9" ht="15.75" x14ac:dyDescent="0.25">
      <c r="A16" s="223" t="s">
        <v>19</v>
      </c>
      <c r="B16" s="234">
        <v>195470</v>
      </c>
      <c r="C16" s="234">
        <v>72</v>
      </c>
      <c r="D16" s="234">
        <v>0</v>
      </c>
      <c r="E16" s="234">
        <v>0</v>
      </c>
      <c r="F16" s="265">
        <v>190671</v>
      </c>
      <c r="G16" s="266">
        <v>39</v>
      </c>
      <c r="H16" s="266">
        <v>0</v>
      </c>
      <c r="I16" s="267">
        <v>0</v>
      </c>
    </row>
    <row r="17" spans="1:9" ht="16.5" thickBot="1" x14ac:dyDescent="0.3">
      <c r="A17" s="224" t="s">
        <v>32</v>
      </c>
      <c r="B17" s="235">
        <v>0</v>
      </c>
      <c r="C17" s="235">
        <v>0</v>
      </c>
      <c r="D17" s="235">
        <v>2992.39</v>
      </c>
      <c r="E17" s="235">
        <v>2170</v>
      </c>
      <c r="F17" s="268">
        <v>0</v>
      </c>
      <c r="G17" s="268">
        <v>0</v>
      </c>
      <c r="H17" s="269">
        <v>2676.58</v>
      </c>
      <c r="I17" s="270">
        <v>2175.0300000000002</v>
      </c>
    </row>
    <row r="18" spans="1:9" ht="16.5" thickBot="1" x14ac:dyDescent="0.3">
      <c r="A18" s="121" t="s">
        <v>23</v>
      </c>
      <c r="B18" s="236">
        <f t="shared" ref="B18:E18" si="1">SUM(B16:B17)</f>
        <v>195470</v>
      </c>
      <c r="C18" s="236">
        <f t="shared" si="1"/>
        <v>72</v>
      </c>
      <c r="D18" s="236">
        <f t="shared" si="1"/>
        <v>2992.39</v>
      </c>
      <c r="E18" s="236">
        <f t="shared" si="1"/>
        <v>2170</v>
      </c>
      <c r="F18" s="271">
        <f t="shared" ref="F18:I18" si="2">SUM(F16:F17)</f>
        <v>190671</v>
      </c>
      <c r="G18" s="271">
        <f t="shared" si="2"/>
        <v>39</v>
      </c>
      <c r="H18" s="271">
        <f t="shared" si="2"/>
        <v>2676.58</v>
      </c>
      <c r="I18" s="272">
        <f t="shared" si="2"/>
        <v>2175.0300000000002</v>
      </c>
    </row>
    <row r="19" spans="1:9" ht="18.75" x14ac:dyDescent="0.25">
      <c r="A19" s="154" t="s">
        <v>24</v>
      </c>
      <c r="B19" s="233"/>
      <c r="C19" s="233"/>
      <c r="D19" s="233"/>
      <c r="E19" s="233"/>
    </row>
    <row r="20" spans="1:9" ht="16.5" thickBot="1" x14ac:dyDescent="0.3">
      <c r="A20" s="226" t="s">
        <v>25</v>
      </c>
      <c r="B20" s="237">
        <v>0</v>
      </c>
      <c r="C20" s="237">
        <v>258</v>
      </c>
      <c r="D20" s="237">
        <v>118207</v>
      </c>
      <c r="E20" s="237">
        <v>0</v>
      </c>
      <c r="F20" s="273">
        <v>0</v>
      </c>
      <c r="G20" s="273">
        <v>529</v>
      </c>
      <c r="H20" s="274">
        <v>128662</v>
      </c>
      <c r="I20" s="275"/>
    </row>
    <row r="21" spans="1:9" ht="16.5" thickBot="1" x14ac:dyDescent="0.3">
      <c r="A21" s="121" t="s">
        <v>29</v>
      </c>
      <c r="B21" s="238">
        <f t="shared" ref="B21:I21" si="3">B20</f>
        <v>0</v>
      </c>
      <c r="C21" s="238">
        <f t="shared" si="3"/>
        <v>258</v>
      </c>
      <c r="D21" s="238">
        <f t="shared" si="3"/>
        <v>118207</v>
      </c>
      <c r="E21" s="238">
        <f t="shared" si="3"/>
        <v>0</v>
      </c>
      <c r="F21" s="276">
        <f t="shared" si="3"/>
        <v>0</v>
      </c>
      <c r="G21" s="276">
        <f t="shared" si="3"/>
        <v>529</v>
      </c>
      <c r="H21" s="276">
        <f t="shared" si="3"/>
        <v>128662</v>
      </c>
      <c r="I21" s="277">
        <f t="shared" si="3"/>
        <v>0</v>
      </c>
    </row>
    <row r="22" spans="1:9" ht="32.25" thickBot="1" x14ac:dyDescent="0.3">
      <c r="A22" s="227" t="s">
        <v>82</v>
      </c>
      <c r="B22" s="239">
        <f t="shared" ref="B22:E22" si="4">B14+B18+B21</f>
        <v>2533656</v>
      </c>
      <c r="C22" s="239">
        <f t="shared" si="4"/>
        <v>802</v>
      </c>
      <c r="D22" s="239">
        <f t="shared" si="4"/>
        <v>121199.39</v>
      </c>
      <c r="E22" s="239">
        <f t="shared" si="4"/>
        <v>2170</v>
      </c>
      <c r="F22" s="278">
        <f>F14+F18+F21</f>
        <v>2450386</v>
      </c>
      <c r="G22" s="278">
        <f>G14+G18+G21</f>
        <v>774.15100000000007</v>
      </c>
      <c r="H22" s="278">
        <f>H14+H18+H21</f>
        <v>131338.57999999999</v>
      </c>
      <c r="I22" s="279">
        <f>I14+I18+I21</f>
        <v>2175.0300000000002</v>
      </c>
    </row>
    <row r="23" spans="1:9" ht="15.75" x14ac:dyDescent="0.25">
      <c r="A23" s="228" t="s">
        <v>76</v>
      </c>
      <c r="B23" s="242">
        <v>0</v>
      </c>
      <c r="C23" s="242">
        <v>127205</v>
      </c>
      <c r="D23" s="240">
        <v>0</v>
      </c>
      <c r="E23" s="241">
        <v>0</v>
      </c>
      <c r="F23" s="280"/>
      <c r="G23" s="281">
        <v>126735</v>
      </c>
      <c r="H23" s="280"/>
      <c r="I23" s="282"/>
    </row>
  </sheetData>
  <mergeCells count="5">
    <mergeCell ref="F2:I2"/>
    <mergeCell ref="F3:I3"/>
    <mergeCell ref="A2:A4"/>
    <mergeCell ref="B2:E2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7. Потребление топлива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Богатырева Эллина Файрузовна</cp:lastModifiedBy>
  <cp:lastPrinted>2020-10-23T13:38:44Z</cp:lastPrinted>
  <dcterms:created xsi:type="dcterms:W3CDTF">2019-05-24T06:43:52Z</dcterms:created>
  <dcterms:modified xsi:type="dcterms:W3CDTF">2023-04-25T10:33:22Z</dcterms:modified>
</cp:coreProperties>
</file>