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20\1 кв 2020\Производство\"/>
    </mc:Choice>
  </mc:AlternateContent>
  <bookViews>
    <workbookView xWindow="0" yWindow="0" windowWidth="28800" windowHeight="11100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B32" i="1"/>
  <c r="H28" i="1"/>
  <c r="G28" i="1"/>
  <c r="I17" i="3" l="1"/>
  <c r="I18" i="3"/>
  <c r="F35" i="1"/>
  <c r="I6" i="1"/>
  <c r="C14" i="7" l="1"/>
  <c r="C7" i="7"/>
  <c r="C17" i="6"/>
  <c r="C10" i="6"/>
  <c r="I25" i="3"/>
  <c r="H23" i="3"/>
  <c r="G23" i="3"/>
  <c r="F23" i="3"/>
  <c r="I22" i="3"/>
  <c r="I21" i="3"/>
  <c r="H19" i="3"/>
  <c r="G19" i="3"/>
  <c r="F19" i="3"/>
  <c r="I16" i="3"/>
  <c r="I19" i="3" s="1"/>
  <c r="H14" i="3"/>
  <c r="G14" i="3"/>
  <c r="F14" i="3"/>
  <c r="I13" i="3"/>
  <c r="I12" i="3"/>
  <c r="I11" i="3"/>
  <c r="I10" i="3"/>
  <c r="I9" i="3"/>
  <c r="I8" i="3"/>
  <c r="I7" i="3"/>
  <c r="I6" i="3"/>
  <c r="I5" i="3"/>
  <c r="H36" i="1"/>
  <c r="G36" i="1"/>
  <c r="F36" i="1"/>
  <c r="H35" i="1"/>
  <c r="G35" i="1"/>
  <c r="I30" i="1"/>
  <c r="I27" i="1"/>
  <c r="I26" i="1"/>
  <c r="I25" i="1"/>
  <c r="I24" i="1"/>
  <c r="H22" i="1"/>
  <c r="G22" i="1"/>
  <c r="F22" i="1"/>
  <c r="I21" i="1"/>
  <c r="I20" i="1"/>
  <c r="I19" i="1"/>
  <c r="I18" i="1"/>
  <c r="H16" i="1"/>
  <c r="G16" i="1"/>
  <c r="F16" i="1"/>
  <c r="I15" i="1"/>
  <c r="I14" i="1"/>
  <c r="I13" i="1"/>
  <c r="I12" i="1"/>
  <c r="I11" i="1"/>
  <c r="I10" i="1"/>
  <c r="I9" i="1"/>
  <c r="I8" i="1"/>
  <c r="I7" i="1"/>
  <c r="I5" i="1"/>
  <c r="H27" i="3" l="1"/>
  <c r="H28" i="3" s="1"/>
  <c r="I16" i="1"/>
  <c r="G27" i="3"/>
  <c r="G28" i="3" s="1"/>
  <c r="I23" i="3"/>
  <c r="F27" i="3"/>
  <c r="F28" i="3" s="1"/>
  <c r="I14" i="3"/>
  <c r="I28" i="1"/>
  <c r="H32" i="1"/>
  <c r="H33" i="1" s="1"/>
  <c r="F32" i="1"/>
  <c r="F33" i="1" s="1"/>
  <c r="I22" i="1"/>
  <c r="I35" i="1"/>
  <c r="I36" i="1"/>
  <c r="G32" i="1"/>
  <c r="G33" i="1" s="1"/>
  <c r="I27" i="3" l="1"/>
  <c r="I32" i="1"/>
  <c r="I28" i="3" l="1"/>
  <c r="I33" i="1"/>
  <c r="B14" i="7" l="1"/>
  <c r="B7" i="7"/>
  <c r="B17" i="6"/>
  <c r="B10" i="6"/>
  <c r="E25" i="3"/>
  <c r="E22" i="3"/>
  <c r="E21" i="3"/>
  <c r="E18" i="3"/>
  <c r="E17" i="3"/>
  <c r="E16" i="3"/>
  <c r="E13" i="3"/>
  <c r="E12" i="3"/>
  <c r="E11" i="3"/>
  <c r="E10" i="3"/>
  <c r="E9" i="3"/>
  <c r="E8" i="3"/>
  <c r="E7" i="3"/>
  <c r="E6" i="3"/>
  <c r="E5" i="3"/>
  <c r="B14" i="3"/>
  <c r="D19" i="3"/>
  <c r="C19" i="3"/>
  <c r="D23" i="3"/>
  <c r="C23" i="3"/>
  <c r="B23" i="3"/>
  <c r="B19" i="3"/>
  <c r="D14" i="3"/>
  <c r="C14" i="3"/>
  <c r="E23" i="3" l="1"/>
  <c r="B27" i="3"/>
  <c r="B28" i="3" s="1"/>
  <c r="E19" i="3"/>
  <c r="E14" i="3"/>
  <c r="C27" i="3"/>
  <c r="C28" i="3" s="1"/>
  <c r="D27" i="3"/>
  <c r="D28" i="3" s="1"/>
  <c r="E27" i="3" l="1"/>
  <c r="E28" i="3" l="1"/>
  <c r="E30" i="1"/>
  <c r="E27" i="1"/>
  <c r="E26" i="1"/>
  <c r="E25" i="1"/>
  <c r="E24" i="1"/>
  <c r="E21" i="1"/>
  <c r="E20" i="1"/>
  <c r="E19" i="1"/>
  <c r="E18" i="1"/>
  <c r="E15" i="1"/>
  <c r="E14" i="1"/>
  <c r="E13" i="1"/>
  <c r="E12" i="1"/>
  <c r="E11" i="1"/>
  <c r="E10" i="1"/>
  <c r="E9" i="1"/>
  <c r="E8" i="1"/>
  <c r="E7" i="1"/>
  <c r="E6" i="1"/>
  <c r="E5" i="1"/>
  <c r="D36" i="1"/>
  <c r="C36" i="1"/>
  <c r="B36" i="1"/>
  <c r="D35" i="1"/>
  <c r="C35" i="1"/>
  <c r="B35" i="1"/>
  <c r="D28" i="1"/>
  <c r="C28" i="1"/>
  <c r="B28" i="1"/>
  <c r="D22" i="1"/>
  <c r="C22" i="1"/>
  <c r="B22" i="1"/>
  <c r="D16" i="1"/>
  <c r="C16" i="1"/>
  <c r="B16" i="1"/>
  <c r="E28" i="1" l="1"/>
  <c r="D32" i="1"/>
  <c r="D33" i="1" s="1"/>
  <c r="E22" i="1"/>
  <c r="E36" i="1"/>
  <c r="E16" i="1"/>
  <c r="E35" i="1"/>
  <c r="B33" i="1"/>
  <c r="C32" i="1"/>
  <c r="C33" i="1" s="1"/>
  <c r="E32" i="1" l="1"/>
  <c r="E33" i="1" l="1"/>
</calcChain>
</file>

<file path=xl/sharedStrings.xml><?xml version="1.0" encoding="utf-8"?>
<sst xmlns="http://schemas.openxmlformats.org/spreadsheetml/2006/main" count="148" uniqueCount="76">
  <si>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</si>
  <si>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</si>
  <si>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</si>
  <si>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</si>
  <si>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</si>
  <si>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</si>
  <si>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</si>
  <si>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</si>
  <si>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</si>
  <si>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</si>
  <si>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</si>
  <si>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</si>
  <si>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</si>
  <si>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</si>
  <si>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</si>
  <si>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</si>
  <si>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</si>
  <si>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</si>
  <si>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</si>
  <si>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</si>
  <si>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</si>
  <si>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</si>
  <si>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</si>
  <si>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</si>
  <si>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</si>
  <si>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</si>
  <si>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</si>
  <si>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</si>
  <si>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</si>
  <si>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</si>
  <si>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</si>
  <si>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</si>
  <si>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</si>
  <si>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</si>
  <si>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</si>
  <si>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Удельный расход условного топлива на отпуск электрической и тепловой энергии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</si>
  <si>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</si>
  <si>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</si>
  <si>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</si>
  <si>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</si>
  <si>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</si>
  <si>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</si>
  <si>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</si>
  <si>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</si>
  <si>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</si>
  <si>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</si>
  <si>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</si>
  <si>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</si>
  <si>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</si>
  <si>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</si>
  <si>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</si>
  <si>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</si>
  <si>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</si>
  <si>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</si>
  <si>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</si>
  <si>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</si>
  <si>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</si>
  <si>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</si>
  <si>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</si>
  <si>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</si>
  <si>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</si>
  <si>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</si>
  <si>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</si>
  <si>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</si>
  <si>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</si>
  <si>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</si>
  <si>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</si>
  <si>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</si>
  <si>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</si>
  <si>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</si>
  <si>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</si>
  <si>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</si>
  <si>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</si>
  <si>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</si>
  <si>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"Мурманская ТЭЦ" (с учетом котельных)</t>
  </si>
  <si>
    <t>АО «Мурманская ТЭЦ»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</si>
</sst>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0" fillId="0" borderId="0" applyFont="0" applyFill="0" applyBorder="0" applyAlignment="0" applyProtection="0"/>
    <xf numFmtId="0" fontId="21" fillId="0" borderId="0"/>
    <xf numFmtId="0" fontId="22" fillId="0" borderId="0"/>
    <xf numFmtId="0" fontId="23" fillId="0" borderId="0"/>
    <xf numFmtId="0" fontId="22" fillId="0" borderId="0"/>
    <xf numFmtId="0" fontId="24" fillId="0" borderId="0"/>
    <xf numFmtId="0" fontId="20" fillId="0" borderId="0"/>
    <xf numFmtId="167" fontId="21" fillId="0" borderId="0" applyFont="0" applyFill="0" applyBorder="0" applyAlignment="0" applyProtection="0"/>
    <xf numFmtId="0" fontId="25" fillId="0" borderId="0"/>
  </cellStyleXfs>
  <cellXfs count="214">
    <xf numFmtId="0" fontId="0" fillId="0" borderId="0" xfId="0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164" fontId="0" fillId="3" borderId="0" xfId="0" applyNumberFormat="1" applyFill="1"/>
    <xf numFmtId="0" fontId="0" fillId="3" borderId="0" xfId="0" applyFill="1"/>
    <xf numFmtId="0" fontId="5" fillId="3" borderId="22" xfId="0" applyFont="1" applyFill="1" applyBorder="1" applyAlignment="1" applyProtection="1"/>
    <xf numFmtId="0" fontId="0" fillId="3" borderId="18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32" xfId="1" applyFont="1" applyFill="1" applyBorder="1" applyAlignment="1" applyProtection="1">
      <alignment horizontal="right"/>
    </xf>
    <xf numFmtId="3" fontId="4" fillId="4" borderId="33" xfId="1" applyNumberFormat="1" applyFont="1" applyFill="1" applyBorder="1" applyProtection="1"/>
    <xf numFmtId="0" fontId="5" fillId="0" borderId="38" xfId="0" applyFont="1" applyFill="1" applyBorder="1" applyAlignment="1"/>
    <xf numFmtId="0" fontId="6" fillId="0" borderId="39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3" fontId="9" fillId="0" borderId="39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47" xfId="0" applyFont="1" applyFill="1" applyBorder="1" applyAlignment="1"/>
    <xf numFmtId="0" fontId="6" fillId="0" borderId="23" xfId="0" applyFont="1" applyFill="1" applyBorder="1" applyAlignment="1"/>
    <xf numFmtId="3" fontId="9" fillId="0" borderId="48" xfId="0" applyNumberFormat="1" applyFont="1" applyFill="1" applyBorder="1"/>
    <xf numFmtId="3" fontId="9" fillId="0" borderId="49" xfId="0" applyNumberFormat="1" applyFont="1" applyFill="1" applyBorder="1"/>
    <xf numFmtId="3" fontId="11" fillId="3" borderId="19" xfId="0" applyNumberFormat="1" applyFont="1" applyFill="1" applyBorder="1"/>
    <xf numFmtId="0" fontId="0" fillId="0" borderId="47" xfId="0" applyFill="1" applyBorder="1" applyAlignment="1"/>
    <xf numFmtId="0" fontId="0" fillId="0" borderId="23" xfId="0" applyFill="1" applyBorder="1" applyAlignment="1"/>
    <xf numFmtId="0" fontId="0" fillId="0" borderId="50" xfId="0" applyFill="1" applyBorder="1" applyAlignment="1"/>
    <xf numFmtId="0" fontId="0" fillId="0" borderId="51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43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43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39" xfId="0" applyNumberFormat="1" applyFont="1" applyBorder="1" applyAlignment="1">
      <alignment horizontal="center"/>
    </xf>
    <xf numFmtId="4" fontId="9" fillId="0" borderId="40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4" fontId="0" fillId="3" borderId="24" xfId="0" applyNumberFormat="1" applyFont="1" applyFill="1" applyBorder="1" applyAlignment="1">
      <alignment horizontal="center"/>
    </xf>
    <xf numFmtId="0" fontId="16" fillId="0" borderId="55" xfId="0" applyFont="1" applyBorder="1" applyAlignment="1">
      <alignment horizontal="justify" wrapText="1"/>
    </xf>
    <xf numFmtId="0" fontId="11" fillId="0" borderId="33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33" xfId="0" applyNumberFormat="1" applyFont="1" applyBorder="1" applyAlignment="1">
      <alignment horizontal="center" wrapText="1"/>
    </xf>
    <xf numFmtId="0" fontId="11" fillId="0" borderId="40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56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19" fillId="0" borderId="0" xfId="0" applyFont="1"/>
    <xf numFmtId="164" fontId="19" fillId="0" borderId="0" xfId="0" applyNumberFormat="1" applyFont="1"/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37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44" xfId="1" applyFont="1" applyFill="1" applyBorder="1" applyAlignment="1">
      <alignment horizontal="left" vertical="center"/>
    </xf>
    <xf numFmtId="0" fontId="9" fillId="0" borderId="39" xfId="0" applyFont="1" applyBorder="1" applyAlignment="1">
      <alignment horizontal="center" vertical="center" wrapText="1"/>
    </xf>
    <xf numFmtId="0" fontId="4" fillId="4" borderId="46" xfId="1" applyFont="1" applyFill="1" applyBorder="1" applyAlignment="1">
      <alignment horizontal="center" vertical="center"/>
    </xf>
    <xf numFmtId="0" fontId="17" fillId="4" borderId="14" xfId="1" applyFont="1" applyFill="1" applyBorder="1" applyAlignment="1">
      <alignment vertical="center"/>
    </xf>
    <xf numFmtId="0" fontId="4" fillId="4" borderId="58" xfId="1" applyFont="1" applyFill="1" applyBorder="1" applyAlignment="1">
      <alignment horizontal="left" vertical="center" wrapText="1"/>
    </xf>
    <xf numFmtId="0" fontId="17" fillId="4" borderId="52" xfId="1" applyFont="1" applyFill="1" applyBorder="1"/>
    <xf numFmtId="165" fontId="11" fillId="5" borderId="39" xfId="0" applyNumberFormat="1" applyFont="1" applyFill="1" applyBorder="1" applyAlignment="1">
      <alignment horizontal="center" wrapText="1"/>
    </xf>
    <xf numFmtId="165" fontId="11" fillId="5" borderId="40" xfId="0" applyNumberFormat="1" applyFont="1" applyFill="1" applyBorder="1" applyAlignment="1">
      <alignment horizontal="center" wrapText="1"/>
    </xf>
    <xf numFmtId="0" fontId="6" fillId="0" borderId="42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43" xfId="0" applyNumberFormat="1" applyFont="1" applyFill="1" applyBorder="1" applyAlignment="1" applyProtection="1">
      <alignment vertical="center"/>
    </xf>
    <xf numFmtId="164" fontId="18" fillId="5" borderId="43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57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57" xfId="1" applyFont="1" applyFill="1" applyBorder="1" applyAlignment="1" applyProtection="1">
      <alignment vertical="center"/>
    </xf>
    <xf numFmtId="0" fontId="4" fillId="4" borderId="37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57" xfId="1" applyFont="1" applyFill="1" applyBorder="1" applyAlignment="1">
      <alignment vertical="center"/>
    </xf>
    <xf numFmtId="3" fontId="18" fillId="5" borderId="40" xfId="0" applyNumberFormat="1" applyFont="1" applyFill="1" applyBorder="1" applyAlignment="1">
      <alignment vertical="center"/>
    </xf>
    <xf numFmtId="164" fontId="18" fillId="5" borderId="40" xfId="0" applyNumberFormat="1" applyFont="1" applyFill="1" applyBorder="1" applyAlignment="1">
      <alignment vertical="center"/>
    </xf>
    <xf numFmtId="0" fontId="14" fillId="4" borderId="59" xfId="1" applyFont="1" applyFill="1" applyBorder="1" applyAlignment="1">
      <alignment horizontal="center" vertical="center" wrapText="1"/>
    </xf>
    <xf numFmtId="166" fontId="0" fillId="3" borderId="0" xfId="3" applyNumberFormat="1" applyFont="1" applyFill="1"/>
    <xf numFmtId="0" fontId="4" fillId="4" borderId="46" xfId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5" fillId="6" borderId="33" xfId="1" applyFont="1" applyFill="1" applyBorder="1" applyAlignment="1">
      <alignment horizontal="left" vertical="center"/>
    </xf>
    <xf numFmtId="0" fontId="15" fillId="6" borderId="47" xfId="1" applyFont="1" applyFill="1" applyBorder="1" applyAlignment="1">
      <alignment horizontal="left" vertical="center"/>
    </xf>
    <xf numFmtId="0" fontId="4" fillId="4" borderId="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3" fontId="4" fillId="4" borderId="61" xfId="1" applyNumberFormat="1" applyFont="1" applyFill="1" applyBorder="1" applyProtection="1"/>
    <xf numFmtId="3" fontId="4" fillId="4" borderId="62" xfId="1" applyNumberFormat="1" applyFont="1" applyFill="1" applyBorder="1" applyProtection="1"/>
    <xf numFmtId="3" fontId="4" fillId="4" borderId="63" xfId="1" applyNumberFormat="1" applyFont="1" applyFill="1" applyBorder="1" applyProtection="1"/>
    <xf numFmtId="3" fontId="4" fillId="4" borderId="64" xfId="1" applyNumberFormat="1" applyFont="1" applyFill="1" applyBorder="1" applyProtection="1"/>
    <xf numFmtId="3" fontId="6" fillId="3" borderId="65" xfId="0" applyNumberFormat="1" applyFont="1" applyFill="1" applyBorder="1" applyAlignment="1" applyProtection="1">
      <alignment vertical="center"/>
    </xf>
    <xf numFmtId="0" fontId="0" fillId="3" borderId="15" xfId="0" applyFill="1" applyBorder="1"/>
    <xf numFmtId="0" fontId="6" fillId="3" borderId="24" xfId="0" applyFont="1" applyFill="1" applyBorder="1" applyAlignment="1" applyProtection="1"/>
    <xf numFmtId="0" fontId="0" fillId="3" borderId="21" xfId="0" applyFill="1" applyBorder="1" applyAlignment="1" applyProtection="1"/>
    <xf numFmtId="0" fontId="4" fillId="3" borderId="66" xfId="1" applyFont="1" applyFill="1" applyBorder="1" applyAlignment="1" applyProtection="1"/>
    <xf numFmtId="0" fontId="4" fillId="4" borderId="67" xfId="1" applyFont="1" applyFill="1" applyBorder="1" applyAlignment="1">
      <alignment horizontal="center" vertical="center"/>
    </xf>
    <xf numFmtId="0" fontId="6" fillId="0" borderId="40" xfId="0" applyFont="1" applyFill="1" applyBorder="1" applyAlignment="1"/>
    <xf numFmtId="0" fontId="6" fillId="0" borderId="24" xfId="0" applyFont="1" applyFill="1" applyBorder="1" applyAlignment="1"/>
    <xf numFmtId="0" fontId="0" fillId="0" borderId="24" xfId="0" applyFill="1" applyBorder="1" applyAlignment="1"/>
    <xf numFmtId="0" fontId="0" fillId="0" borderId="68" xfId="0" applyFill="1" applyBorder="1" applyAlignment="1"/>
    <xf numFmtId="0" fontId="0" fillId="0" borderId="15" xfId="0" applyBorder="1"/>
    <xf numFmtId="0" fontId="0" fillId="0" borderId="66" xfId="0" applyBorder="1"/>
    <xf numFmtId="4" fontId="9" fillId="0" borderId="68" xfId="0" applyNumberFormat="1" applyFont="1" applyBorder="1" applyAlignment="1">
      <alignment horizontal="center"/>
    </xf>
    <xf numFmtId="0" fontId="0" fillId="0" borderId="42" xfId="0" applyBorder="1"/>
    <xf numFmtId="3" fontId="9" fillId="0" borderId="56" xfId="0" applyNumberFormat="1" applyFont="1" applyBorder="1" applyAlignment="1" applyProtection="1">
      <alignment vertical="center"/>
    </xf>
    <xf numFmtId="3" fontId="18" fillId="5" borderId="43" xfId="0" applyNumberFormat="1" applyFont="1" applyFill="1" applyBorder="1" applyAlignment="1">
      <alignment vertical="center"/>
    </xf>
    <xf numFmtId="3" fontId="9" fillId="0" borderId="12" xfId="0" applyNumberFormat="1" applyFont="1" applyBorder="1" applyAlignment="1">
      <alignment vertical="center"/>
    </xf>
    <xf numFmtId="3" fontId="9" fillId="0" borderId="14" xfId="0" applyNumberFormat="1" applyFont="1" applyBorder="1" applyAlignment="1">
      <alignment vertical="center"/>
    </xf>
    <xf numFmtId="3" fontId="9" fillId="0" borderId="52" xfId="0" applyNumberFormat="1" applyFont="1" applyBorder="1" applyAlignment="1">
      <alignment vertical="center"/>
    </xf>
    <xf numFmtId="0" fontId="0" fillId="3" borderId="66" xfId="0" applyFill="1" applyBorder="1"/>
    <xf numFmtId="0" fontId="3" fillId="4" borderId="1" xfId="1" applyFont="1" applyFill="1" applyBorder="1" applyAlignment="1" applyProtection="1">
      <alignment horizontal="center" vertical="center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60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31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5" xfId="1" applyFont="1" applyFill="1" applyBorder="1" applyAlignment="1">
      <alignment horizontal="center"/>
    </xf>
    <xf numFmtId="0" fontId="3" fillId="4" borderId="45" xfId="1" applyFont="1" applyFill="1" applyBorder="1" applyAlignment="1">
      <alignment horizontal="center"/>
    </xf>
    <xf numFmtId="0" fontId="3" fillId="4" borderId="42" xfId="1" applyFont="1" applyFill="1" applyBorder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 wrapText="1"/>
    </xf>
    <xf numFmtId="0" fontId="13" fillId="4" borderId="36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3" fillId="4" borderId="34" xfId="1" applyFont="1" applyFill="1" applyBorder="1" applyAlignment="1">
      <alignment horizontal="center" vertical="center" wrapText="1"/>
    </xf>
    <xf numFmtId="0" fontId="3" fillId="4" borderId="31" xfId="1" applyFont="1" applyFill="1" applyBorder="1" applyAlignment="1">
      <alignment horizontal="center" vertical="center" wrapText="1"/>
    </xf>
    <xf numFmtId="0" fontId="13" fillId="4" borderId="53" xfId="1" applyFont="1" applyFill="1" applyBorder="1" applyAlignment="1">
      <alignment horizontal="center" wrapText="1"/>
    </xf>
    <xf numFmtId="0" fontId="13" fillId="4" borderId="54" xfId="1" applyFont="1" applyFill="1" applyBorder="1" applyAlignment="1">
      <alignment horizontal="center" wrapText="1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4" fillId="4" borderId="46" xfId="1" applyFont="1" applyFill="1" applyBorder="1" applyAlignment="1">
      <alignment horizontal="center" vertical="center"/>
    </xf>
    <xf numFmtId="0" fontId="13" fillId="4" borderId="45" xfId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3" fillId="4" borderId="34" xfId="1" applyFont="1" applyFill="1" applyBorder="1" applyAlignment="1" applyProtection="1">
      <alignment horizontal="center" vertical="center" wrapText="1"/>
    </xf>
    <xf numFmtId="0" fontId="3" fillId="4" borderId="31" xfId="1" applyFont="1" applyFill="1" applyBorder="1" applyAlignment="1" applyProtection="1">
      <alignment horizontal="center" vertical="center" wrapText="1"/>
    </xf>
    <xf numFmtId="0" fontId="13" fillId="4" borderId="35" xfId="1" applyFont="1" applyFill="1" applyBorder="1" applyAlignment="1" applyProtection="1">
      <alignment horizontal="center" vertical="center" wrapText="1"/>
    </xf>
    <xf numFmtId="0" fontId="13" fillId="4" borderId="36" xfId="1" applyFont="1" applyFill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3" fontId="4" fillId="4" borderId="30" xfId="1" applyNumberFormat="1" applyFont="1" applyFill="1" applyBorder="1" applyProtection="1"/>
    <xf numFmtId="3" fontId="4" fillId="4" borderId="32" xfId="1" applyNumberFormat="1" applyFont="1" applyFill="1" applyBorder="1" applyProtection="1"/>
  </cellXfs>
  <cellStyles count="12">
    <cellStyle name="Акцент1" xfId="1" builtinId="29"/>
    <cellStyle name="Обычный" xfId="0" builtinId="0"/>
    <cellStyle name="Обычный 2" xfId="5"/>
    <cellStyle name="Обычный 3" xfId="4"/>
    <cellStyle name="Обычный 4" xfId="6"/>
    <cellStyle name="Обычный 5" xfId="7"/>
    <cellStyle name="Обычный 6" xfId="8"/>
    <cellStyle name="Обычный 7" xfId="9"/>
    <cellStyle name="Обычный 8" xfId="11"/>
    <cellStyle name="Обычный_Лист1" xfId="2"/>
    <cellStyle name="Процентный" xfId="3" builtinId="5"/>
    <cellStyle name="Финансовый 2" xfId="10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H39" sqref="H39"/>
    </sheetView>
  </sheetViews>
  <sheetFormatPr defaultColWidth="9.1796875" defaultRowHeight="14.5" x14ac:dyDescent="0.35"/>
  <cols>
    <col min="1" max="1" width="50.81640625" style="36" bestFit="1" customWidth="1"/>
    <col min="2" max="2" width="12.54296875" style="36" customWidth="1"/>
    <col min="3" max="3" width="12.81640625" style="36" customWidth="1"/>
    <col min="4" max="4" width="12.7265625" style="36" customWidth="1"/>
    <col min="5" max="5" width="13" style="36" customWidth="1"/>
    <col min="6" max="6" width="12.54296875" style="36" customWidth="1"/>
    <col min="7" max="7" width="12.81640625" style="36" customWidth="1"/>
    <col min="8" max="8" width="12.7265625" style="36" customWidth="1"/>
    <col min="9" max="9" width="13" style="36" customWidth="1"/>
    <col min="10" max="16384" width="9.1796875" style="36"/>
  </cols>
  <sheetData>
    <row r="1" spans="1:9" ht="21" x14ac:dyDescent="0.35">
      <c r="A1" s="175" t="s">
        <v>0</v>
      </c>
      <c r="B1" s="176"/>
      <c r="C1" s="176"/>
      <c r="D1" s="176"/>
      <c r="E1" s="176"/>
      <c r="F1" s="176"/>
      <c r="G1" s="176"/>
      <c r="H1" s="176"/>
      <c r="I1" s="176"/>
    </row>
    <row r="2" spans="1:9" ht="21" x14ac:dyDescent="0.35">
      <c r="A2" s="179"/>
      <c r="B2" s="177">
        <v>2019</v>
      </c>
      <c r="C2" s="178"/>
      <c r="D2" s="178"/>
      <c r="E2" s="178"/>
      <c r="F2" s="177">
        <v>2020</v>
      </c>
      <c r="G2" s="178"/>
      <c r="H2" s="178"/>
      <c r="I2" s="178"/>
    </row>
    <row r="3" spans="1:9" ht="15.5" x14ac:dyDescent="0.35">
      <c r="A3" s="180"/>
      <c r="B3" s="41" t="s">
        <v>1</v>
      </c>
      <c r="C3" s="41" t="s">
        <v>2</v>
      </c>
      <c r="D3" s="41" t="s">
        <v>3</v>
      </c>
      <c r="E3" s="41" t="s">
        <v>4</v>
      </c>
      <c r="F3" s="41" t="s">
        <v>1</v>
      </c>
      <c r="G3" s="41" t="s">
        <v>2</v>
      </c>
      <c r="H3" s="41" t="s">
        <v>3</v>
      </c>
      <c r="I3" s="41" t="s">
        <v>4</v>
      </c>
    </row>
    <row r="4" spans="1:9" ht="18.5" x14ac:dyDescent="0.35">
      <c r="A4" s="23" t="s">
        <v>5</v>
      </c>
      <c r="B4" s="24"/>
      <c r="C4" s="25"/>
      <c r="D4" s="25"/>
      <c r="E4" s="26"/>
      <c r="F4" s="24"/>
      <c r="G4" s="25"/>
      <c r="H4" s="25"/>
      <c r="I4" s="155"/>
    </row>
    <row r="5" spans="1:9" ht="15.5" x14ac:dyDescent="0.35">
      <c r="A5" s="3" t="s">
        <v>6</v>
      </c>
      <c r="B5" s="11">
        <v>77719.107000000004</v>
      </c>
      <c r="C5" s="11">
        <v>62871.281000000003</v>
      </c>
      <c r="D5" s="12">
        <v>51656.487999999998</v>
      </c>
      <c r="E5" s="18">
        <f>SUM(B5:D5)</f>
        <v>192246.87599999999</v>
      </c>
      <c r="F5" s="11">
        <v>64319.794999999998</v>
      </c>
      <c r="G5" s="11">
        <v>47043.514000000003</v>
      </c>
      <c r="H5" s="12">
        <v>66451.337</v>
      </c>
      <c r="I5" s="18">
        <f>SUM(F5:H5)</f>
        <v>177814.64600000001</v>
      </c>
    </row>
    <row r="6" spans="1:9" ht="15.5" x14ac:dyDescent="0.35">
      <c r="A6" s="4" t="s">
        <v>7</v>
      </c>
      <c r="B6" s="13">
        <v>426246.10600000003</v>
      </c>
      <c r="C6" s="14">
        <v>319231.88400000002</v>
      </c>
      <c r="D6" s="14">
        <v>364902.46399999998</v>
      </c>
      <c r="E6" s="19">
        <f t="shared" ref="E6:E15" si="0">SUM(B6:D6)</f>
        <v>1110380.4539999999</v>
      </c>
      <c r="F6" s="13">
        <v>384017.71899999998</v>
      </c>
      <c r="G6" s="14">
        <v>299622.95</v>
      </c>
      <c r="H6" s="14">
        <v>324502.038</v>
      </c>
      <c r="I6" s="19">
        <f>SUM(F6:H6)</f>
        <v>1008142.7069999999</v>
      </c>
    </row>
    <row r="7" spans="1:9" ht="15.5" x14ac:dyDescent="0.35">
      <c r="A7" s="4" t="s">
        <v>8</v>
      </c>
      <c r="B7" s="13">
        <v>100605.07799999999</v>
      </c>
      <c r="C7" s="13">
        <v>86754.695999999996</v>
      </c>
      <c r="D7" s="14">
        <v>96408.023000000001</v>
      </c>
      <c r="E7" s="19">
        <f t="shared" si="0"/>
        <v>283767.79699999996</v>
      </c>
      <c r="F7" s="13">
        <v>88275.414000000004</v>
      </c>
      <c r="G7" s="13">
        <v>87757.460999999996</v>
      </c>
      <c r="H7" s="14">
        <v>92779.1</v>
      </c>
      <c r="I7" s="19">
        <f t="shared" ref="I7:I15" si="1">SUM(F7:H7)</f>
        <v>268811.97499999998</v>
      </c>
    </row>
    <row r="8" spans="1:9" ht="15.5" x14ac:dyDescent="0.35">
      <c r="A8" s="4" t="s">
        <v>9</v>
      </c>
      <c r="B8" s="13">
        <v>158891.53</v>
      </c>
      <c r="C8" s="13">
        <v>121119.887</v>
      </c>
      <c r="D8" s="14">
        <v>124656.66</v>
      </c>
      <c r="E8" s="19">
        <f t="shared" si="0"/>
        <v>404668.07700000005</v>
      </c>
      <c r="F8" s="13">
        <v>178564.929</v>
      </c>
      <c r="G8" s="13">
        <v>194470.61499999999</v>
      </c>
      <c r="H8" s="14">
        <v>222057.16899999999</v>
      </c>
      <c r="I8" s="19">
        <f t="shared" si="1"/>
        <v>595092.71299999999</v>
      </c>
    </row>
    <row r="9" spans="1:9" ht="15.5" x14ac:dyDescent="0.35">
      <c r="A9" s="4" t="s">
        <v>10</v>
      </c>
      <c r="B9" s="13">
        <v>166855.16500000001</v>
      </c>
      <c r="C9" s="13">
        <v>142911.38699999999</v>
      </c>
      <c r="D9" s="14">
        <v>150597.038</v>
      </c>
      <c r="E9" s="19">
        <f t="shared" si="0"/>
        <v>460363.59</v>
      </c>
      <c r="F9" s="13">
        <v>125143.268</v>
      </c>
      <c r="G9" s="13">
        <v>118536.79</v>
      </c>
      <c r="H9" s="14">
        <v>133940.992</v>
      </c>
      <c r="I9" s="19">
        <f t="shared" si="1"/>
        <v>377621.05</v>
      </c>
    </row>
    <row r="10" spans="1:9" ht="15.5" x14ac:dyDescent="0.35">
      <c r="A10" s="4" t="s">
        <v>11</v>
      </c>
      <c r="B10" s="13">
        <v>108567.95</v>
      </c>
      <c r="C10" s="13">
        <v>87889.297999999995</v>
      </c>
      <c r="D10" s="14">
        <v>120928.416</v>
      </c>
      <c r="E10" s="19">
        <f t="shared" si="0"/>
        <v>317385.66399999999</v>
      </c>
      <c r="F10" s="13">
        <v>85322.544999999998</v>
      </c>
      <c r="G10" s="13">
        <v>84053.251999999993</v>
      </c>
      <c r="H10" s="14">
        <v>79538.801999999996</v>
      </c>
      <c r="I10" s="19">
        <f t="shared" si="1"/>
        <v>248914.59899999999</v>
      </c>
    </row>
    <row r="11" spans="1:9" ht="15.5" x14ac:dyDescent="0.35">
      <c r="A11" s="4" t="s">
        <v>12</v>
      </c>
      <c r="B11" s="13">
        <v>275654.51199999999</v>
      </c>
      <c r="C11" s="13">
        <v>212904.24</v>
      </c>
      <c r="D11" s="14">
        <v>224271.52799999999</v>
      </c>
      <c r="E11" s="19">
        <f t="shared" si="0"/>
        <v>712830.28</v>
      </c>
      <c r="F11" s="13">
        <v>219163.5</v>
      </c>
      <c r="G11" s="13">
        <v>212395.36</v>
      </c>
      <c r="H11" s="14">
        <v>199243.655</v>
      </c>
      <c r="I11" s="19">
        <f t="shared" si="1"/>
        <v>630802.51500000001</v>
      </c>
    </row>
    <row r="12" spans="1:9" ht="15.5" x14ac:dyDescent="0.35">
      <c r="A12" s="4" t="s">
        <v>13</v>
      </c>
      <c r="B12" s="13">
        <v>609144.39199999999</v>
      </c>
      <c r="C12" s="13">
        <v>477020.35100000002</v>
      </c>
      <c r="D12" s="14">
        <v>496376.66200000001</v>
      </c>
      <c r="E12" s="19">
        <f t="shared" si="0"/>
        <v>1582541.405</v>
      </c>
      <c r="F12" s="13">
        <v>426053.06</v>
      </c>
      <c r="G12" s="13">
        <v>372958.06599999999</v>
      </c>
      <c r="H12" s="14">
        <v>423868.44400000002</v>
      </c>
      <c r="I12" s="19">
        <f t="shared" si="1"/>
        <v>1222879.5699999998</v>
      </c>
    </row>
    <row r="13" spans="1:9" ht="15.5" x14ac:dyDescent="0.35">
      <c r="A13" s="4" t="s">
        <v>14</v>
      </c>
      <c r="B13" s="13">
        <v>33338.756999999998</v>
      </c>
      <c r="C13" s="13">
        <v>36265.076999999997</v>
      </c>
      <c r="D13" s="14">
        <v>60651.938999999998</v>
      </c>
      <c r="E13" s="19">
        <f t="shared" si="0"/>
        <v>130255.773</v>
      </c>
      <c r="F13" s="13">
        <v>61701.014999999999</v>
      </c>
      <c r="G13" s="13">
        <v>56736.656999999999</v>
      </c>
      <c r="H13" s="14">
        <v>60144.152999999998</v>
      </c>
      <c r="I13" s="19">
        <f t="shared" si="1"/>
        <v>178581.82499999998</v>
      </c>
    </row>
    <row r="14" spans="1:9" ht="15.5" x14ac:dyDescent="0.35">
      <c r="A14" s="4" t="s">
        <v>15</v>
      </c>
      <c r="B14" s="13">
        <v>93618.909</v>
      </c>
      <c r="C14" s="13">
        <v>81419.445999999996</v>
      </c>
      <c r="D14" s="14">
        <v>92414.468999999997</v>
      </c>
      <c r="E14" s="19">
        <f t="shared" si="0"/>
        <v>267452.82399999996</v>
      </c>
      <c r="F14" s="13">
        <v>94483.116999999998</v>
      </c>
      <c r="G14" s="13">
        <v>112060.102</v>
      </c>
      <c r="H14" s="14">
        <v>114352.606</v>
      </c>
      <c r="I14" s="19">
        <f t="shared" si="1"/>
        <v>320895.82499999995</v>
      </c>
    </row>
    <row r="15" spans="1:9" ht="16" thickBot="1" x14ac:dyDescent="0.4">
      <c r="A15" s="5" t="s">
        <v>16</v>
      </c>
      <c r="B15" s="15">
        <v>93543.990999999995</v>
      </c>
      <c r="C15" s="15">
        <v>92581.597999999998</v>
      </c>
      <c r="D15" s="16">
        <v>128418.57</v>
      </c>
      <c r="E15" s="19">
        <f t="shared" si="0"/>
        <v>314544.15899999999</v>
      </c>
      <c r="F15" s="15">
        <v>138550.856</v>
      </c>
      <c r="G15" s="15">
        <v>132081.573</v>
      </c>
      <c r="H15" s="16">
        <v>151037.48000000001</v>
      </c>
      <c r="I15" s="19">
        <f t="shared" si="1"/>
        <v>421669.90899999999</v>
      </c>
    </row>
    <row r="16" spans="1:9" ht="16" thickBot="1" x14ac:dyDescent="0.4">
      <c r="A16" s="6" t="s">
        <v>17</v>
      </c>
      <c r="B16" s="17">
        <f t="shared" ref="B16:E16" si="2">SUM(B5:B15)</f>
        <v>2144185.497</v>
      </c>
      <c r="C16" s="17">
        <f t="shared" si="2"/>
        <v>1720969.145</v>
      </c>
      <c r="D16" s="17">
        <f t="shared" si="2"/>
        <v>1911282.257</v>
      </c>
      <c r="E16" s="20">
        <f t="shared" si="2"/>
        <v>5776436.8990000002</v>
      </c>
      <c r="F16" s="17">
        <f t="shared" ref="F16:I16" si="3">SUM(F5:F15)</f>
        <v>1865595.2179999999</v>
      </c>
      <c r="G16" s="17">
        <f t="shared" si="3"/>
        <v>1717716.3399999999</v>
      </c>
      <c r="H16" s="17">
        <f t="shared" si="3"/>
        <v>1867915.7759999998</v>
      </c>
      <c r="I16" s="20">
        <f t="shared" si="3"/>
        <v>5451227.3339999998</v>
      </c>
    </row>
    <row r="17" spans="1:9" ht="18.5" x14ac:dyDescent="0.35">
      <c r="A17" s="34" t="s">
        <v>18</v>
      </c>
      <c r="B17" s="27"/>
      <c r="C17" s="27"/>
      <c r="D17" s="27"/>
      <c r="E17" s="174"/>
      <c r="F17" s="27"/>
      <c r="G17" s="27"/>
      <c r="H17" s="27"/>
      <c r="I17" s="156"/>
    </row>
    <row r="18" spans="1:9" ht="15.5" x14ac:dyDescent="0.35">
      <c r="A18" s="3" t="s">
        <v>19</v>
      </c>
      <c r="B18" s="11">
        <v>158472.92300000001</v>
      </c>
      <c r="C18" s="12">
        <v>130213.944</v>
      </c>
      <c r="D18" s="12">
        <v>136244.28700000001</v>
      </c>
      <c r="E18" s="18">
        <f t="shared" ref="E18:E21" si="4">SUM(B18:D18)</f>
        <v>424931.15400000004</v>
      </c>
      <c r="F18" s="11">
        <v>133806.61499999999</v>
      </c>
      <c r="G18" s="12">
        <v>123903.00599999999</v>
      </c>
      <c r="H18" s="12">
        <v>110769.18799999999</v>
      </c>
      <c r="I18" s="18">
        <f t="shared" ref="I18:I21" si="5">SUM(F18:H18)</f>
        <v>368478.80900000001</v>
      </c>
    </row>
    <row r="19" spans="1:9" ht="15.5" x14ac:dyDescent="0.35">
      <c r="A19" s="4" t="s">
        <v>20</v>
      </c>
      <c r="B19" s="13">
        <v>71209.967999999993</v>
      </c>
      <c r="C19" s="13">
        <v>59495.411999999997</v>
      </c>
      <c r="D19" s="14">
        <v>75837.982999999993</v>
      </c>
      <c r="E19" s="19">
        <f t="shared" si="4"/>
        <v>206543.36299999998</v>
      </c>
      <c r="F19" s="13">
        <v>85366.425000000003</v>
      </c>
      <c r="G19" s="13">
        <v>73968.433999999994</v>
      </c>
      <c r="H19" s="14">
        <v>89111.187000000005</v>
      </c>
      <c r="I19" s="19">
        <f t="shared" si="5"/>
        <v>248446.046</v>
      </c>
    </row>
    <row r="20" spans="1:9" ht="15.5" x14ac:dyDescent="0.35">
      <c r="A20" s="4" t="s">
        <v>21</v>
      </c>
      <c r="B20" s="13">
        <v>74320.089000000007</v>
      </c>
      <c r="C20" s="13">
        <v>71629.789000000004</v>
      </c>
      <c r="D20" s="14">
        <v>72710.138999999996</v>
      </c>
      <c r="E20" s="19">
        <f t="shared" si="4"/>
        <v>218660.01700000002</v>
      </c>
      <c r="F20" s="13">
        <v>129134.342</v>
      </c>
      <c r="G20" s="13">
        <v>127799.928</v>
      </c>
      <c r="H20" s="14">
        <v>130658.769</v>
      </c>
      <c r="I20" s="19">
        <f t="shared" si="5"/>
        <v>387593.03899999999</v>
      </c>
    </row>
    <row r="21" spans="1:9" ht="16" thickBot="1" x14ac:dyDescent="0.4">
      <c r="A21" s="4" t="s">
        <v>22</v>
      </c>
      <c r="B21" s="13">
        <v>17527.171999999999</v>
      </c>
      <c r="C21" s="13">
        <v>18096.581999999999</v>
      </c>
      <c r="D21" s="14">
        <v>21631.088</v>
      </c>
      <c r="E21" s="19">
        <f t="shared" si="4"/>
        <v>57254.842000000004</v>
      </c>
      <c r="F21" s="13">
        <v>29791.488000000001</v>
      </c>
      <c r="G21" s="13">
        <v>29250.937000000002</v>
      </c>
      <c r="H21" s="14">
        <v>33551.565000000002</v>
      </c>
      <c r="I21" s="19">
        <f t="shared" si="5"/>
        <v>92593.99</v>
      </c>
    </row>
    <row r="22" spans="1:9" ht="16" thickBot="1" x14ac:dyDescent="0.4">
      <c r="A22" s="6" t="s">
        <v>23</v>
      </c>
      <c r="B22" s="17">
        <f t="shared" ref="B22:E22" si="6">SUM(B18:B21)</f>
        <v>321530.152</v>
      </c>
      <c r="C22" s="17">
        <f t="shared" si="6"/>
        <v>279435.72700000001</v>
      </c>
      <c r="D22" s="17">
        <f t="shared" si="6"/>
        <v>306423.49699999997</v>
      </c>
      <c r="E22" s="20">
        <f t="shared" si="6"/>
        <v>907389.37599999993</v>
      </c>
      <c r="F22" s="17">
        <f t="shared" ref="F22:I22" si="7">SUM(F18:F21)</f>
        <v>378098.87</v>
      </c>
      <c r="G22" s="17">
        <f t="shared" si="7"/>
        <v>354922.30499999999</v>
      </c>
      <c r="H22" s="17">
        <f t="shared" si="7"/>
        <v>364090.70899999997</v>
      </c>
      <c r="I22" s="20">
        <f t="shared" si="7"/>
        <v>1097111.8840000001</v>
      </c>
    </row>
    <row r="23" spans="1:9" ht="18.5" x14ac:dyDescent="0.45">
      <c r="A23" s="37" t="s">
        <v>24</v>
      </c>
      <c r="B23" s="28"/>
      <c r="C23" s="33"/>
      <c r="D23" s="28"/>
      <c r="E23" s="157"/>
      <c r="F23" s="28"/>
      <c r="G23" s="33"/>
      <c r="H23" s="28"/>
      <c r="I23" s="157"/>
    </row>
    <row r="24" spans="1:9" ht="15.5" x14ac:dyDescent="0.35">
      <c r="A24" s="3" t="s">
        <v>25</v>
      </c>
      <c r="B24" s="11">
        <v>60141.156999999999</v>
      </c>
      <c r="C24" s="11">
        <v>54085.898999999998</v>
      </c>
      <c r="D24" s="11">
        <v>61200.017999999996</v>
      </c>
      <c r="E24" s="18">
        <f t="shared" ref="E24:E27" si="8">SUM(B24:D24)</f>
        <v>175427.07399999999</v>
      </c>
      <c r="F24" s="11">
        <v>55030.476000000002</v>
      </c>
      <c r="G24" s="11">
        <v>52948.915999999997</v>
      </c>
      <c r="H24" s="11">
        <v>51871.548000000003</v>
      </c>
      <c r="I24" s="18">
        <f t="shared" ref="I24:I27" si="9">SUM(F24:H24)</f>
        <v>159850.94</v>
      </c>
    </row>
    <row r="25" spans="1:9" ht="15.5" x14ac:dyDescent="0.35">
      <c r="A25" s="4" t="s">
        <v>26</v>
      </c>
      <c r="B25" s="13">
        <v>239330.05</v>
      </c>
      <c r="C25" s="13">
        <v>230661.62</v>
      </c>
      <c r="D25" s="14">
        <v>258984.16800000001</v>
      </c>
      <c r="E25" s="19">
        <f t="shared" si="8"/>
        <v>728975.83799999999</v>
      </c>
      <c r="F25" s="13">
        <v>294549.47100000002</v>
      </c>
      <c r="G25" s="13">
        <v>226516.05100000001</v>
      </c>
      <c r="H25" s="14">
        <v>286043.95299999998</v>
      </c>
      <c r="I25" s="19">
        <f t="shared" si="9"/>
        <v>807109.47499999998</v>
      </c>
    </row>
    <row r="26" spans="1:9" ht="15.5" x14ac:dyDescent="0.35">
      <c r="A26" s="4" t="s">
        <v>27</v>
      </c>
      <c r="B26" s="13">
        <v>100787.43700000001</v>
      </c>
      <c r="C26" s="13">
        <v>88978.712</v>
      </c>
      <c r="D26" s="14">
        <v>100505.65700000001</v>
      </c>
      <c r="E26" s="19">
        <f t="shared" si="8"/>
        <v>290271.80599999998</v>
      </c>
      <c r="F26" s="13">
        <v>76973.914999999994</v>
      </c>
      <c r="G26" s="13">
        <v>81179.691999999995</v>
      </c>
      <c r="H26" s="14">
        <v>81467.06</v>
      </c>
      <c r="I26" s="19">
        <f t="shared" si="9"/>
        <v>239620.66699999999</v>
      </c>
    </row>
    <row r="27" spans="1:9" ht="16" thickBot="1" x14ac:dyDescent="0.4">
      <c r="A27" s="4" t="s">
        <v>28</v>
      </c>
      <c r="B27" s="13">
        <v>149771.86499999999</v>
      </c>
      <c r="C27" s="13">
        <v>151547.965</v>
      </c>
      <c r="D27" s="14">
        <v>182818.22399999999</v>
      </c>
      <c r="E27" s="19">
        <f t="shared" si="8"/>
        <v>484138.05399999995</v>
      </c>
      <c r="F27" s="13">
        <v>171495.67800000001</v>
      </c>
      <c r="G27" s="13">
        <v>133863.83900000001</v>
      </c>
      <c r="H27" s="14">
        <v>194602.58299999998</v>
      </c>
      <c r="I27" s="19">
        <f t="shared" si="9"/>
        <v>499962.1</v>
      </c>
    </row>
    <row r="28" spans="1:9" ht="16" thickBot="1" x14ac:dyDescent="0.4">
      <c r="A28" s="6" t="s">
        <v>29</v>
      </c>
      <c r="B28" s="17">
        <f t="shared" ref="B28:H28" si="10">SUM(B24:B27)</f>
        <v>550030.50899999996</v>
      </c>
      <c r="C28" s="17">
        <f t="shared" si="10"/>
        <v>525274.196</v>
      </c>
      <c r="D28" s="17">
        <f t="shared" si="10"/>
        <v>603508.06700000004</v>
      </c>
      <c r="E28" s="20">
        <f t="shared" si="10"/>
        <v>1678812.7719999999</v>
      </c>
      <c r="F28" s="17">
        <f>SUM(F24:F27)</f>
        <v>598049.54</v>
      </c>
      <c r="G28" s="17">
        <f t="shared" si="10"/>
        <v>494508.49800000002</v>
      </c>
      <c r="H28" s="17">
        <f t="shared" si="10"/>
        <v>613985.14399999997</v>
      </c>
      <c r="I28" s="20">
        <f t="shared" ref="I28" si="11">SUM(I24:I27)</f>
        <v>1706543.182</v>
      </c>
    </row>
    <row r="29" spans="1:9" ht="15" thickBot="1" x14ac:dyDescent="0.4">
      <c r="A29" s="38"/>
      <c r="B29" s="29"/>
      <c r="C29" s="29"/>
      <c r="D29" s="29"/>
      <c r="E29" s="158"/>
      <c r="F29" s="29"/>
      <c r="G29" s="29"/>
      <c r="H29" s="29"/>
      <c r="I29" s="158"/>
    </row>
    <row r="30" spans="1:9" ht="16" thickBot="1" x14ac:dyDescent="0.4">
      <c r="A30" s="7" t="s">
        <v>71</v>
      </c>
      <c r="B30" s="1">
        <v>2634.645</v>
      </c>
      <c r="C30" s="1">
        <v>2433.3649999999998</v>
      </c>
      <c r="D30" s="1">
        <v>2519.0149999999999</v>
      </c>
      <c r="E30" s="21">
        <f t="shared" ref="E30" si="12">SUM(B30:D30)</f>
        <v>7587.0249999999996</v>
      </c>
      <c r="F30" s="1">
        <v>2479.7620000000002</v>
      </c>
      <c r="G30" s="1">
        <v>2375.364</v>
      </c>
      <c r="H30" s="1">
        <v>2444.2919999999999</v>
      </c>
      <c r="I30" s="21">
        <f t="shared" ref="I30" si="13">SUM(F30:H30)</f>
        <v>7299.4179999999997</v>
      </c>
    </row>
    <row r="31" spans="1:9" ht="15" thickBot="1" x14ac:dyDescent="0.4">
      <c r="A31" s="38"/>
      <c r="B31" s="29"/>
      <c r="C31" s="29"/>
      <c r="D31" s="29"/>
      <c r="E31" s="158"/>
      <c r="F31" s="29"/>
      <c r="G31" s="29"/>
      <c r="H31" s="29"/>
      <c r="I31" s="158"/>
    </row>
    <row r="32" spans="1:9" ht="16" thickBot="1" x14ac:dyDescent="0.4">
      <c r="A32" s="8" t="s">
        <v>72</v>
      </c>
      <c r="B32" s="30">
        <f>B16+B22+B28</f>
        <v>3015746.1580000003</v>
      </c>
      <c r="C32" s="30">
        <f t="shared" ref="B32:I32" si="14">C16+C22+C28</f>
        <v>2525679.068</v>
      </c>
      <c r="D32" s="30">
        <f t="shared" si="14"/>
        <v>2821213.8209999995</v>
      </c>
      <c r="E32" s="22">
        <f t="shared" si="14"/>
        <v>8362639.0470000003</v>
      </c>
      <c r="F32" s="30">
        <f t="shared" si="14"/>
        <v>2841743.628</v>
      </c>
      <c r="G32" s="30">
        <f t="shared" si="14"/>
        <v>2567147.1429999997</v>
      </c>
      <c r="H32" s="30">
        <f t="shared" si="14"/>
        <v>2845991.6289999997</v>
      </c>
      <c r="I32" s="22">
        <f t="shared" si="14"/>
        <v>8254882.4000000004</v>
      </c>
    </row>
    <row r="33" spans="1:10" ht="16" thickBot="1" x14ac:dyDescent="0.4">
      <c r="A33" s="8" t="s">
        <v>73</v>
      </c>
      <c r="B33" s="31">
        <f>B32+B30</f>
        <v>3018380.8030000003</v>
      </c>
      <c r="C33" s="31">
        <f t="shared" ref="C33:E33" si="15">C32+C30</f>
        <v>2528112.4330000002</v>
      </c>
      <c r="D33" s="31">
        <f t="shared" si="15"/>
        <v>2823732.8359999997</v>
      </c>
      <c r="E33" s="22">
        <f t="shared" si="15"/>
        <v>8370226.0720000006</v>
      </c>
      <c r="F33" s="31">
        <f>F32+F30</f>
        <v>2844223.39</v>
      </c>
      <c r="G33" s="31">
        <f t="shared" ref="G33:I33" si="16">G32+G30</f>
        <v>2569522.5069999998</v>
      </c>
      <c r="H33" s="31">
        <f t="shared" si="16"/>
        <v>2848435.9209999996</v>
      </c>
      <c r="I33" s="22">
        <f t="shared" si="16"/>
        <v>8262181.818</v>
      </c>
    </row>
    <row r="34" spans="1:10" ht="15.5" x14ac:dyDescent="0.35">
      <c r="A34" s="39"/>
      <c r="B34" s="32"/>
      <c r="C34" s="32"/>
      <c r="D34" s="32"/>
      <c r="E34" s="159"/>
      <c r="F34" s="32"/>
      <c r="G34" s="32"/>
      <c r="H34" s="32"/>
      <c r="I34" s="159"/>
    </row>
    <row r="35" spans="1:10" ht="15.5" x14ac:dyDescent="0.35">
      <c r="A35" s="9" t="s">
        <v>30</v>
      </c>
      <c r="B35" s="10">
        <f t="shared" ref="B35:E35" si="17">B5+B6+B7+B8+B9+B10+B11+B12+B18+B24+B30</f>
        <v>2144932.5649999999</v>
      </c>
      <c r="C35" s="10">
        <f t="shared" si="17"/>
        <v>1697436.2319999998</v>
      </c>
      <c r="D35" s="151">
        <f t="shared" si="17"/>
        <v>1829760.5989999997</v>
      </c>
      <c r="E35" s="212">
        <f t="shared" si="17"/>
        <v>5672129.3960000006</v>
      </c>
      <c r="F35" s="10">
        <f>F5+F6+F7+F8+F9+F10+F11+F12+F18+F24+F30</f>
        <v>1762177.0830000001</v>
      </c>
      <c r="G35" s="10">
        <f t="shared" ref="G35:I35" si="18">G5+G6+G7+G8+G9+G10+G11+G12+G18+G24+G30</f>
        <v>1596065.294</v>
      </c>
      <c r="H35" s="151">
        <f t="shared" si="18"/>
        <v>1707466.5649999999</v>
      </c>
      <c r="I35" s="153">
        <f t="shared" si="18"/>
        <v>5065708.9419999998</v>
      </c>
    </row>
    <row r="36" spans="1:10" ht="15.5" x14ac:dyDescent="0.35">
      <c r="A36" s="42" t="s">
        <v>31</v>
      </c>
      <c r="B36" s="43">
        <f t="shared" ref="B36:E36" si="19">SUM(B13:B15,B19:B21,B25:B27)</f>
        <v>873448.23800000001</v>
      </c>
      <c r="C36" s="43">
        <f t="shared" si="19"/>
        <v>830676.201</v>
      </c>
      <c r="D36" s="152">
        <f t="shared" si="19"/>
        <v>993972.23699999996</v>
      </c>
      <c r="E36" s="213">
        <f t="shared" si="19"/>
        <v>2698096.676</v>
      </c>
      <c r="F36" s="43">
        <f t="shared" ref="F36:I36" si="20">SUM(F13:F15,F19:F21,F25:F27)</f>
        <v>1082046.307</v>
      </c>
      <c r="G36" s="43">
        <f t="shared" si="20"/>
        <v>973457.21300000011</v>
      </c>
      <c r="H36" s="152">
        <f t="shared" si="20"/>
        <v>1140969.3560000001</v>
      </c>
      <c r="I36" s="154">
        <f t="shared" si="20"/>
        <v>3196472.8759999997</v>
      </c>
      <c r="J36" s="143"/>
    </row>
    <row r="38" spans="1:10" x14ac:dyDescent="0.35">
      <c r="I38" s="40"/>
    </row>
    <row r="43" spans="1:10" x14ac:dyDescent="0.35">
      <c r="B43" s="35"/>
      <c r="F43" s="35"/>
    </row>
  </sheetData>
  <protectedRanges>
    <protectedRange password="CA04" sqref="B2:E14 B15:E36 A1:A36 F2:I34 F35:I36" name="Диапазон1_3"/>
  </protectedRanges>
  <mergeCells count="4">
    <mergeCell ref="A1:I1"/>
    <mergeCell ref="B2:E2"/>
    <mergeCell ref="A2:A3"/>
    <mergeCell ref="F2:I2"/>
  </mergeCells>
  <pageMargins left="0.7" right="0.7" top="0.75" bottom="0.75" header="0.3" footer="0.3"/>
  <pageSetup paperSize="8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27" sqref="F27"/>
    </sheetView>
  </sheetViews>
  <sheetFormatPr defaultRowHeight="14.5" x14ac:dyDescent="0.35"/>
  <cols>
    <col min="1" max="1" width="50.26953125" customWidth="1"/>
    <col min="2" max="5" width="10.7265625" customWidth="1"/>
    <col min="6" max="9" width="10.7265625" style="146" customWidth="1"/>
    <col min="10" max="11" width="8.7265625" customWidth="1"/>
    <col min="188" max="188" width="40.26953125" bestFit="1" customWidth="1"/>
    <col min="189" max="227" width="10.7265625" customWidth="1"/>
    <col min="228" max="228" width="11.453125" bestFit="1" customWidth="1"/>
    <col min="229" max="229" width="9.54296875" bestFit="1" customWidth="1"/>
    <col min="230" max="230" width="12" bestFit="1" customWidth="1"/>
    <col min="444" max="444" width="40.26953125" bestFit="1" customWidth="1"/>
    <col min="445" max="483" width="10.7265625" customWidth="1"/>
    <col min="484" max="484" width="11.453125" bestFit="1" customWidth="1"/>
    <col min="485" max="485" width="9.54296875" bestFit="1" customWidth="1"/>
    <col min="486" max="486" width="12" bestFit="1" customWidth="1"/>
    <col min="700" max="700" width="40.26953125" bestFit="1" customWidth="1"/>
    <col min="701" max="739" width="10.7265625" customWidth="1"/>
    <col min="740" max="740" width="11.453125" bestFit="1" customWidth="1"/>
    <col min="741" max="741" width="9.54296875" bestFit="1" customWidth="1"/>
    <col min="742" max="742" width="12" bestFit="1" customWidth="1"/>
    <col min="956" max="956" width="40.26953125" bestFit="1" customWidth="1"/>
    <col min="957" max="995" width="10.7265625" customWidth="1"/>
    <col min="996" max="996" width="11.453125" bestFit="1" customWidth="1"/>
    <col min="997" max="997" width="9.54296875" bestFit="1" customWidth="1"/>
    <col min="998" max="998" width="12" bestFit="1" customWidth="1"/>
    <col min="1212" max="1212" width="40.26953125" bestFit="1" customWidth="1"/>
    <col min="1213" max="1251" width="10.7265625" customWidth="1"/>
    <col min="1252" max="1252" width="11.453125" bestFit="1" customWidth="1"/>
    <col min="1253" max="1253" width="9.54296875" bestFit="1" customWidth="1"/>
    <col min="1254" max="1254" width="12" bestFit="1" customWidth="1"/>
    <col min="1468" max="1468" width="40.26953125" bestFit="1" customWidth="1"/>
    <col min="1469" max="1507" width="10.7265625" customWidth="1"/>
    <col min="1508" max="1508" width="11.453125" bestFit="1" customWidth="1"/>
    <col min="1509" max="1509" width="9.54296875" bestFit="1" customWidth="1"/>
    <col min="1510" max="1510" width="12" bestFit="1" customWidth="1"/>
    <col min="1724" max="1724" width="40.26953125" bestFit="1" customWidth="1"/>
    <col min="1725" max="1763" width="10.7265625" customWidth="1"/>
    <col min="1764" max="1764" width="11.453125" bestFit="1" customWidth="1"/>
    <col min="1765" max="1765" width="9.54296875" bestFit="1" customWidth="1"/>
    <col min="1766" max="1766" width="12" bestFit="1" customWidth="1"/>
    <col min="1980" max="1980" width="40.26953125" bestFit="1" customWidth="1"/>
    <col min="1981" max="2019" width="10.7265625" customWidth="1"/>
    <col min="2020" max="2020" width="11.453125" bestFit="1" customWidth="1"/>
    <col min="2021" max="2021" width="9.54296875" bestFit="1" customWidth="1"/>
    <col min="2022" max="2022" width="12" bestFit="1" customWidth="1"/>
    <col min="2236" max="2236" width="40.26953125" bestFit="1" customWidth="1"/>
    <col min="2237" max="2275" width="10.7265625" customWidth="1"/>
    <col min="2276" max="2276" width="11.453125" bestFit="1" customWidth="1"/>
    <col min="2277" max="2277" width="9.54296875" bestFit="1" customWidth="1"/>
    <col min="2278" max="2278" width="12" bestFit="1" customWidth="1"/>
    <col min="2492" max="2492" width="40.26953125" bestFit="1" customWidth="1"/>
    <col min="2493" max="2531" width="10.7265625" customWidth="1"/>
    <col min="2532" max="2532" width="11.453125" bestFit="1" customWidth="1"/>
    <col min="2533" max="2533" width="9.54296875" bestFit="1" customWidth="1"/>
    <col min="2534" max="2534" width="12" bestFit="1" customWidth="1"/>
    <col min="2748" max="2748" width="40.26953125" bestFit="1" customWidth="1"/>
    <col min="2749" max="2787" width="10.7265625" customWidth="1"/>
    <col min="2788" max="2788" width="11.453125" bestFit="1" customWidth="1"/>
    <col min="2789" max="2789" width="9.54296875" bestFit="1" customWidth="1"/>
    <col min="2790" max="2790" width="12" bestFit="1" customWidth="1"/>
    <col min="3004" max="3004" width="40.26953125" bestFit="1" customWidth="1"/>
    <col min="3005" max="3043" width="10.7265625" customWidth="1"/>
    <col min="3044" max="3044" width="11.453125" bestFit="1" customWidth="1"/>
    <col min="3045" max="3045" width="9.54296875" bestFit="1" customWidth="1"/>
    <col min="3046" max="3046" width="12" bestFit="1" customWidth="1"/>
    <col min="3260" max="3260" width="40.26953125" bestFit="1" customWidth="1"/>
    <col min="3261" max="3299" width="10.7265625" customWidth="1"/>
    <col min="3300" max="3300" width="11.453125" bestFit="1" customWidth="1"/>
    <col min="3301" max="3301" width="9.54296875" bestFit="1" customWidth="1"/>
    <col min="3302" max="3302" width="12" bestFit="1" customWidth="1"/>
    <col min="3516" max="3516" width="40.26953125" bestFit="1" customWidth="1"/>
    <col min="3517" max="3555" width="10.7265625" customWidth="1"/>
    <col min="3556" max="3556" width="11.453125" bestFit="1" customWidth="1"/>
    <col min="3557" max="3557" width="9.54296875" bestFit="1" customWidth="1"/>
    <col min="3558" max="3558" width="12" bestFit="1" customWidth="1"/>
    <col min="3772" max="3772" width="40.26953125" bestFit="1" customWidth="1"/>
    <col min="3773" max="3811" width="10.7265625" customWidth="1"/>
    <col min="3812" max="3812" width="11.453125" bestFit="1" customWidth="1"/>
    <col min="3813" max="3813" width="9.54296875" bestFit="1" customWidth="1"/>
    <col min="3814" max="3814" width="12" bestFit="1" customWidth="1"/>
    <col min="4028" max="4028" width="40.26953125" bestFit="1" customWidth="1"/>
    <col min="4029" max="4067" width="10.7265625" customWidth="1"/>
    <col min="4068" max="4068" width="11.453125" bestFit="1" customWidth="1"/>
    <col min="4069" max="4069" width="9.54296875" bestFit="1" customWidth="1"/>
    <col min="4070" max="4070" width="12" bestFit="1" customWidth="1"/>
    <col min="4284" max="4284" width="40.26953125" bestFit="1" customWidth="1"/>
    <col min="4285" max="4323" width="10.7265625" customWidth="1"/>
    <col min="4324" max="4324" width="11.453125" bestFit="1" customWidth="1"/>
    <col min="4325" max="4325" width="9.54296875" bestFit="1" customWidth="1"/>
    <col min="4326" max="4326" width="12" bestFit="1" customWidth="1"/>
    <col min="4540" max="4540" width="40.26953125" bestFit="1" customWidth="1"/>
    <col min="4541" max="4579" width="10.7265625" customWidth="1"/>
    <col min="4580" max="4580" width="11.453125" bestFit="1" customWidth="1"/>
    <col min="4581" max="4581" width="9.54296875" bestFit="1" customWidth="1"/>
    <col min="4582" max="4582" width="12" bestFit="1" customWidth="1"/>
    <col min="4796" max="4796" width="40.26953125" bestFit="1" customWidth="1"/>
    <col min="4797" max="4835" width="10.7265625" customWidth="1"/>
    <col min="4836" max="4836" width="11.453125" bestFit="1" customWidth="1"/>
    <col min="4837" max="4837" width="9.54296875" bestFit="1" customWidth="1"/>
    <col min="4838" max="4838" width="12" bestFit="1" customWidth="1"/>
    <col min="5052" max="5052" width="40.26953125" bestFit="1" customWidth="1"/>
    <col min="5053" max="5091" width="10.7265625" customWidth="1"/>
    <col min="5092" max="5092" width="11.453125" bestFit="1" customWidth="1"/>
    <col min="5093" max="5093" width="9.54296875" bestFit="1" customWidth="1"/>
    <col min="5094" max="5094" width="12" bestFit="1" customWidth="1"/>
    <col min="5308" max="5308" width="40.26953125" bestFit="1" customWidth="1"/>
    <col min="5309" max="5347" width="10.7265625" customWidth="1"/>
    <col min="5348" max="5348" width="11.453125" bestFit="1" customWidth="1"/>
    <col min="5349" max="5349" width="9.54296875" bestFit="1" customWidth="1"/>
    <col min="5350" max="5350" width="12" bestFit="1" customWidth="1"/>
    <col min="5564" max="5564" width="40.26953125" bestFit="1" customWidth="1"/>
    <col min="5565" max="5603" width="10.7265625" customWidth="1"/>
    <col min="5604" max="5604" width="11.453125" bestFit="1" customWidth="1"/>
    <col min="5605" max="5605" width="9.54296875" bestFit="1" customWidth="1"/>
    <col min="5606" max="5606" width="12" bestFit="1" customWidth="1"/>
    <col min="5820" max="5820" width="40.26953125" bestFit="1" customWidth="1"/>
    <col min="5821" max="5859" width="10.7265625" customWidth="1"/>
    <col min="5860" max="5860" width="11.453125" bestFit="1" customWidth="1"/>
    <col min="5861" max="5861" width="9.54296875" bestFit="1" customWidth="1"/>
    <col min="5862" max="5862" width="12" bestFit="1" customWidth="1"/>
    <col min="6076" max="6076" width="40.26953125" bestFit="1" customWidth="1"/>
    <col min="6077" max="6115" width="10.7265625" customWidth="1"/>
    <col min="6116" max="6116" width="11.453125" bestFit="1" customWidth="1"/>
    <col min="6117" max="6117" width="9.54296875" bestFit="1" customWidth="1"/>
    <col min="6118" max="6118" width="12" bestFit="1" customWidth="1"/>
    <col min="6332" max="6332" width="40.26953125" bestFit="1" customWidth="1"/>
    <col min="6333" max="6371" width="10.7265625" customWidth="1"/>
    <col min="6372" max="6372" width="11.453125" bestFit="1" customWidth="1"/>
    <col min="6373" max="6373" width="9.54296875" bestFit="1" customWidth="1"/>
    <col min="6374" max="6374" width="12" bestFit="1" customWidth="1"/>
    <col min="6588" max="6588" width="40.26953125" bestFit="1" customWidth="1"/>
    <col min="6589" max="6627" width="10.7265625" customWidth="1"/>
    <col min="6628" max="6628" width="11.453125" bestFit="1" customWidth="1"/>
    <col min="6629" max="6629" width="9.54296875" bestFit="1" customWidth="1"/>
    <col min="6630" max="6630" width="12" bestFit="1" customWidth="1"/>
    <col min="6844" max="6844" width="40.26953125" bestFit="1" customWidth="1"/>
    <col min="6845" max="6883" width="10.7265625" customWidth="1"/>
    <col min="6884" max="6884" width="11.453125" bestFit="1" customWidth="1"/>
    <col min="6885" max="6885" width="9.54296875" bestFit="1" customWidth="1"/>
    <col min="6886" max="6886" width="12" bestFit="1" customWidth="1"/>
    <col min="7100" max="7100" width="40.26953125" bestFit="1" customWidth="1"/>
    <col min="7101" max="7139" width="10.7265625" customWidth="1"/>
    <col min="7140" max="7140" width="11.453125" bestFit="1" customWidth="1"/>
    <col min="7141" max="7141" width="9.54296875" bestFit="1" customWidth="1"/>
    <col min="7142" max="7142" width="12" bestFit="1" customWidth="1"/>
    <col min="7356" max="7356" width="40.26953125" bestFit="1" customWidth="1"/>
    <col min="7357" max="7395" width="10.7265625" customWidth="1"/>
    <col min="7396" max="7396" width="11.453125" bestFit="1" customWidth="1"/>
    <col min="7397" max="7397" width="9.54296875" bestFit="1" customWidth="1"/>
    <col min="7398" max="7398" width="12" bestFit="1" customWidth="1"/>
    <col min="7612" max="7612" width="40.26953125" bestFit="1" customWidth="1"/>
    <col min="7613" max="7651" width="10.7265625" customWidth="1"/>
    <col min="7652" max="7652" width="11.453125" bestFit="1" customWidth="1"/>
    <col min="7653" max="7653" width="9.54296875" bestFit="1" customWidth="1"/>
    <col min="7654" max="7654" width="12" bestFit="1" customWidth="1"/>
    <col min="7868" max="7868" width="40.26953125" bestFit="1" customWidth="1"/>
    <col min="7869" max="7907" width="10.7265625" customWidth="1"/>
    <col min="7908" max="7908" width="11.453125" bestFit="1" customWidth="1"/>
    <col min="7909" max="7909" width="9.54296875" bestFit="1" customWidth="1"/>
    <col min="7910" max="7910" width="12" bestFit="1" customWidth="1"/>
    <col min="8124" max="8124" width="40.26953125" bestFit="1" customWidth="1"/>
    <col min="8125" max="8163" width="10.7265625" customWidth="1"/>
    <col min="8164" max="8164" width="11.453125" bestFit="1" customWidth="1"/>
    <col min="8165" max="8165" width="9.54296875" bestFit="1" customWidth="1"/>
    <col min="8166" max="8166" width="12" bestFit="1" customWidth="1"/>
    <col min="8380" max="8380" width="40.26953125" bestFit="1" customWidth="1"/>
    <col min="8381" max="8419" width="10.7265625" customWidth="1"/>
    <col min="8420" max="8420" width="11.453125" bestFit="1" customWidth="1"/>
    <col min="8421" max="8421" width="9.54296875" bestFit="1" customWidth="1"/>
    <col min="8422" max="8422" width="12" bestFit="1" customWidth="1"/>
    <col min="8636" max="8636" width="40.26953125" bestFit="1" customWidth="1"/>
    <col min="8637" max="8675" width="10.7265625" customWidth="1"/>
    <col min="8676" max="8676" width="11.453125" bestFit="1" customWidth="1"/>
    <col min="8677" max="8677" width="9.54296875" bestFit="1" customWidth="1"/>
    <col min="8678" max="8678" width="12" bestFit="1" customWidth="1"/>
    <col min="8892" max="8892" width="40.26953125" bestFit="1" customWidth="1"/>
    <col min="8893" max="8931" width="10.7265625" customWidth="1"/>
    <col min="8932" max="8932" width="11.453125" bestFit="1" customWidth="1"/>
    <col min="8933" max="8933" width="9.54296875" bestFit="1" customWidth="1"/>
    <col min="8934" max="8934" width="12" bestFit="1" customWidth="1"/>
    <col min="9148" max="9148" width="40.26953125" bestFit="1" customWidth="1"/>
    <col min="9149" max="9187" width="10.7265625" customWidth="1"/>
    <col min="9188" max="9188" width="11.453125" bestFit="1" customWidth="1"/>
    <col min="9189" max="9189" width="9.54296875" bestFit="1" customWidth="1"/>
    <col min="9190" max="9190" width="12" bestFit="1" customWidth="1"/>
    <col min="9404" max="9404" width="40.26953125" bestFit="1" customWidth="1"/>
    <col min="9405" max="9443" width="10.7265625" customWidth="1"/>
    <col min="9444" max="9444" width="11.453125" bestFit="1" customWidth="1"/>
    <col min="9445" max="9445" width="9.54296875" bestFit="1" customWidth="1"/>
    <col min="9446" max="9446" width="12" bestFit="1" customWidth="1"/>
    <col min="9660" max="9660" width="40.26953125" bestFit="1" customWidth="1"/>
    <col min="9661" max="9699" width="10.7265625" customWidth="1"/>
    <col min="9700" max="9700" width="11.453125" bestFit="1" customWidth="1"/>
    <col min="9701" max="9701" width="9.54296875" bestFit="1" customWidth="1"/>
    <col min="9702" max="9702" width="12" bestFit="1" customWidth="1"/>
    <col min="9916" max="9916" width="40.26953125" bestFit="1" customWidth="1"/>
    <col min="9917" max="9955" width="10.7265625" customWidth="1"/>
    <col min="9956" max="9956" width="11.453125" bestFit="1" customWidth="1"/>
    <col min="9957" max="9957" width="9.54296875" bestFit="1" customWidth="1"/>
    <col min="9958" max="9958" width="12" bestFit="1" customWidth="1"/>
    <col min="10172" max="10172" width="40.26953125" bestFit="1" customWidth="1"/>
    <col min="10173" max="10211" width="10.7265625" customWidth="1"/>
    <col min="10212" max="10212" width="11.453125" bestFit="1" customWidth="1"/>
    <col min="10213" max="10213" width="9.54296875" bestFit="1" customWidth="1"/>
    <col min="10214" max="10214" width="12" bestFit="1" customWidth="1"/>
    <col min="10428" max="10428" width="40.26953125" bestFit="1" customWidth="1"/>
    <col min="10429" max="10467" width="10.7265625" customWidth="1"/>
    <col min="10468" max="10468" width="11.453125" bestFit="1" customWidth="1"/>
    <col min="10469" max="10469" width="9.54296875" bestFit="1" customWidth="1"/>
    <col min="10470" max="10470" width="12" bestFit="1" customWidth="1"/>
    <col min="10684" max="10684" width="40.26953125" bestFit="1" customWidth="1"/>
    <col min="10685" max="10723" width="10.7265625" customWidth="1"/>
    <col min="10724" max="10724" width="11.453125" bestFit="1" customWidth="1"/>
    <col min="10725" max="10725" width="9.54296875" bestFit="1" customWidth="1"/>
    <col min="10726" max="10726" width="12" bestFit="1" customWidth="1"/>
    <col min="10940" max="10940" width="40.26953125" bestFit="1" customWidth="1"/>
    <col min="10941" max="10979" width="10.7265625" customWidth="1"/>
    <col min="10980" max="10980" width="11.453125" bestFit="1" customWidth="1"/>
    <col min="10981" max="10981" width="9.54296875" bestFit="1" customWidth="1"/>
    <col min="10982" max="10982" width="12" bestFit="1" customWidth="1"/>
    <col min="11196" max="11196" width="40.26953125" bestFit="1" customWidth="1"/>
    <col min="11197" max="11235" width="10.7265625" customWidth="1"/>
    <col min="11236" max="11236" width="11.453125" bestFit="1" customWidth="1"/>
    <col min="11237" max="11237" width="9.54296875" bestFit="1" customWidth="1"/>
    <col min="11238" max="11238" width="12" bestFit="1" customWidth="1"/>
    <col min="11452" max="11452" width="40.26953125" bestFit="1" customWidth="1"/>
    <col min="11453" max="11491" width="10.7265625" customWidth="1"/>
    <col min="11492" max="11492" width="11.453125" bestFit="1" customWidth="1"/>
    <col min="11493" max="11493" width="9.54296875" bestFit="1" customWidth="1"/>
    <col min="11494" max="11494" width="12" bestFit="1" customWidth="1"/>
    <col min="11708" max="11708" width="40.26953125" bestFit="1" customWidth="1"/>
    <col min="11709" max="11747" width="10.7265625" customWidth="1"/>
    <col min="11748" max="11748" width="11.453125" bestFit="1" customWidth="1"/>
    <col min="11749" max="11749" width="9.54296875" bestFit="1" customWidth="1"/>
    <col min="11750" max="11750" width="12" bestFit="1" customWidth="1"/>
    <col min="11964" max="11964" width="40.26953125" bestFit="1" customWidth="1"/>
    <col min="11965" max="12003" width="10.7265625" customWidth="1"/>
    <col min="12004" max="12004" width="11.453125" bestFit="1" customWidth="1"/>
    <col min="12005" max="12005" width="9.54296875" bestFit="1" customWidth="1"/>
    <col min="12006" max="12006" width="12" bestFit="1" customWidth="1"/>
    <col min="12220" max="12220" width="40.26953125" bestFit="1" customWidth="1"/>
    <col min="12221" max="12259" width="10.7265625" customWidth="1"/>
    <col min="12260" max="12260" width="11.453125" bestFit="1" customWidth="1"/>
    <col min="12261" max="12261" width="9.54296875" bestFit="1" customWidth="1"/>
    <col min="12262" max="12262" width="12" bestFit="1" customWidth="1"/>
    <col min="12476" max="12476" width="40.26953125" bestFit="1" customWidth="1"/>
    <col min="12477" max="12515" width="10.7265625" customWidth="1"/>
    <col min="12516" max="12516" width="11.453125" bestFit="1" customWidth="1"/>
    <col min="12517" max="12517" width="9.54296875" bestFit="1" customWidth="1"/>
    <col min="12518" max="12518" width="12" bestFit="1" customWidth="1"/>
    <col min="12732" max="12732" width="40.26953125" bestFit="1" customWidth="1"/>
    <col min="12733" max="12771" width="10.7265625" customWidth="1"/>
    <col min="12772" max="12772" width="11.453125" bestFit="1" customWidth="1"/>
    <col min="12773" max="12773" width="9.54296875" bestFit="1" customWidth="1"/>
    <col min="12774" max="12774" width="12" bestFit="1" customWidth="1"/>
    <col min="12988" max="12988" width="40.26953125" bestFit="1" customWidth="1"/>
    <col min="12989" max="13027" width="10.7265625" customWidth="1"/>
    <col min="13028" max="13028" width="11.453125" bestFit="1" customWidth="1"/>
    <col min="13029" max="13029" width="9.54296875" bestFit="1" customWidth="1"/>
    <col min="13030" max="13030" width="12" bestFit="1" customWidth="1"/>
    <col min="13244" max="13244" width="40.26953125" bestFit="1" customWidth="1"/>
    <col min="13245" max="13283" width="10.7265625" customWidth="1"/>
    <col min="13284" max="13284" width="11.453125" bestFit="1" customWidth="1"/>
    <col min="13285" max="13285" width="9.54296875" bestFit="1" customWidth="1"/>
    <col min="13286" max="13286" width="12" bestFit="1" customWidth="1"/>
    <col min="13500" max="13500" width="40.26953125" bestFit="1" customWidth="1"/>
    <col min="13501" max="13539" width="10.7265625" customWidth="1"/>
    <col min="13540" max="13540" width="11.453125" bestFit="1" customWidth="1"/>
    <col min="13541" max="13541" width="9.54296875" bestFit="1" customWidth="1"/>
    <col min="13542" max="13542" width="12" bestFit="1" customWidth="1"/>
    <col min="13756" max="13756" width="40.26953125" bestFit="1" customWidth="1"/>
    <col min="13757" max="13795" width="10.7265625" customWidth="1"/>
    <col min="13796" max="13796" width="11.453125" bestFit="1" customWidth="1"/>
    <col min="13797" max="13797" width="9.54296875" bestFit="1" customWidth="1"/>
    <col min="13798" max="13798" width="12" bestFit="1" customWidth="1"/>
    <col min="14012" max="14012" width="40.26953125" bestFit="1" customWidth="1"/>
    <col min="14013" max="14051" width="10.7265625" customWidth="1"/>
    <col min="14052" max="14052" width="11.453125" bestFit="1" customWidth="1"/>
    <col min="14053" max="14053" width="9.54296875" bestFit="1" customWidth="1"/>
    <col min="14054" max="14054" width="12" bestFit="1" customWidth="1"/>
    <col min="14268" max="14268" width="40.26953125" bestFit="1" customWidth="1"/>
    <col min="14269" max="14307" width="10.7265625" customWidth="1"/>
    <col min="14308" max="14308" width="11.453125" bestFit="1" customWidth="1"/>
    <col min="14309" max="14309" width="9.54296875" bestFit="1" customWidth="1"/>
    <col min="14310" max="14310" width="12" bestFit="1" customWidth="1"/>
    <col min="14524" max="14524" width="40.26953125" bestFit="1" customWidth="1"/>
    <col min="14525" max="14563" width="10.7265625" customWidth="1"/>
    <col min="14564" max="14564" width="11.453125" bestFit="1" customWidth="1"/>
    <col min="14565" max="14565" width="9.54296875" bestFit="1" customWidth="1"/>
    <col min="14566" max="14566" width="12" bestFit="1" customWidth="1"/>
    <col min="14780" max="14780" width="40.26953125" bestFit="1" customWidth="1"/>
    <col min="14781" max="14819" width="10.7265625" customWidth="1"/>
    <col min="14820" max="14820" width="11.453125" bestFit="1" customWidth="1"/>
    <col min="14821" max="14821" width="9.54296875" bestFit="1" customWidth="1"/>
    <col min="14822" max="14822" width="12" bestFit="1" customWidth="1"/>
    <col min="15036" max="15036" width="40.26953125" bestFit="1" customWidth="1"/>
    <col min="15037" max="15075" width="10.7265625" customWidth="1"/>
    <col min="15076" max="15076" width="11.453125" bestFit="1" customWidth="1"/>
    <col min="15077" max="15077" width="9.54296875" bestFit="1" customWidth="1"/>
    <col min="15078" max="15078" width="12" bestFit="1" customWidth="1"/>
    <col min="15292" max="15292" width="40.26953125" bestFit="1" customWidth="1"/>
    <col min="15293" max="15331" width="10.7265625" customWidth="1"/>
    <col min="15332" max="15332" width="11.453125" bestFit="1" customWidth="1"/>
    <col min="15333" max="15333" width="9.54296875" bestFit="1" customWidth="1"/>
    <col min="15334" max="15334" width="12" bestFit="1" customWidth="1"/>
    <col min="15548" max="15548" width="40.26953125" bestFit="1" customWidth="1"/>
    <col min="15549" max="15587" width="10.7265625" customWidth="1"/>
    <col min="15588" max="15588" width="11.453125" bestFit="1" customWidth="1"/>
    <col min="15589" max="15589" width="9.54296875" bestFit="1" customWidth="1"/>
    <col min="15590" max="15590" width="12" bestFit="1" customWidth="1"/>
    <col min="15804" max="15804" width="40.26953125" bestFit="1" customWidth="1"/>
    <col min="15805" max="15843" width="10.7265625" customWidth="1"/>
    <col min="15844" max="15844" width="11.453125" bestFit="1" customWidth="1"/>
    <col min="15845" max="15845" width="9.54296875" bestFit="1" customWidth="1"/>
    <col min="15846" max="15846" width="12" bestFit="1" customWidth="1"/>
    <col min="16060" max="16060" width="40.26953125" bestFit="1" customWidth="1"/>
    <col min="16061" max="16099" width="10.7265625" customWidth="1"/>
    <col min="16100" max="16100" width="11.453125" bestFit="1" customWidth="1"/>
    <col min="16101" max="16101" width="9.54296875" bestFit="1" customWidth="1"/>
    <col min="16102" max="16102" width="12" bestFit="1" customWidth="1"/>
  </cols>
  <sheetData>
    <row r="1" spans="1:14" ht="21" x14ac:dyDescent="0.35">
      <c r="A1" s="181" t="s">
        <v>34</v>
      </c>
      <c r="B1" s="181"/>
      <c r="C1" s="181"/>
      <c r="D1" s="181"/>
      <c r="E1" s="181"/>
      <c r="F1" s="181"/>
      <c r="G1" s="181"/>
      <c r="H1" s="181"/>
      <c r="I1" s="181"/>
    </row>
    <row r="2" spans="1:14" ht="21" x14ac:dyDescent="0.35">
      <c r="A2" s="184"/>
      <c r="B2" s="182">
        <v>2019</v>
      </c>
      <c r="C2" s="183"/>
      <c r="D2" s="183"/>
      <c r="E2" s="183"/>
      <c r="F2" s="182">
        <v>2020</v>
      </c>
      <c r="G2" s="183"/>
      <c r="H2" s="183"/>
      <c r="I2" s="183"/>
    </row>
    <row r="3" spans="1:14" ht="15.75" customHeight="1" x14ac:dyDescent="0.35">
      <c r="A3" s="185"/>
      <c r="B3" s="118" t="s">
        <v>1</v>
      </c>
      <c r="C3" s="118" t="s">
        <v>2</v>
      </c>
      <c r="D3" s="118" t="s">
        <v>3</v>
      </c>
      <c r="E3" s="118" t="s">
        <v>4</v>
      </c>
      <c r="F3" s="144" t="s">
        <v>1</v>
      </c>
      <c r="G3" s="144" t="s">
        <v>2</v>
      </c>
      <c r="H3" s="144" t="s">
        <v>3</v>
      </c>
      <c r="I3" s="160" t="s">
        <v>4</v>
      </c>
    </row>
    <row r="4" spans="1:14" ht="18.5" x14ac:dyDescent="0.45">
      <c r="A4" s="44" t="s">
        <v>5</v>
      </c>
      <c r="B4" s="45"/>
      <c r="C4" s="45"/>
      <c r="D4" s="45"/>
      <c r="E4" s="161"/>
      <c r="F4" s="45"/>
      <c r="G4" s="45"/>
      <c r="H4" s="45"/>
      <c r="I4" s="161"/>
    </row>
    <row r="5" spans="1:14" ht="15.5" x14ac:dyDescent="0.35">
      <c r="A5" s="51" t="s">
        <v>6</v>
      </c>
      <c r="B5" s="46">
        <v>382549</v>
      </c>
      <c r="C5" s="46">
        <v>300964</v>
      </c>
      <c r="D5" s="46">
        <v>301462</v>
      </c>
      <c r="E5" s="68">
        <f>SUM(B5:D5)</f>
        <v>984975</v>
      </c>
      <c r="F5" s="46">
        <v>287991</v>
      </c>
      <c r="G5" s="46">
        <v>285052</v>
      </c>
      <c r="H5" s="46">
        <v>277906</v>
      </c>
      <c r="I5" s="68">
        <f>SUM(F5:H5)</f>
        <v>850949</v>
      </c>
      <c r="K5" s="145"/>
      <c r="L5" s="145"/>
      <c r="M5" s="145"/>
    </row>
    <row r="6" spans="1:14" ht="15.5" x14ac:dyDescent="0.35">
      <c r="A6" s="52" t="s">
        <v>7</v>
      </c>
      <c r="B6" s="47">
        <v>353403</v>
      </c>
      <c r="C6" s="47">
        <v>275974</v>
      </c>
      <c r="D6" s="47">
        <v>275514</v>
      </c>
      <c r="E6" s="69">
        <f t="shared" ref="E6:E13" si="0">SUM(B6:D6)</f>
        <v>904891</v>
      </c>
      <c r="F6" s="47">
        <v>283336</v>
      </c>
      <c r="G6" s="47">
        <v>275801</v>
      </c>
      <c r="H6" s="47">
        <v>275033</v>
      </c>
      <c r="I6" s="69">
        <f t="shared" ref="I6:I13" si="1">SUM(F6:H6)</f>
        <v>834170</v>
      </c>
      <c r="K6" s="145"/>
      <c r="L6" s="146"/>
      <c r="M6" s="145"/>
      <c r="N6" s="2"/>
    </row>
    <row r="7" spans="1:14" ht="15.5" x14ac:dyDescent="0.35">
      <c r="A7" s="52" t="s">
        <v>8</v>
      </c>
      <c r="B7" s="47">
        <v>289468</v>
      </c>
      <c r="C7" s="47">
        <v>229640</v>
      </c>
      <c r="D7" s="47">
        <v>232250</v>
      </c>
      <c r="E7" s="69">
        <f t="shared" si="0"/>
        <v>751358</v>
      </c>
      <c r="F7" s="47">
        <v>229711</v>
      </c>
      <c r="G7" s="47">
        <v>224516</v>
      </c>
      <c r="H7" s="47">
        <v>219706</v>
      </c>
      <c r="I7" s="69">
        <f t="shared" si="1"/>
        <v>673933</v>
      </c>
      <c r="K7" s="145"/>
      <c r="L7" s="146"/>
      <c r="M7" s="145"/>
    </row>
    <row r="8" spans="1:14" ht="15.5" x14ac:dyDescent="0.35">
      <c r="A8" s="52" t="s">
        <v>9</v>
      </c>
      <c r="B8" s="47">
        <v>276645</v>
      </c>
      <c r="C8" s="47">
        <v>206827</v>
      </c>
      <c r="D8" s="47">
        <v>213636</v>
      </c>
      <c r="E8" s="69">
        <f t="shared" si="0"/>
        <v>697108</v>
      </c>
      <c r="F8" s="47">
        <v>201471</v>
      </c>
      <c r="G8" s="47">
        <v>200783</v>
      </c>
      <c r="H8" s="47">
        <v>187421</v>
      </c>
      <c r="I8" s="69">
        <f t="shared" si="1"/>
        <v>589675</v>
      </c>
      <c r="K8" s="145"/>
      <c r="L8" s="146"/>
      <c r="M8" s="145"/>
    </row>
    <row r="9" spans="1:14" ht="15.5" x14ac:dyDescent="0.35">
      <c r="A9" s="52" t="s">
        <v>10</v>
      </c>
      <c r="B9" s="47">
        <v>461921</v>
      </c>
      <c r="C9" s="47">
        <v>369572</v>
      </c>
      <c r="D9" s="47">
        <v>374863</v>
      </c>
      <c r="E9" s="69">
        <f t="shared" si="0"/>
        <v>1206356</v>
      </c>
      <c r="F9" s="47">
        <v>362516</v>
      </c>
      <c r="G9" s="47">
        <v>360864</v>
      </c>
      <c r="H9" s="47">
        <v>355954</v>
      </c>
      <c r="I9" s="69">
        <f t="shared" si="1"/>
        <v>1079334</v>
      </c>
      <c r="K9" s="145"/>
      <c r="L9" s="146"/>
      <c r="M9" s="145"/>
    </row>
    <row r="10" spans="1:14" ht="15.5" x14ac:dyDescent="0.35">
      <c r="A10" s="52" t="s">
        <v>11</v>
      </c>
      <c r="B10" s="47">
        <v>190654</v>
      </c>
      <c r="C10" s="47">
        <v>144972</v>
      </c>
      <c r="D10" s="47">
        <v>153368</v>
      </c>
      <c r="E10" s="69">
        <f t="shared" si="0"/>
        <v>488994</v>
      </c>
      <c r="F10" s="47">
        <v>140153</v>
      </c>
      <c r="G10" s="47">
        <v>141116</v>
      </c>
      <c r="H10" s="47">
        <v>134712</v>
      </c>
      <c r="I10" s="69">
        <f t="shared" si="1"/>
        <v>415981</v>
      </c>
      <c r="K10" s="145"/>
      <c r="L10" s="146"/>
      <c r="M10" s="145"/>
    </row>
    <row r="11" spans="1:14" ht="15.5" x14ac:dyDescent="0.35">
      <c r="A11" s="52" t="s">
        <v>12</v>
      </c>
      <c r="B11" s="47">
        <v>447955</v>
      </c>
      <c r="C11" s="47">
        <v>350646</v>
      </c>
      <c r="D11" s="47">
        <v>361286</v>
      </c>
      <c r="E11" s="69">
        <f t="shared" si="0"/>
        <v>1159887</v>
      </c>
      <c r="F11" s="47">
        <v>361125</v>
      </c>
      <c r="G11" s="47">
        <v>349504</v>
      </c>
      <c r="H11" s="47">
        <v>344314</v>
      </c>
      <c r="I11" s="69">
        <f t="shared" si="1"/>
        <v>1054943</v>
      </c>
      <c r="K11" s="145"/>
      <c r="L11" s="146"/>
      <c r="M11" s="145"/>
    </row>
    <row r="12" spans="1:14" ht="15.5" x14ac:dyDescent="0.35">
      <c r="A12" s="52" t="s">
        <v>13</v>
      </c>
      <c r="B12" s="47">
        <v>588758</v>
      </c>
      <c r="C12" s="47">
        <v>459301</v>
      </c>
      <c r="D12" s="47">
        <v>466436</v>
      </c>
      <c r="E12" s="69">
        <f t="shared" si="0"/>
        <v>1514495</v>
      </c>
      <c r="F12" s="47">
        <v>460509</v>
      </c>
      <c r="G12" s="47">
        <v>444983</v>
      </c>
      <c r="H12" s="47">
        <v>437428</v>
      </c>
      <c r="I12" s="69">
        <f t="shared" si="1"/>
        <v>1342920</v>
      </c>
      <c r="K12" s="145"/>
      <c r="L12" s="146"/>
      <c r="M12" s="145"/>
    </row>
    <row r="13" spans="1:14" ht="16" thickBot="1" x14ac:dyDescent="0.4">
      <c r="A13" s="52" t="s">
        <v>32</v>
      </c>
      <c r="B13" s="53">
        <v>428</v>
      </c>
      <c r="C13" s="53">
        <v>467</v>
      </c>
      <c r="D13" s="53">
        <v>442</v>
      </c>
      <c r="E13" s="70">
        <f t="shared" si="0"/>
        <v>1337</v>
      </c>
      <c r="F13" s="53">
        <v>436</v>
      </c>
      <c r="G13" s="53">
        <v>423</v>
      </c>
      <c r="H13" s="53">
        <v>409</v>
      </c>
      <c r="I13" s="70">
        <f t="shared" si="1"/>
        <v>1268</v>
      </c>
      <c r="K13" s="145"/>
      <c r="L13" s="146"/>
      <c r="M13" s="145"/>
    </row>
    <row r="14" spans="1:14" ht="16" thickBot="1" x14ac:dyDescent="0.4">
      <c r="A14" s="63" t="s">
        <v>17</v>
      </c>
      <c r="B14" s="48">
        <f t="shared" ref="B14:I14" si="2">SUM(B5:B13)</f>
        <v>2991781</v>
      </c>
      <c r="C14" s="48">
        <f t="shared" si="2"/>
        <v>2338363</v>
      </c>
      <c r="D14" s="48">
        <f t="shared" si="2"/>
        <v>2379257</v>
      </c>
      <c r="E14" s="71">
        <f t="shared" si="2"/>
        <v>7709401</v>
      </c>
      <c r="F14" s="48">
        <f t="shared" si="2"/>
        <v>2327248</v>
      </c>
      <c r="G14" s="48">
        <f t="shared" si="2"/>
        <v>2283042</v>
      </c>
      <c r="H14" s="48">
        <f t="shared" si="2"/>
        <v>2232883</v>
      </c>
      <c r="I14" s="71">
        <f t="shared" si="2"/>
        <v>6843173</v>
      </c>
      <c r="L14" s="146"/>
      <c r="M14" s="145"/>
    </row>
    <row r="15" spans="1:14" ht="18.5" x14ac:dyDescent="0.45">
      <c r="A15" s="54" t="s">
        <v>18</v>
      </c>
      <c r="B15" s="55"/>
      <c r="C15" s="55"/>
      <c r="D15" s="55"/>
      <c r="E15" s="162"/>
      <c r="F15" s="55"/>
      <c r="G15" s="55"/>
      <c r="H15" s="55"/>
      <c r="I15" s="162"/>
      <c r="L15" s="146"/>
      <c r="M15" s="145"/>
    </row>
    <row r="16" spans="1:14" ht="15.5" x14ac:dyDescent="0.35">
      <c r="A16" s="51" t="s">
        <v>19</v>
      </c>
      <c r="B16" s="56">
        <v>260032</v>
      </c>
      <c r="C16" s="56">
        <v>203244</v>
      </c>
      <c r="D16" s="57">
        <v>206324</v>
      </c>
      <c r="E16" s="68">
        <f t="shared" ref="E16:E18" si="3">SUM(B16:D16)</f>
        <v>669600</v>
      </c>
      <c r="F16" s="56">
        <v>207822</v>
      </c>
      <c r="G16" s="56">
        <v>196814</v>
      </c>
      <c r="H16" s="57">
        <v>188054</v>
      </c>
      <c r="I16" s="68">
        <f t="shared" ref="I16:I18" si="4">SUM(F16:H16)</f>
        <v>592690</v>
      </c>
      <c r="L16" s="146"/>
      <c r="M16" s="145"/>
    </row>
    <row r="17" spans="1:13" ht="15.5" x14ac:dyDescent="0.35">
      <c r="A17" s="52" t="s">
        <v>32</v>
      </c>
      <c r="B17" s="47">
        <v>6517</v>
      </c>
      <c r="C17" s="47">
        <v>5588.5</v>
      </c>
      <c r="D17" s="47">
        <v>5490.5</v>
      </c>
      <c r="E17" s="69">
        <f t="shared" si="3"/>
        <v>17596</v>
      </c>
      <c r="F17" s="47">
        <v>5079.3</v>
      </c>
      <c r="G17" s="47">
        <v>4959.6000000000004</v>
      </c>
      <c r="H17" s="47">
        <v>4718.6000000000004</v>
      </c>
      <c r="I17" s="69">
        <f>SUM(F17:H17)</f>
        <v>14757.500000000002</v>
      </c>
      <c r="L17" s="146"/>
      <c r="M17" s="145"/>
    </row>
    <row r="18" spans="1:13" ht="16" thickBot="1" x14ac:dyDescent="0.4">
      <c r="A18" s="64" t="s">
        <v>33</v>
      </c>
      <c r="B18" s="47">
        <v>108.5</v>
      </c>
      <c r="C18" s="47">
        <v>86.2</v>
      </c>
      <c r="D18" s="47">
        <v>84.4</v>
      </c>
      <c r="E18" s="69">
        <f t="shared" si="3"/>
        <v>279.10000000000002</v>
      </c>
      <c r="F18" s="47">
        <v>91.5</v>
      </c>
      <c r="G18" s="47">
        <v>87.3</v>
      </c>
      <c r="H18" s="47">
        <v>85.2</v>
      </c>
      <c r="I18" s="69">
        <f t="shared" si="4"/>
        <v>264</v>
      </c>
      <c r="L18" s="146"/>
      <c r="M18" s="145"/>
    </row>
    <row r="19" spans="1:13" ht="16" thickBot="1" x14ac:dyDescent="0.4">
      <c r="A19" s="63" t="s">
        <v>23</v>
      </c>
      <c r="B19" s="48">
        <f>SUM(B16:B18)</f>
        <v>266657.5</v>
      </c>
      <c r="C19" s="48">
        <f t="shared" ref="C19:D19" si="5">SUM(C16:C18)</f>
        <v>208918.7</v>
      </c>
      <c r="D19" s="58">
        <f t="shared" si="5"/>
        <v>211898.9</v>
      </c>
      <c r="E19" s="71">
        <f>SUM(E16:E18)</f>
        <v>687475.1</v>
      </c>
      <c r="F19" s="48">
        <f>SUM(F16:F18)</f>
        <v>212992.8</v>
      </c>
      <c r="G19" s="48">
        <f t="shared" ref="G19:H19" si="6">SUM(G16:G18)</f>
        <v>201860.9</v>
      </c>
      <c r="H19" s="58">
        <f t="shared" si="6"/>
        <v>192857.80000000002</v>
      </c>
      <c r="I19" s="71">
        <f>SUM(I16:I18)</f>
        <v>607711.5</v>
      </c>
      <c r="L19" s="146"/>
      <c r="M19" s="145"/>
    </row>
    <row r="20" spans="1:13" ht="18.5" x14ac:dyDescent="0.45">
      <c r="A20" s="54" t="s">
        <v>24</v>
      </c>
      <c r="B20" s="55"/>
      <c r="C20" s="55"/>
      <c r="D20" s="55"/>
      <c r="E20" s="162"/>
      <c r="F20" s="55"/>
      <c r="G20" s="55"/>
      <c r="H20" s="55"/>
      <c r="I20" s="162"/>
      <c r="L20" s="146"/>
      <c r="M20" s="145"/>
    </row>
    <row r="21" spans="1:13" ht="15.5" x14ac:dyDescent="0.35">
      <c r="A21" s="51" t="s">
        <v>25</v>
      </c>
      <c r="B21" s="46">
        <v>206337</v>
      </c>
      <c r="C21" s="46">
        <v>174042</v>
      </c>
      <c r="D21" s="46">
        <v>168523</v>
      </c>
      <c r="E21" s="68">
        <f t="shared" ref="E21:E22" si="7">SUM(B21:D21)</f>
        <v>548902</v>
      </c>
      <c r="F21" s="46">
        <v>187413</v>
      </c>
      <c r="G21" s="46">
        <v>161805</v>
      </c>
      <c r="H21" s="46">
        <v>156672</v>
      </c>
      <c r="I21" s="68">
        <f t="shared" ref="I21:I22" si="8">SUM(F21:H21)</f>
        <v>505890</v>
      </c>
      <c r="L21" s="146"/>
      <c r="M21" s="145"/>
    </row>
    <row r="22" spans="1:13" ht="16" thickBot="1" x14ac:dyDescent="0.4">
      <c r="A22" s="65" t="s">
        <v>33</v>
      </c>
      <c r="B22" s="53">
        <v>407.07</v>
      </c>
      <c r="C22" s="53">
        <v>272.19</v>
      </c>
      <c r="D22" s="53">
        <v>338.8</v>
      </c>
      <c r="E22" s="70">
        <f t="shared" si="7"/>
        <v>1018.06</v>
      </c>
      <c r="F22" s="53">
        <v>369.17</v>
      </c>
      <c r="G22" s="53">
        <v>339.49</v>
      </c>
      <c r="H22" s="53">
        <v>301.8</v>
      </c>
      <c r="I22" s="70">
        <f t="shared" si="8"/>
        <v>1010.46</v>
      </c>
      <c r="L22" s="146"/>
      <c r="M22" s="145"/>
    </row>
    <row r="23" spans="1:13" ht="16" thickBot="1" x14ac:dyDescent="0.4">
      <c r="A23" s="63" t="s">
        <v>29</v>
      </c>
      <c r="B23" s="48">
        <f>SUM(B21:B22)</f>
        <v>206744.07</v>
      </c>
      <c r="C23" s="48">
        <f>C21+C22</f>
        <v>174314.19</v>
      </c>
      <c r="D23" s="48">
        <f>SUM(D21:D22)</f>
        <v>168861.8</v>
      </c>
      <c r="E23" s="71">
        <f>E21+E22</f>
        <v>549920.06000000006</v>
      </c>
      <c r="F23" s="48">
        <f>SUM(F21:F22)</f>
        <v>187782.17</v>
      </c>
      <c r="G23" s="48">
        <f>G21+G22</f>
        <v>162144.49</v>
      </c>
      <c r="H23" s="48">
        <f>SUM(H21:H22)</f>
        <v>156973.79999999999</v>
      </c>
      <c r="I23" s="71">
        <f>I21+I22</f>
        <v>506900.46</v>
      </c>
      <c r="L23" s="146"/>
      <c r="M23" s="145"/>
    </row>
    <row r="24" spans="1:13" x14ac:dyDescent="0.35">
      <c r="A24" s="59"/>
      <c r="B24" s="60"/>
      <c r="C24" s="60"/>
      <c r="D24" s="60"/>
      <c r="E24" s="163"/>
      <c r="F24" s="60"/>
      <c r="G24" s="60"/>
      <c r="H24" s="60"/>
      <c r="I24" s="163"/>
      <c r="L24" s="146"/>
      <c r="M24" s="145"/>
    </row>
    <row r="25" spans="1:13" ht="15.5" x14ac:dyDescent="0.35">
      <c r="A25" s="66" t="s">
        <v>71</v>
      </c>
      <c r="B25" s="49">
        <v>289024</v>
      </c>
      <c r="C25" s="49">
        <v>253980</v>
      </c>
      <c r="D25" s="49">
        <v>250428</v>
      </c>
      <c r="E25" s="72">
        <f>SUM(B25:D25)</f>
        <v>793432</v>
      </c>
      <c r="F25" s="49">
        <v>277046</v>
      </c>
      <c r="G25" s="49">
        <v>251483</v>
      </c>
      <c r="H25" s="49">
        <v>247519</v>
      </c>
      <c r="I25" s="72">
        <f>SUM(F25:H25)</f>
        <v>776048</v>
      </c>
      <c r="L25" s="146"/>
      <c r="M25" s="145"/>
    </row>
    <row r="26" spans="1:13" ht="15" thickBot="1" x14ac:dyDescent="0.4">
      <c r="A26" s="61"/>
      <c r="B26" s="62"/>
      <c r="C26" s="62"/>
      <c r="D26" s="62"/>
      <c r="E26" s="164"/>
      <c r="F26" s="62"/>
      <c r="G26" s="62"/>
      <c r="H26" s="62"/>
      <c r="I26" s="164"/>
      <c r="L26" s="146"/>
      <c r="M26" s="145"/>
    </row>
    <row r="27" spans="1:13" ht="16" thickBot="1" x14ac:dyDescent="0.4">
      <c r="A27" s="67" t="s">
        <v>72</v>
      </c>
      <c r="B27" s="50">
        <f t="shared" ref="B27:E27" si="9">B14+B19+B23</f>
        <v>3465182.57</v>
      </c>
      <c r="C27" s="50">
        <f t="shared" si="9"/>
        <v>2721595.89</v>
      </c>
      <c r="D27" s="50">
        <f t="shared" si="9"/>
        <v>2760017.6999999997</v>
      </c>
      <c r="E27" s="71">
        <f t="shared" si="9"/>
        <v>8946796.1600000001</v>
      </c>
      <c r="F27" s="50">
        <f t="shared" ref="F27:I27" si="10">F14+F19+F23</f>
        <v>2728022.9699999997</v>
      </c>
      <c r="G27" s="50">
        <f t="shared" si="10"/>
        <v>2647047.3899999997</v>
      </c>
      <c r="H27" s="50">
        <f t="shared" si="10"/>
        <v>2582714.5999999996</v>
      </c>
      <c r="I27" s="71">
        <f t="shared" si="10"/>
        <v>7957784.96</v>
      </c>
      <c r="L27" s="146"/>
      <c r="M27" s="145"/>
    </row>
    <row r="28" spans="1:13" ht="16" thickBot="1" x14ac:dyDescent="0.4">
      <c r="A28" s="67" t="s">
        <v>73</v>
      </c>
      <c r="B28" s="50">
        <f>B27+B25</f>
        <v>3754206.57</v>
      </c>
      <c r="C28" s="50">
        <f t="shared" ref="C28:D28" si="11">C27+C25</f>
        <v>2975575.89</v>
      </c>
      <c r="D28" s="50">
        <f t="shared" si="11"/>
        <v>3010445.6999999997</v>
      </c>
      <c r="E28" s="71">
        <f>E27+E25</f>
        <v>9740228.1600000001</v>
      </c>
      <c r="F28" s="50">
        <f>F27+F25</f>
        <v>3005068.9699999997</v>
      </c>
      <c r="G28" s="50">
        <f t="shared" ref="G28:H28" si="12">G27+G25</f>
        <v>2898530.3899999997</v>
      </c>
      <c r="H28" s="50">
        <f t="shared" si="12"/>
        <v>2830233.5999999996</v>
      </c>
      <c r="I28" s="71">
        <f>I27+I25</f>
        <v>8733832.9600000009</v>
      </c>
      <c r="L28" s="146"/>
      <c r="M28" s="145"/>
    </row>
    <row r="29" spans="1:13" x14ac:dyDescent="0.35">
      <c r="L29" s="146"/>
      <c r="M29" s="145"/>
    </row>
    <row r="30" spans="1:13" x14ac:dyDescent="0.35">
      <c r="L30" s="145"/>
      <c r="M30" s="145"/>
    </row>
    <row r="31" spans="1:13" x14ac:dyDescent="0.35">
      <c r="L31" s="145"/>
      <c r="M31" s="145"/>
    </row>
  </sheetData>
  <mergeCells count="4">
    <mergeCell ref="A1:I1"/>
    <mergeCell ref="F2:I2"/>
    <mergeCell ref="A2:A3"/>
    <mergeCell ref="B2:E2"/>
  </mergeCells>
  <pageMargins left="0.25" right="0.25" top="0.75" bottom="0.75" header="0.3" footer="0.3"/>
  <pageSetup paperSize="8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E52" sqref="E52"/>
    </sheetView>
  </sheetViews>
  <sheetFormatPr defaultRowHeight="14.5" x14ac:dyDescent="0.35"/>
  <cols>
    <col min="1" max="1" width="48.7265625" customWidth="1"/>
    <col min="2" max="3" width="11.7265625" customWidth="1"/>
    <col min="4" max="5" width="11.7265625" style="146" customWidth="1"/>
    <col min="204" max="204" width="38.7265625" bestFit="1" customWidth="1"/>
    <col min="205" max="231" width="11.7265625" customWidth="1"/>
    <col min="232" max="233" width="12.7265625" customWidth="1"/>
    <col min="234" max="235" width="12.453125" customWidth="1"/>
    <col min="236" max="237" width="12.7265625" customWidth="1"/>
    <col min="238" max="239" width="12.453125" customWidth="1"/>
    <col min="460" max="460" width="38.7265625" bestFit="1" customWidth="1"/>
    <col min="461" max="487" width="11.7265625" customWidth="1"/>
    <col min="488" max="489" width="12.7265625" customWidth="1"/>
    <col min="490" max="491" width="12.453125" customWidth="1"/>
    <col min="492" max="493" width="12.7265625" customWidth="1"/>
    <col min="494" max="495" width="12.453125" customWidth="1"/>
    <col min="716" max="716" width="38.7265625" bestFit="1" customWidth="1"/>
    <col min="717" max="743" width="11.7265625" customWidth="1"/>
    <col min="744" max="745" width="12.7265625" customWidth="1"/>
    <col min="746" max="747" width="12.453125" customWidth="1"/>
    <col min="748" max="749" width="12.7265625" customWidth="1"/>
    <col min="750" max="751" width="12.453125" customWidth="1"/>
    <col min="972" max="972" width="38.7265625" bestFit="1" customWidth="1"/>
    <col min="973" max="999" width="11.7265625" customWidth="1"/>
    <col min="1000" max="1001" width="12.7265625" customWidth="1"/>
    <col min="1002" max="1003" width="12.453125" customWidth="1"/>
    <col min="1004" max="1005" width="12.7265625" customWidth="1"/>
    <col min="1006" max="1007" width="12.453125" customWidth="1"/>
    <col min="1228" max="1228" width="38.7265625" bestFit="1" customWidth="1"/>
    <col min="1229" max="1255" width="11.7265625" customWidth="1"/>
    <col min="1256" max="1257" width="12.7265625" customWidth="1"/>
    <col min="1258" max="1259" width="12.453125" customWidth="1"/>
    <col min="1260" max="1261" width="12.7265625" customWidth="1"/>
    <col min="1262" max="1263" width="12.453125" customWidth="1"/>
    <col min="1484" max="1484" width="38.7265625" bestFit="1" customWidth="1"/>
    <col min="1485" max="1511" width="11.7265625" customWidth="1"/>
    <col min="1512" max="1513" width="12.7265625" customWidth="1"/>
    <col min="1514" max="1515" width="12.453125" customWidth="1"/>
    <col min="1516" max="1517" width="12.7265625" customWidth="1"/>
    <col min="1518" max="1519" width="12.453125" customWidth="1"/>
    <col min="1740" max="1740" width="38.7265625" bestFit="1" customWidth="1"/>
    <col min="1741" max="1767" width="11.7265625" customWidth="1"/>
    <col min="1768" max="1769" width="12.7265625" customWidth="1"/>
    <col min="1770" max="1771" width="12.453125" customWidth="1"/>
    <col min="1772" max="1773" width="12.7265625" customWidth="1"/>
    <col min="1774" max="1775" width="12.453125" customWidth="1"/>
    <col min="1996" max="1996" width="38.7265625" bestFit="1" customWidth="1"/>
    <col min="1997" max="2023" width="11.7265625" customWidth="1"/>
    <col min="2024" max="2025" width="12.7265625" customWidth="1"/>
    <col min="2026" max="2027" width="12.453125" customWidth="1"/>
    <col min="2028" max="2029" width="12.7265625" customWidth="1"/>
    <col min="2030" max="2031" width="12.453125" customWidth="1"/>
    <col min="2252" max="2252" width="38.7265625" bestFit="1" customWidth="1"/>
    <col min="2253" max="2279" width="11.7265625" customWidth="1"/>
    <col min="2280" max="2281" width="12.7265625" customWidth="1"/>
    <col min="2282" max="2283" width="12.453125" customWidth="1"/>
    <col min="2284" max="2285" width="12.7265625" customWidth="1"/>
    <col min="2286" max="2287" width="12.453125" customWidth="1"/>
    <col min="2508" max="2508" width="38.7265625" bestFit="1" customWidth="1"/>
    <col min="2509" max="2535" width="11.7265625" customWidth="1"/>
    <col min="2536" max="2537" width="12.7265625" customWidth="1"/>
    <col min="2538" max="2539" width="12.453125" customWidth="1"/>
    <col min="2540" max="2541" width="12.7265625" customWidth="1"/>
    <col min="2542" max="2543" width="12.453125" customWidth="1"/>
    <col min="2764" max="2764" width="38.7265625" bestFit="1" customWidth="1"/>
    <col min="2765" max="2791" width="11.7265625" customWidth="1"/>
    <col min="2792" max="2793" width="12.7265625" customWidth="1"/>
    <col min="2794" max="2795" width="12.453125" customWidth="1"/>
    <col min="2796" max="2797" width="12.7265625" customWidth="1"/>
    <col min="2798" max="2799" width="12.453125" customWidth="1"/>
    <col min="3020" max="3020" width="38.7265625" bestFit="1" customWidth="1"/>
    <col min="3021" max="3047" width="11.7265625" customWidth="1"/>
    <col min="3048" max="3049" width="12.7265625" customWidth="1"/>
    <col min="3050" max="3051" width="12.453125" customWidth="1"/>
    <col min="3052" max="3053" width="12.7265625" customWidth="1"/>
    <col min="3054" max="3055" width="12.453125" customWidth="1"/>
    <col min="3276" max="3276" width="38.7265625" bestFit="1" customWidth="1"/>
    <col min="3277" max="3303" width="11.7265625" customWidth="1"/>
    <col min="3304" max="3305" width="12.7265625" customWidth="1"/>
    <col min="3306" max="3307" width="12.453125" customWidth="1"/>
    <col min="3308" max="3309" width="12.7265625" customWidth="1"/>
    <col min="3310" max="3311" width="12.453125" customWidth="1"/>
    <col min="3532" max="3532" width="38.7265625" bestFit="1" customWidth="1"/>
    <col min="3533" max="3559" width="11.7265625" customWidth="1"/>
    <col min="3560" max="3561" width="12.7265625" customWidth="1"/>
    <col min="3562" max="3563" width="12.453125" customWidth="1"/>
    <col min="3564" max="3565" width="12.7265625" customWidth="1"/>
    <col min="3566" max="3567" width="12.453125" customWidth="1"/>
    <col min="3788" max="3788" width="38.7265625" bestFit="1" customWidth="1"/>
    <col min="3789" max="3815" width="11.7265625" customWidth="1"/>
    <col min="3816" max="3817" width="12.7265625" customWidth="1"/>
    <col min="3818" max="3819" width="12.453125" customWidth="1"/>
    <col min="3820" max="3821" width="12.7265625" customWidth="1"/>
    <col min="3822" max="3823" width="12.453125" customWidth="1"/>
    <col min="4044" max="4044" width="38.7265625" bestFit="1" customWidth="1"/>
    <col min="4045" max="4071" width="11.7265625" customWidth="1"/>
    <col min="4072" max="4073" width="12.7265625" customWidth="1"/>
    <col min="4074" max="4075" width="12.453125" customWidth="1"/>
    <col min="4076" max="4077" width="12.7265625" customWidth="1"/>
    <col min="4078" max="4079" width="12.453125" customWidth="1"/>
    <col min="4300" max="4300" width="38.7265625" bestFit="1" customWidth="1"/>
    <col min="4301" max="4327" width="11.7265625" customWidth="1"/>
    <col min="4328" max="4329" width="12.7265625" customWidth="1"/>
    <col min="4330" max="4331" width="12.453125" customWidth="1"/>
    <col min="4332" max="4333" width="12.7265625" customWidth="1"/>
    <col min="4334" max="4335" width="12.453125" customWidth="1"/>
    <col min="4556" max="4556" width="38.7265625" bestFit="1" customWidth="1"/>
    <col min="4557" max="4583" width="11.7265625" customWidth="1"/>
    <col min="4584" max="4585" width="12.7265625" customWidth="1"/>
    <col min="4586" max="4587" width="12.453125" customWidth="1"/>
    <col min="4588" max="4589" width="12.7265625" customWidth="1"/>
    <col min="4590" max="4591" width="12.453125" customWidth="1"/>
    <col min="4812" max="4812" width="38.7265625" bestFit="1" customWidth="1"/>
    <col min="4813" max="4839" width="11.7265625" customWidth="1"/>
    <col min="4840" max="4841" width="12.7265625" customWidth="1"/>
    <col min="4842" max="4843" width="12.453125" customWidth="1"/>
    <col min="4844" max="4845" width="12.7265625" customWidth="1"/>
    <col min="4846" max="4847" width="12.453125" customWidth="1"/>
    <col min="5068" max="5068" width="38.7265625" bestFit="1" customWidth="1"/>
    <col min="5069" max="5095" width="11.7265625" customWidth="1"/>
    <col min="5096" max="5097" width="12.7265625" customWidth="1"/>
    <col min="5098" max="5099" width="12.453125" customWidth="1"/>
    <col min="5100" max="5101" width="12.7265625" customWidth="1"/>
    <col min="5102" max="5103" width="12.453125" customWidth="1"/>
    <col min="5324" max="5324" width="38.7265625" bestFit="1" customWidth="1"/>
    <col min="5325" max="5351" width="11.7265625" customWidth="1"/>
    <col min="5352" max="5353" width="12.7265625" customWidth="1"/>
    <col min="5354" max="5355" width="12.453125" customWidth="1"/>
    <col min="5356" max="5357" width="12.7265625" customWidth="1"/>
    <col min="5358" max="5359" width="12.453125" customWidth="1"/>
    <col min="5580" max="5580" width="38.7265625" bestFit="1" customWidth="1"/>
    <col min="5581" max="5607" width="11.7265625" customWidth="1"/>
    <col min="5608" max="5609" width="12.7265625" customWidth="1"/>
    <col min="5610" max="5611" width="12.453125" customWidth="1"/>
    <col min="5612" max="5613" width="12.7265625" customWidth="1"/>
    <col min="5614" max="5615" width="12.453125" customWidth="1"/>
    <col min="5836" max="5836" width="38.7265625" bestFit="1" customWidth="1"/>
    <col min="5837" max="5863" width="11.7265625" customWidth="1"/>
    <col min="5864" max="5865" width="12.7265625" customWidth="1"/>
    <col min="5866" max="5867" width="12.453125" customWidth="1"/>
    <col min="5868" max="5869" width="12.7265625" customWidth="1"/>
    <col min="5870" max="5871" width="12.453125" customWidth="1"/>
    <col min="6092" max="6092" width="38.7265625" bestFit="1" customWidth="1"/>
    <col min="6093" max="6119" width="11.7265625" customWidth="1"/>
    <col min="6120" max="6121" width="12.7265625" customWidth="1"/>
    <col min="6122" max="6123" width="12.453125" customWidth="1"/>
    <col min="6124" max="6125" width="12.7265625" customWidth="1"/>
    <col min="6126" max="6127" width="12.453125" customWidth="1"/>
    <col min="6348" max="6348" width="38.7265625" bestFit="1" customWidth="1"/>
    <col min="6349" max="6375" width="11.7265625" customWidth="1"/>
    <col min="6376" max="6377" width="12.7265625" customWidth="1"/>
    <col min="6378" max="6379" width="12.453125" customWidth="1"/>
    <col min="6380" max="6381" width="12.7265625" customWidth="1"/>
    <col min="6382" max="6383" width="12.453125" customWidth="1"/>
    <col min="6604" max="6604" width="38.7265625" bestFit="1" customWidth="1"/>
    <col min="6605" max="6631" width="11.7265625" customWidth="1"/>
    <col min="6632" max="6633" width="12.7265625" customWidth="1"/>
    <col min="6634" max="6635" width="12.453125" customWidth="1"/>
    <col min="6636" max="6637" width="12.7265625" customWidth="1"/>
    <col min="6638" max="6639" width="12.453125" customWidth="1"/>
    <col min="6860" max="6860" width="38.7265625" bestFit="1" customWidth="1"/>
    <col min="6861" max="6887" width="11.7265625" customWidth="1"/>
    <col min="6888" max="6889" width="12.7265625" customWidth="1"/>
    <col min="6890" max="6891" width="12.453125" customWidth="1"/>
    <col min="6892" max="6893" width="12.7265625" customWidth="1"/>
    <col min="6894" max="6895" width="12.453125" customWidth="1"/>
    <col min="7116" max="7116" width="38.7265625" bestFit="1" customWidth="1"/>
    <col min="7117" max="7143" width="11.7265625" customWidth="1"/>
    <col min="7144" max="7145" width="12.7265625" customWidth="1"/>
    <col min="7146" max="7147" width="12.453125" customWidth="1"/>
    <col min="7148" max="7149" width="12.7265625" customWidth="1"/>
    <col min="7150" max="7151" width="12.453125" customWidth="1"/>
    <col min="7372" max="7372" width="38.7265625" bestFit="1" customWidth="1"/>
    <col min="7373" max="7399" width="11.7265625" customWidth="1"/>
    <col min="7400" max="7401" width="12.7265625" customWidth="1"/>
    <col min="7402" max="7403" width="12.453125" customWidth="1"/>
    <col min="7404" max="7405" width="12.7265625" customWidth="1"/>
    <col min="7406" max="7407" width="12.453125" customWidth="1"/>
    <col min="7628" max="7628" width="38.7265625" bestFit="1" customWidth="1"/>
    <col min="7629" max="7655" width="11.7265625" customWidth="1"/>
    <col min="7656" max="7657" width="12.7265625" customWidth="1"/>
    <col min="7658" max="7659" width="12.453125" customWidth="1"/>
    <col min="7660" max="7661" width="12.7265625" customWidth="1"/>
    <col min="7662" max="7663" width="12.453125" customWidth="1"/>
    <col min="7884" max="7884" width="38.7265625" bestFit="1" customWidth="1"/>
    <col min="7885" max="7911" width="11.7265625" customWidth="1"/>
    <col min="7912" max="7913" width="12.7265625" customWidth="1"/>
    <col min="7914" max="7915" width="12.453125" customWidth="1"/>
    <col min="7916" max="7917" width="12.7265625" customWidth="1"/>
    <col min="7918" max="7919" width="12.453125" customWidth="1"/>
    <col min="8140" max="8140" width="38.7265625" bestFit="1" customWidth="1"/>
    <col min="8141" max="8167" width="11.7265625" customWidth="1"/>
    <col min="8168" max="8169" width="12.7265625" customWidth="1"/>
    <col min="8170" max="8171" width="12.453125" customWidth="1"/>
    <col min="8172" max="8173" width="12.7265625" customWidth="1"/>
    <col min="8174" max="8175" width="12.453125" customWidth="1"/>
    <col min="8396" max="8396" width="38.7265625" bestFit="1" customWidth="1"/>
    <col min="8397" max="8423" width="11.7265625" customWidth="1"/>
    <col min="8424" max="8425" width="12.7265625" customWidth="1"/>
    <col min="8426" max="8427" width="12.453125" customWidth="1"/>
    <col min="8428" max="8429" width="12.7265625" customWidth="1"/>
    <col min="8430" max="8431" width="12.453125" customWidth="1"/>
    <col min="8652" max="8652" width="38.7265625" bestFit="1" customWidth="1"/>
    <col min="8653" max="8679" width="11.7265625" customWidth="1"/>
    <col min="8680" max="8681" width="12.7265625" customWidth="1"/>
    <col min="8682" max="8683" width="12.453125" customWidth="1"/>
    <col min="8684" max="8685" width="12.7265625" customWidth="1"/>
    <col min="8686" max="8687" width="12.453125" customWidth="1"/>
    <col min="8908" max="8908" width="38.7265625" bestFit="1" customWidth="1"/>
    <col min="8909" max="8935" width="11.7265625" customWidth="1"/>
    <col min="8936" max="8937" width="12.7265625" customWidth="1"/>
    <col min="8938" max="8939" width="12.453125" customWidth="1"/>
    <col min="8940" max="8941" width="12.7265625" customWidth="1"/>
    <col min="8942" max="8943" width="12.453125" customWidth="1"/>
    <col min="9164" max="9164" width="38.7265625" bestFit="1" customWidth="1"/>
    <col min="9165" max="9191" width="11.7265625" customWidth="1"/>
    <col min="9192" max="9193" width="12.7265625" customWidth="1"/>
    <col min="9194" max="9195" width="12.453125" customWidth="1"/>
    <col min="9196" max="9197" width="12.7265625" customWidth="1"/>
    <col min="9198" max="9199" width="12.453125" customWidth="1"/>
    <col min="9420" max="9420" width="38.7265625" bestFit="1" customWidth="1"/>
    <col min="9421" max="9447" width="11.7265625" customWidth="1"/>
    <col min="9448" max="9449" width="12.7265625" customWidth="1"/>
    <col min="9450" max="9451" width="12.453125" customWidth="1"/>
    <col min="9452" max="9453" width="12.7265625" customWidth="1"/>
    <col min="9454" max="9455" width="12.453125" customWidth="1"/>
    <col min="9676" max="9676" width="38.7265625" bestFit="1" customWidth="1"/>
    <col min="9677" max="9703" width="11.7265625" customWidth="1"/>
    <col min="9704" max="9705" width="12.7265625" customWidth="1"/>
    <col min="9706" max="9707" width="12.453125" customWidth="1"/>
    <col min="9708" max="9709" width="12.7265625" customWidth="1"/>
    <col min="9710" max="9711" width="12.453125" customWidth="1"/>
    <col min="9932" max="9932" width="38.7265625" bestFit="1" customWidth="1"/>
    <col min="9933" max="9959" width="11.7265625" customWidth="1"/>
    <col min="9960" max="9961" width="12.7265625" customWidth="1"/>
    <col min="9962" max="9963" width="12.453125" customWidth="1"/>
    <col min="9964" max="9965" width="12.7265625" customWidth="1"/>
    <col min="9966" max="9967" width="12.453125" customWidth="1"/>
    <col min="10188" max="10188" width="38.7265625" bestFit="1" customWidth="1"/>
    <col min="10189" max="10215" width="11.7265625" customWidth="1"/>
    <col min="10216" max="10217" width="12.7265625" customWidth="1"/>
    <col min="10218" max="10219" width="12.453125" customWidth="1"/>
    <col min="10220" max="10221" width="12.7265625" customWidth="1"/>
    <col min="10222" max="10223" width="12.453125" customWidth="1"/>
    <col min="10444" max="10444" width="38.7265625" bestFit="1" customWidth="1"/>
    <col min="10445" max="10471" width="11.7265625" customWidth="1"/>
    <col min="10472" max="10473" width="12.7265625" customWidth="1"/>
    <col min="10474" max="10475" width="12.453125" customWidth="1"/>
    <col min="10476" max="10477" width="12.7265625" customWidth="1"/>
    <col min="10478" max="10479" width="12.453125" customWidth="1"/>
    <col min="10700" max="10700" width="38.7265625" bestFit="1" customWidth="1"/>
    <col min="10701" max="10727" width="11.7265625" customWidth="1"/>
    <col min="10728" max="10729" width="12.7265625" customWidth="1"/>
    <col min="10730" max="10731" width="12.453125" customWidth="1"/>
    <col min="10732" max="10733" width="12.7265625" customWidth="1"/>
    <col min="10734" max="10735" width="12.453125" customWidth="1"/>
    <col min="10956" max="10956" width="38.7265625" bestFit="1" customWidth="1"/>
    <col min="10957" max="10983" width="11.7265625" customWidth="1"/>
    <col min="10984" max="10985" width="12.7265625" customWidth="1"/>
    <col min="10986" max="10987" width="12.453125" customWidth="1"/>
    <col min="10988" max="10989" width="12.7265625" customWidth="1"/>
    <col min="10990" max="10991" width="12.453125" customWidth="1"/>
    <col min="11212" max="11212" width="38.7265625" bestFit="1" customWidth="1"/>
    <col min="11213" max="11239" width="11.7265625" customWidth="1"/>
    <col min="11240" max="11241" width="12.7265625" customWidth="1"/>
    <col min="11242" max="11243" width="12.453125" customWidth="1"/>
    <col min="11244" max="11245" width="12.7265625" customWidth="1"/>
    <col min="11246" max="11247" width="12.453125" customWidth="1"/>
    <col min="11468" max="11468" width="38.7265625" bestFit="1" customWidth="1"/>
    <col min="11469" max="11495" width="11.7265625" customWidth="1"/>
    <col min="11496" max="11497" width="12.7265625" customWidth="1"/>
    <col min="11498" max="11499" width="12.453125" customWidth="1"/>
    <col min="11500" max="11501" width="12.7265625" customWidth="1"/>
    <col min="11502" max="11503" width="12.453125" customWidth="1"/>
    <col min="11724" max="11724" width="38.7265625" bestFit="1" customWidth="1"/>
    <col min="11725" max="11751" width="11.7265625" customWidth="1"/>
    <col min="11752" max="11753" width="12.7265625" customWidth="1"/>
    <col min="11754" max="11755" width="12.453125" customWidth="1"/>
    <col min="11756" max="11757" width="12.7265625" customWidth="1"/>
    <col min="11758" max="11759" width="12.453125" customWidth="1"/>
    <col min="11980" max="11980" width="38.7265625" bestFit="1" customWidth="1"/>
    <col min="11981" max="12007" width="11.7265625" customWidth="1"/>
    <col min="12008" max="12009" width="12.7265625" customWidth="1"/>
    <col min="12010" max="12011" width="12.453125" customWidth="1"/>
    <col min="12012" max="12013" width="12.7265625" customWidth="1"/>
    <col min="12014" max="12015" width="12.453125" customWidth="1"/>
    <col min="12236" max="12236" width="38.7265625" bestFit="1" customWidth="1"/>
    <col min="12237" max="12263" width="11.7265625" customWidth="1"/>
    <col min="12264" max="12265" width="12.7265625" customWidth="1"/>
    <col min="12266" max="12267" width="12.453125" customWidth="1"/>
    <col min="12268" max="12269" width="12.7265625" customWidth="1"/>
    <col min="12270" max="12271" width="12.453125" customWidth="1"/>
    <col min="12492" max="12492" width="38.7265625" bestFit="1" customWidth="1"/>
    <col min="12493" max="12519" width="11.7265625" customWidth="1"/>
    <col min="12520" max="12521" width="12.7265625" customWidth="1"/>
    <col min="12522" max="12523" width="12.453125" customWidth="1"/>
    <col min="12524" max="12525" width="12.7265625" customWidth="1"/>
    <col min="12526" max="12527" width="12.453125" customWidth="1"/>
    <col min="12748" max="12748" width="38.7265625" bestFit="1" customWidth="1"/>
    <col min="12749" max="12775" width="11.7265625" customWidth="1"/>
    <col min="12776" max="12777" width="12.7265625" customWidth="1"/>
    <col min="12778" max="12779" width="12.453125" customWidth="1"/>
    <col min="12780" max="12781" width="12.7265625" customWidth="1"/>
    <col min="12782" max="12783" width="12.453125" customWidth="1"/>
    <col min="13004" max="13004" width="38.7265625" bestFit="1" customWidth="1"/>
    <col min="13005" max="13031" width="11.7265625" customWidth="1"/>
    <col min="13032" max="13033" width="12.7265625" customWidth="1"/>
    <col min="13034" max="13035" width="12.453125" customWidth="1"/>
    <col min="13036" max="13037" width="12.7265625" customWidth="1"/>
    <col min="13038" max="13039" width="12.453125" customWidth="1"/>
    <col min="13260" max="13260" width="38.7265625" bestFit="1" customWidth="1"/>
    <col min="13261" max="13287" width="11.7265625" customWidth="1"/>
    <col min="13288" max="13289" width="12.7265625" customWidth="1"/>
    <col min="13290" max="13291" width="12.453125" customWidth="1"/>
    <col min="13292" max="13293" width="12.7265625" customWidth="1"/>
    <col min="13294" max="13295" width="12.453125" customWidth="1"/>
    <col min="13516" max="13516" width="38.7265625" bestFit="1" customWidth="1"/>
    <col min="13517" max="13543" width="11.7265625" customWidth="1"/>
    <col min="13544" max="13545" width="12.7265625" customWidth="1"/>
    <col min="13546" max="13547" width="12.453125" customWidth="1"/>
    <col min="13548" max="13549" width="12.7265625" customWidth="1"/>
    <col min="13550" max="13551" width="12.453125" customWidth="1"/>
    <col min="13772" max="13772" width="38.7265625" bestFit="1" customWidth="1"/>
    <col min="13773" max="13799" width="11.7265625" customWidth="1"/>
    <col min="13800" max="13801" width="12.7265625" customWidth="1"/>
    <col min="13802" max="13803" width="12.453125" customWidth="1"/>
    <col min="13804" max="13805" width="12.7265625" customWidth="1"/>
    <col min="13806" max="13807" width="12.453125" customWidth="1"/>
    <col min="14028" max="14028" width="38.7265625" bestFit="1" customWidth="1"/>
    <col min="14029" max="14055" width="11.7265625" customWidth="1"/>
    <col min="14056" max="14057" width="12.7265625" customWidth="1"/>
    <col min="14058" max="14059" width="12.453125" customWidth="1"/>
    <col min="14060" max="14061" width="12.7265625" customWidth="1"/>
    <col min="14062" max="14063" width="12.453125" customWidth="1"/>
    <col min="14284" max="14284" width="38.7265625" bestFit="1" customWidth="1"/>
    <col min="14285" max="14311" width="11.7265625" customWidth="1"/>
    <col min="14312" max="14313" width="12.7265625" customWidth="1"/>
    <col min="14314" max="14315" width="12.453125" customWidth="1"/>
    <col min="14316" max="14317" width="12.7265625" customWidth="1"/>
    <col min="14318" max="14319" width="12.453125" customWidth="1"/>
    <col min="14540" max="14540" width="38.7265625" bestFit="1" customWidth="1"/>
    <col min="14541" max="14567" width="11.7265625" customWidth="1"/>
    <col min="14568" max="14569" width="12.7265625" customWidth="1"/>
    <col min="14570" max="14571" width="12.453125" customWidth="1"/>
    <col min="14572" max="14573" width="12.7265625" customWidth="1"/>
    <col min="14574" max="14575" width="12.453125" customWidth="1"/>
    <col min="14796" max="14796" width="38.7265625" bestFit="1" customWidth="1"/>
    <col min="14797" max="14823" width="11.7265625" customWidth="1"/>
    <col min="14824" max="14825" width="12.7265625" customWidth="1"/>
    <col min="14826" max="14827" width="12.453125" customWidth="1"/>
    <col min="14828" max="14829" width="12.7265625" customWidth="1"/>
    <col min="14830" max="14831" width="12.453125" customWidth="1"/>
    <col min="15052" max="15052" width="38.7265625" bestFit="1" customWidth="1"/>
    <col min="15053" max="15079" width="11.7265625" customWidth="1"/>
    <col min="15080" max="15081" width="12.7265625" customWidth="1"/>
    <col min="15082" max="15083" width="12.453125" customWidth="1"/>
    <col min="15084" max="15085" width="12.7265625" customWidth="1"/>
    <col min="15086" max="15087" width="12.453125" customWidth="1"/>
    <col min="15308" max="15308" width="38.7265625" bestFit="1" customWidth="1"/>
    <col min="15309" max="15335" width="11.7265625" customWidth="1"/>
    <col min="15336" max="15337" width="12.7265625" customWidth="1"/>
    <col min="15338" max="15339" width="12.453125" customWidth="1"/>
    <col min="15340" max="15341" width="12.7265625" customWidth="1"/>
    <col min="15342" max="15343" width="12.453125" customWidth="1"/>
    <col min="15564" max="15564" width="38.7265625" bestFit="1" customWidth="1"/>
    <col min="15565" max="15591" width="11.7265625" customWidth="1"/>
    <col min="15592" max="15593" width="12.7265625" customWidth="1"/>
    <col min="15594" max="15595" width="12.453125" customWidth="1"/>
    <col min="15596" max="15597" width="12.7265625" customWidth="1"/>
    <col min="15598" max="15599" width="12.453125" customWidth="1"/>
    <col min="15820" max="15820" width="38.7265625" bestFit="1" customWidth="1"/>
    <col min="15821" max="15847" width="11.7265625" customWidth="1"/>
    <col min="15848" max="15849" width="12.7265625" customWidth="1"/>
    <col min="15850" max="15851" width="12.453125" customWidth="1"/>
    <col min="15852" max="15853" width="12.7265625" customWidth="1"/>
    <col min="15854" max="15855" width="12.453125" customWidth="1"/>
    <col min="16076" max="16076" width="38.7265625" bestFit="1" customWidth="1"/>
    <col min="16077" max="16103" width="11.7265625" customWidth="1"/>
    <col min="16104" max="16105" width="12.7265625" customWidth="1"/>
    <col min="16106" max="16107" width="12.453125" customWidth="1"/>
    <col min="16108" max="16109" width="12.7265625" customWidth="1"/>
    <col min="16110" max="16111" width="12.453125" customWidth="1"/>
  </cols>
  <sheetData>
    <row r="1" spans="1:6" ht="46" customHeight="1" x14ac:dyDescent="0.35">
      <c r="A1" s="186" t="s">
        <v>35</v>
      </c>
      <c r="B1" s="187"/>
      <c r="C1" s="187"/>
      <c r="D1" s="187"/>
      <c r="E1" s="187"/>
    </row>
    <row r="2" spans="1:6" ht="18.5" x14ac:dyDescent="0.45">
      <c r="A2" s="188"/>
      <c r="B2" s="189">
        <v>2019</v>
      </c>
      <c r="C2" s="189"/>
      <c r="D2" s="189">
        <v>2020</v>
      </c>
      <c r="E2" s="189"/>
    </row>
    <row r="3" spans="1:6" ht="18.5" x14ac:dyDescent="0.35">
      <c r="A3" s="188"/>
      <c r="B3" s="190" t="s">
        <v>4</v>
      </c>
      <c r="C3" s="191"/>
      <c r="D3" s="190" t="s">
        <v>4</v>
      </c>
      <c r="E3" s="191"/>
    </row>
    <row r="4" spans="1:6" ht="43.5" x14ac:dyDescent="0.35">
      <c r="A4" s="188"/>
      <c r="B4" s="142" t="s">
        <v>66</v>
      </c>
      <c r="C4" s="113" t="s">
        <v>36</v>
      </c>
      <c r="D4" s="142" t="s">
        <v>66</v>
      </c>
      <c r="E4" s="113" t="s">
        <v>36</v>
      </c>
    </row>
    <row r="5" spans="1:6" ht="18.5" x14ac:dyDescent="0.35">
      <c r="A5" s="147" t="s">
        <v>5</v>
      </c>
      <c r="C5" s="165"/>
      <c r="F5" s="168"/>
    </row>
    <row r="6" spans="1:6" ht="15.5" x14ac:dyDescent="0.35">
      <c r="A6" s="51" t="s">
        <v>6</v>
      </c>
      <c r="B6" s="73">
        <v>170.97399999999999</v>
      </c>
      <c r="C6" s="74">
        <v>163.16499999999999</v>
      </c>
      <c r="D6" s="73">
        <v>171.97</v>
      </c>
      <c r="E6" s="74">
        <v>159.762</v>
      </c>
    </row>
    <row r="7" spans="1:6" ht="15.5" x14ac:dyDescent="0.35">
      <c r="A7" s="52" t="s">
        <v>7</v>
      </c>
      <c r="B7" s="75">
        <v>201.071</v>
      </c>
      <c r="C7" s="76">
        <v>164.846</v>
      </c>
      <c r="D7" s="75">
        <v>189.934</v>
      </c>
      <c r="E7" s="76">
        <v>166.40299999999999</v>
      </c>
    </row>
    <row r="8" spans="1:6" ht="15.5" x14ac:dyDescent="0.35">
      <c r="A8" s="52" t="s">
        <v>8</v>
      </c>
      <c r="B8" s="75">
        <v>182.923</v>
      </c>
      <c r="C8" s="76">
        <v>169.26400000000001</v>
      </c>
      <c r="D8" s="75">
        <v>185.59100000000001</v>
      </c>
      <c r="E8" s="76">
        <v>168.30600000000001</v>
      </c>
    </row>
    <row r="9" spans="1:6" ht="15.5" x14ac:dyDescent="0.35">
      <c r="A9" s="52" t="s">
        <v>9</v>
      </c>
      <c r="B9" s="75">
        <v>194.35300000000001</v>
      </c>
      <c r="C9" s="76">
        <v>157.73699999999999</v>
      </c>
      <c r="D9" s="75">
        <v>187.88900000000001</v>
      </c>
      <c r="E9" s="76">
        <v>160.565</v>
      </c>
    </row>
    <row r="10" spans="1:6" ht="15.5" x14ac:dyDescent="0.35">
      <c r="A10" s="52" t="s">
        <v>10</v>
      </c>
      <c r="B10" s="75">
        <v>196.547</v>
      </c>
      <c r="C10" s="76">
        <v>173.82</v>
      </c>
      <c r="D10" s="75">
        <v>193.15899999999999</v>
      </c>
      <c r="E10" s="76">
        <v>174.547</v>
      </c>
    </row>
    <row r="11" spans="1:6" ht="15.5" x14ac:dyDescent="0.35">
      <c r="A11" s="52" t="s">
        <v>11</v>
      </c>
      <c r="B11" s="75">
        <v>246.89</v>
      </c>
      <c r="C11" s="76">
        <v>175.673</v>
      </c>
      <c r="D11" s="75">
        <v>209.154</v>
      </c>
      <c r="E11" s="76">
        <v>175.756</v>
      </c>
    </row>
    <row r="12" spans="1:6" ht="15.5" x14ac:dyDescent="0.35">
      <c r="A12" s="52" t="s">
        <v>12</v>
      </c>
      <c r="B12" s="75">
        <v>195.40700000000001</v>
      </c>
      <c r="C12" s="76">
        <v>169.70500000000001</v>
      </c>
      <c r="D12" s="75">
        <v>178.97200000000001</v>
      </c>
      <c r="E12" s="76">
        <v>168.03700000000001</v>
      </c>
    </row>
    <row r="13" spans="1:6" ht="16" thickBot="1" x14ac:dyDescent="0.4">
      <c r="A13" s="65" t="s">
        <v>13</v>
      </c>
      <c r="B13" s="77">
        <v>199.53399999999999</v>
      </c>
      <c r="C13" s="78">
        <v>164.125</v>
      </c>
      <c r="D13" s="77">
        <v>213.14500000000001</v>
      </c>
      <c r="E13" s="78">
        <v>166.078</v>
      </c>
    </row>
    <row r="14" spans="1:6" ht="16" thickBot="1" x14ac:dyDescent="0.4">
      <c r="A14" s="63" t="s">
        <v>37</v>
      </c>
      <c r="B14" s="105">
        <v>199.54</v>
      </c>
      <c r="C14" s="106">
        <v>167.1</v>
      </c>
      <c r="D14" s="105">
        <v>194.84</v>
      </c>
      <c r="E14" s="106">
        <v>167.303</v>
      </c>
    </row>
    <row r="15" spans="1:6" ht="18.5" x14ac:dyDescent="0.35">
      <c r="A15" s="148" t="s">
        <v>18</v>
      </c>
      <c r="C15" s="166"/>
      <c r="E15" s="166"/>
    </row>
    <row r="16" spans="1:6" ht="15.5" x14ac:dyDescent="0.35">
      <c r="A16" s="51" t="s">
        <v>19</v>
      </c>
      <c r="B16" s="79">
        <v>199.21</v>
      </c>
      <c r="C16" s="80">
        <v>164.06200000000001</v>
      </c>
      <c r="D16" s="79">
        <v>186.60400000000001</v>
      </c>
      <c r="E16" s="80">
        <v>163.50899999999999</v>
      </c>
    </row>
    <row r="17" spans="1:5" ht="16" thickBot="1" x14ac:dyDescent="0.4">
      <c r="A17" s="52" t="s">
        <v>32</v>
      </c>
      <c r="B17" s="81">
        <v>0</v>
      </c>
      <c r="C17" s="82">
        <v>350.02100000000002</v>
      </c>
      <c r="D17" s="81">
        <v>0</v>
      </c>
      <c r="E17" s="82">
        <v>318.67899999999997</v>
      </c>
    </row>
    <row r="18" spans="1:5" ht="16" thickBot="1" x14ac:dyDescent="0.4">
      <c r="A18" s="114" t="s">
        <v>38</v>
      </c>
      <c r="B18" s="107">
        <v>199.21</v>
      </c>
      <c r="C18" s="108">
        <v>168.82400000000001</v>
      </c>
      <c r="D18" s="107">
        <v>186.60400000000001</v>
      </c>
      <c r="E18" s="108">
        <v>167.27799999999999</v>
      </c>
    </row>
    <row r="19" spans="1:5" ht="18.5" x14ac:dyDescent="0.35">
      <c r="A19" s="148" t="s">
        <v>24</v>
      </c>
      <c r="C19" s="166"/>
      <c r="E19" s="165"/>
    </row>
    <row r="20" spans="1:5" ht="16" thickBot="1" x14ac:dyDescent="0.4">
      <c r="A20" s="66" t="s">
        <v>25</v>
      </c>
      <c r="B20" s="83">
        <v>188.911</v>
      </c>
      <c r="C20" s="167">
        <v>177.37200000000001</v>
      </c>
      <c r="D20" s="83">
        <v>184.328</v>
      </c>
      <c r="E20" s="84">
        <v>178.559</v>
      </c>
    </row>
    <row r="21" spans="1:5" ht="16" thickBot="1" x14ac:dyDescent="0.4">
      <c r="A21" s="63" t="s">
        <v>39</v>
      </c>
      <c r="B21" s="109">
        <v>188.911</v>
      </c>
      <c r="C21" s="110">
        <v>177.37200000000001</v>
      </c>
      <c r="D21" s="109">
        <v>184.328</v>
      </c>
      <c r="E21" s="110">
        <v>178.559</v>
      </c>
    </row>
    <row r="22" spans="1:5" ht="16" thickBot="1" x14ac:dyDescent="0.4">
      <c r="A22" s="115" t="s">
        <v>67</v>
      </c>
      <c r="B22" s="111">
        <v>199.226</v>
      </c>
      <c r="C22" s="112">
        <v>167.863</v>
      </c>
      <c r="D22" s="111">
        <v>193.958</v>
      </c>
      <c r="E22" s="112">
        <v>168.017</v>
      </c>
    </row>
    <row r="23" spans="1:5" ht="15.5" x14ac:dyDescent="0.35">
      <c r="A23" s="116" t="s">
        <v>74</v>
      </c>
      <c r="B23" s="85" t="s">
        <v>40</v>
      </c>
      <c r="C23" s="86">
        <v>174.34</v>
      </c>
      <c r="D23" s="85" t="s">
        <v>40</v>
      </c>
      <c r="E23" s="86">
        <v>174.33</v>
      </c>
    </row>
  </sheetData>
  <mergeCells count="6">
    <mergeCell ref="A1:E1"/>
    <mergeCell ref="A2:A4"/>
    <mergeCell ref="B2:C2"/>
    <mergeCell ref="B3:C3"/>
    <mergeCell ref="D2:E2"/>
    <mergeCell ref="D3:E3"/>
  </mergeCells>
  <pageMargins left="0.25" right="0.25" top="0.75" bottom="0.75" header="0.3" footer="0.3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"/>
  <sheetViews>
    <sheetView showGridLines="0" zoomScale="85" zoomScaleNormal="85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A9" sqref="A9"/>
    </sheetView>
  </sheetViews>
  <sheetFormatPr defaultRowHeight="14.5" x14ac:dyDescent="0.35"/>
  <cols>
    <col min="1" max="1" width="25.7265625" bestFit="1" customWidth="1"/>
    <col min="4" max="4" width="9.1796875" customWidth="1"/>
    <col min="5" max="6" width="8.7265625" style="146"/>
    <col min="7" max="7" width="9.1796875" style="146" customWidth="1"/>
    <col min="206" max="206" width="24.453125" bestFit="1" customWidth="1"/>
    <col min="207" max="207" width="9.54296875" customWidth="1"/>
    <col min="208" max="215" width="8.7265625" customWidth="1"/>
    <col min="216" max="227" width="9.1796875" customWidth="1"/>
    <col min="230" max="230" width="9.1796875" customWidth="1"/>
    <col min="232" max="233" width="9.1796875" customWidth="1"/>
    <col min="239" max="239" width="9.1796875" customWidth="1"/>
    <col min="242" max="248" width="9.1796875" customWidth="1"/>
    <col min="249" max="249" width="10.453125" customWidth="1"/>
    <col min="250" max="250" width="10" customWidth="1"/>
    <col min="251" max="251" width="10.1796875" customWidth="1"/>
    <col min="252" max="252" width="10.453125" customWidth="1"/>
    <col min="253" max="253" width="10" customWidth="1"/>
    <col min="254" max="254" width="10.1796875" customWidth="1"/>
    <col min="462" max="462" width="24.453125" bestFit="1" customWidth="1"/>
    <col min="463" max="463" width="9.54296875" customWidth="1"/>
    <col min="464" max="471" width="8.7265625" customWidth="1"/>
    <col min="472" max="483" width="9.1796875" customWidth="1"/>
    <col min="486" max="486" width="9.1796875" customWidth="1"/>
    <col min="488" max="489" width="9.1796875" customWidth="1"/>
    <col min="495" max="495" width="9.1796875" customWidth="1"/>
    <col min="498" max="504" width="9.1796875" customWidth="1"/>
    <col min="505" max="505" width="10.453125" customWidth="1"/>
    <col min="506" max="506" width="10" customWidth="1"/>
    <col min="507" max="507" width="10.1796875" customWidth="1"/>
    <col min="508" max="508" width="10.453125" customWidth="1"/>
    <col min="509" max="509" width="10" customWidth="1"/>
    <col min="510" max="510" width="10.1796875" customWidth="1"/>
    <col min="718" max="718" width="24.453125" bestFit="1" customWidth="1"/>
    <col min="719" max="719" width="9.54296875" customWidth="1"/>
    <col min="720" max="727" width="8.7265625" customWidth="1"/>
    <col min="728" max="739" width="9.1796875" customWidth="1"/>
    <col min="742" max="742" width="9.1796875" customWidth="1"/>
    <col min="744" max="745" width="9.1796875" customWidth="1"/>
    <col min="751" max="751" width="9.1796875" customWidth="1"/>
    <col min="754" max="760" width="9.1796875" customWidth="1"/>
    <col min="761" max="761" width="10.453125" customWidth="1"/>
    <col min="762" max="762" width="10" customWidth="1"/>
    <col min="763" max="763" width="10.1796875" customWidth="1"/>
    <col min="764" max="764" width="10.453125" customWidth="1"/>
    <col min="765" max="765" width="10" customWidth="1"/>
    <col min="766" max="766" width="10.1796875" customWidth="1"/>
    <col min="974" max="974" width="24.453125" bestFit="1" customWidth="1"/>
    <col min="975" max="975" width="9.54296875" customWidth="1"/>
    <col min="976" max="983" width="8.7265625" customWidth="1"/>
    <col min="984" max="995" width="9.1796875" customWidth="1"/>
    <col min="998" max="998" width="9.1796875" customWidth="1"/>
    <col min="1000" max="1001" width="9.1796875" customWidth="1"/>
    <col min="1007" max="1007" width="9.1796875" customWidth="1"/>
    <col min="1010" max="1016" width="9.1796875" customWidth="1"/>
    <col min="1017" max="1017" width="10.453125" customWidth="1"/>
    <col min="1018" max="1018" width="10" customWidth="1"/>
    <col min="1019" max="1019" width="10.1796875" customWidth="1"/>
    <col min="1020" max="1020" width="10.453125" customWidth="1"/>
    <col min="1021" max="1021" width="10" customWidth="1"/>
    <col min="1022" max="1022" width="10.1796875" customWidth="1"/>
    <col min="1230" max="1230" width="24.453125" bestFit="1" customWidth="1"/>
    <col min="1231" max="1231" width="9.54296875" customWidth="1"/>
    <col min="1232" max="1239" width="8.7265625" customWidth="1"/>
    <col min="1240" max="1251" width="9.1796875" customWidth="1"/>
    <col min="1254" max="1254" width="9.1796875" customWidth="1"/>
    <col min="1256" max="1257" width="9.1796875" customWidth="1"/>
    <col min="1263" max="1263" width="9.1796875" customWidth="1"/>
    <col min="1266" max="1272" width="9.1796875" customWidth="1"/>
    <col min="1273" max="1273" width="10.453125" customWidth="1"/>
    <col min="1274" max="1274" width="10" customWidth="1"/>
    <col min="1275" max="1275" width="10.1796875" customWidth="1"/>
    <col min="1276" max="1276" width="10.453125" customWidth="1"/>
    <col min="1277" max="1277" width="10" customWidth="1"/>
    <col min="1278" max="1278" width="10.1796875" customWidth="1"/>
    <col min="1486" max="1486" width="24.453125" bestFit="1" customWidth="1"/>
    <col min="1487" max="1487" width="9.54296875" customWidth="1"/>
    <col min="1488" max="1495" width="8.7265625" customWidth="1"/>
    <col min="1496" max="1507" width="9.1796875" customWidth="1"/>
    <col min="1510" max="1510" width="9.1796875" customWidth="1"/>
    <col min="1512" max="1513" width="9.1796875" customWidth="1"/>
    <col min="1519" max="1519" width="9.1796875" customWidth="1"/>
    <col min="1522" max="1528" width="9.1796875" customWidth="1"/>
    <col min="1529" max="1529" width="10.453125" customWidth="1"/>
    <col min="1530" max="1530" width="10" customWidth="1"/>
    <col min="1531" max="1531" width="10.1796875" customWidth="1"/>
    <col min="1532" max="1532" width="10.453125" customWidth="1"/>
    <col min="1533" max="1533" width="10" customWidth="1"/>
    <col min="1534" max="1534" width="10.1796875" customWidth="1"/>
    <col min="1742" max="1742" width="24.453125" bestFit="1" customWidth="1"/>
    <col min="1743" max="1743" width="9.54296875" customWidth="1"/>
    <col min="1744" max="1751" width="8.7265625" customWidth="1"/>
    <col min="1752" max="1763" width="9.1796875" customWidth="1"/>
    <col min="1766" max="1766" width="9.1796875" customWidth="1"/>
    <col min="1768" max="1769" width="9.1796875" customWidth="1"/>
    <col min="1775" max="1775" width="9.1796875" customWidth="1"/>
    <col min="1778" max="1784" width="9.1796875" customWidth="1"/>
    <col min="1785" max="1785" width="10.453125" customWidth="1"/>
    <col min="1786" max="1786" width="10" customWidth="1"/>
    <col min="1787" max="1787" width="10.1796875" customWidth="1"/>
    <col min="1788" max="1788" width="10.453125" customWidth="1"/>
    <col min="1789" max="1789" width="10" customWidth="1"/>
    <col min="1790" max="1790" width="10.1796875" customWidth="1"/>
    <col min="1998" max="1998" width="24.453125" bestFit="1" customWidth="1"/>
    <col min="1999" max="1999" width="9.54296875" customWidth="1"/>
    <col min="2000" max="2007" width="8.7265625" customWidth="1"/>
    <col min="2008" max="2019" width="9.1796875" customWidth="1"/>
    <col min="2022" max="2022" width="9.1796875" customWidth="1"/>
    <col min="2024" max="2025" width="9.1796875" customWidth="1"/>
    <col min="2031" max="2031" width="9.1796875" customWidth="1"/>
    <col min="2034" max="2040" width="9.1796875" customWidth="1"/>
    <col min="2041" max="2041" width="10.453125" customWidth="1"/>
    <col min="2042" max="2042" width="10" customWidth="1"/>
    <col min="2043" max="2043" width="10.1796875" customWidth="1"/>
    <col min="2044" max="2044" width="10.453125" customWidth="1"/>
    <col min="2045" max="2045" width="10" customWidth="1"/>
    <col min="2046" max="2046" width="10.1796875" customWidth="1"/>
    <col min="2254" max="2254" width="24.453125" bestFit="1" customWidth="1"/>
    <col min="2255" max="2255" width="9.54296875" customWidth="1"/>
    <col min="2256" max="2263" width="8.7265625" customWidth="1"/>
    <col min="2264" max="2275" width="9.1796875" customWidth="1"/>
    <col min="2278" max="2278" width="9.1796875" customWidth="1"/>
    <col min="2280" max="2281" width="9.1796875" customWidth="1"/>
    <col min="2287" max="2287" width="9.1796875" customWidth="1"/>
    <col min="2290" max="2296" width="9.1796875" customWidth="1"/>
    <col min="2297" max="2297" width="10.453125" customWidth="1"/>
    <col min="2298" max="2298" width="10" customWidth="1"/>
    <col min="2299" max="2299" width="10.1796875" customWidth="1"/>
    <col min="2300" max="2300" width="10.453125" customWidth="1"/>
    <col min="2301" max="2301" width="10" customWidth="1"/>
    <col min="2302" max="2302" width="10.1796875" customWidth="1"/>
    <col min="2510" max="2510" width="24.453125" bestFit="1" customWidth="1"/>
    <col min="2511" max="2511" width="9.54296875" customWidth="1"/>
    <col min="2512" max="2519" width="8.7265625" customWidth="1"/>
    <col min="2520" max="2531" width="9.1796875" customWidth="1"/>
    <col min="2534" max="2534" width="9.1796875" customWidth="1"/>
    <col min="2536" max="2537" width="9.1796875" customWidth="1"/>
    <col min="2543" max="2543" width="9.1796875" customWidth="1"/>
    <col min="2546" max="2552" width="9.1796875" customWidth="1"/>
    <col min="2553" max="2553" width="10.453125" customWidth="1"/>
    <col min="2554" max="2554" width="10" customWidth="1"/>
    <col min="2555" max="2555" width="10.1796875" customWidth="1"/>
    <col min="2556" max="2556" width="10.453125" customWidth="1"/>
    <col min="2557" max="2557" width="10" customWidth="1"/>
    <col min="2558" max="2558" width="10.1796875" customWidth="1"/>
    <col min="2766" max="2766" width="24.453125" bestFit="1" customWidth="1"/>
    <col min="2767" max="2767" width="9.54296875" customWidth="1"/>
    <col min="2768" max="2775" width="8.7265625" customWidth="1"/>
    <col min="2776" max="2787" width="9.1796875" customWidth="1"/>
    <col min="2790" max="2790" width="9.1796875" customWidth="1"/>
    <col min="2792" max="2793" width="9.1796875" customWidth="1"/>
    <col min="2799" max="2799" width="9.1796875" customWidth="1"/>
    <col min="2802" max="2808" width="9.1796875" customWidth="1"/>
    <col min="2809" max="2809" width="10.453125" customWidth="1"/>
    <col min="2810" max="2810" width="10" customWidth="1"/>
    <col min="2811" max="2811" width="10.1796875" customWidth="1"/>
    <col min="2812" max="2812" width="10.453125" customWidth="1"/>
    <col min="2813" max="2813" width="10" customWidth="1"/>
    <col min="2814" max="2814" width="10.1796875" customWidth="1"/>
    <col min="3022" max="3022" width="24.453125" bestFit="1" customWidth="1"/>
    <col min="3023" max="3023" width="9.54296875" customWidth="1"/>
    <col min="3024" max="3031" width="8.7265625" customWidth="1"/>
    <col min="3032" max="3043" width="9.1796875" customWidth="1"/>
    <col min="3046" max="3046" width="9.1796875" customWidth="1"/>
    <col min="3048" max="3049" width="9.1796875" customWidth="1"/>
    <col min="3055" max="3055" width="9.1796875" customWidth="1"/>
    <col min="3058" max="3064" width="9.1796875" customWidth="1"/>
    <col min="3065" max="3065" width="10.453125" customWidth="1"/>
    <col min="3066" max="3066" width="10" customWidth="1"/>
    <col min="3067" max="3067" width="10.1796875" customWidth="1"/>
    <col min="3068" max="3068" width="10.453125" customWidth="1"/>
    <col min="3069" max="3069" width="10" customWidth="1"/>
    <col min="3070" max="3070" width="10.1796875" customWidth="1"/>
    <col min="3278" max="3278" width="24.453125" bestFit="1" customWidth="1"/>
    <col min="3279" max="3279" width="9.54296875" customWidth="1"/>
    <col min="3280" max="3287" width="8.7265625" customWidth="1"/>
    <col min="3288" max="3299" width="9.1796875" customWidth="1"/>
    <col min="3302" max="3302" width="9.1796875" customWidth="1"/>
    <col min="3304" max="3305" width="9.1796875" customWidth="1"/>
    <col min="3311" max="3311" width="9.1796875" customWidth="1"/>
    <col min="3314" max="3320" width="9.1796875" customWidth="1"/>
    <col min="3321" max="3321" width="10.453125" customWidth="1"/>
    <col min="3322" max="3322" width="10" customWidth="1"/>
    <col min="3323" max="3323" width="10.1796875" customWidth="1"/>
    <col min="3324" max="3324" width="10.453125" customWidth="1"/>
    <col min="3325" max="3325" width="10" customWidth="1"/>
    <col min="3326" max="3326" width="10.1796875" customWidth="1"/>
    <col min="3534" max="3534" width="24.453125" bestFit="1" customWidth="1"/>
    <col min="3535" max="3535" width="9.54296875" customWidth="1"/>
    <col min="3536" max="3543" width="8.7265625" customWidth="1"/>
    <col min="3544" max="3555" width="9.1796875" customWidth="1"/>
    <col min="3558" max="3558" width="9.1796875" customWidth="1"/>
    <col min="3560" max="3561" width="9.1796875" customWidth="1"/>
    <col min="3567" max="3567" width="9.1796875" customWidth="1"/>
    <col min="3570" max="3576" width="9.1796875" customWidth="1"/>
    <col min="3577" max="3577" width="10.453125" customWidth="1"/>
    <col min="3578" max="3578" width="10" customWidth="1"/>
    <col min="3579" max="3579" width="10.1796875" customWidth="1"/>
    <col min="3580" max="3580" width="10.453125" customWidth="1"/>
    <col min="3581" max="3581" width="10" customWidth="1"/>
    <col min="3582" max="3582" width="10.1796875" customWidth="1"/>
    <col min="3790" max="3790" width="24.453125" bestFit="1" customWidth="1"/>
    <col min="3791" max="3791" width="9.54296875" customWidth="1"/>
    <col min="3792" max="3799" width="8.7265625" customWidth="1"/>
    <col min="3800" max="3811" width="9.1796875" customWidth="1"/>
    <col min="3814" max="3814" width="9.1796875" customWidth="1"/>
    <col min="3816" max="3817" width="9.1796875" customWidth="1"/>
    <col min="3823" max="3823" width="9.1796875" customWidth="1"/>
    <col min="3826" max="3832" width="9.1796875" customWidth="1"/>
    <col min="3833" max="3833" width="10.453125" customWidth="1"/>
    <col min="3834" max="3834" width="10" customWidth="1"/>
    <col min="3835" max="3835" width="10.1796875" customWidth="1"/>
    <col min="3836" max="3836" width="10.453125" customWidth="1"/>
    <col min="3837" max="3837" width="10" customWidth="1"/>
    <col min="3838" max="3838" width="10.1796875" customWidth="1"/>
    <col min="4046" max="4046" width="24.453125" bestFit="1" customWidth="1"/>
    <col min="4047" max="4047" width="9.54296875" customWidth="1"/>
    <col min="4048" max="4055" width="8.7265625" customWidth="1"/>
    <col min="4056" max="4067" width="9.1796875" customWidth="1"/>
    <col min="4070" max="4070" width="9.1796875" customWidth="1"/>
    <col min="4072" max="4073" width="9.1796875" customWidth="1"/>
    <col min="4079" max="4079" width="9.1796875" customWidth="1"/>
    <col min="4082" max="4088" width="9.1796875" customWidth="1"/>
    <col min="4089" max="4089" width="10.453125" customWidth="1"/>
    <col min="4090" max="4090" width="10" customWidth="1"/>
    <col min="4091" max="4091" width="10.1796875" customWidth="1"/>
    <col min="4092" max="4092" width="10.453125" customWidth="1"/>
    <col min="4093" max="4093" width="10" customWidth="1"/>
    <col min="4094" max="4094" width="10.1796875" customWidth="1"/>
    <col min="4302" max="4302" width="24.453125" bestFit="1" customWidth="1"/>
    <col min="4303" max="4303" width="9.54296875" customWidth="1"/>
    <col min="4304" max="4311" width="8.7265625" customWidth="1"/>
    <col min="4312" max="4323" width="9.1796875" customWidth="1"/>
    <col min="4326" max="4326" width="9.1796875" customWidth="1"/>
    <col min="4328" max="4329" width="9.1796875" customWidth="1"/>
    <col min="4335" max="4335" width="9.1796875" customWidth="1"/>
    <col min="4338" max="4344" width="9.1796875" customWidth="1"/>
    <col min="4345" max="4345" width="10.453125" customWidth="1"/>
    <col min="4346" max="4346" width="10" customWidth="1"/>
    <col min="4347" max="4347" width="10.1796875" customWidth="1"/>
    <col min="4348" max="4348" width="10.453125" customWidth="1"/>
    <col min="4349" max="4349" width="10" customWidth="1"/>
    <col min="4350" max="4350" width="10.1796875" customWidth="1"/>
    <col min="4558" max="4558" width="24.453125" bestFit="1" customWidth="1"/>
    <col min="4559" max="4559" width="9.54296875" customWidth="1"/>
    <col min="4560" max="4567" width="8.7265625" customWidth="1"/>
    <col min="4568" max="4579" width="9.1796875" customWidth="1"/>
    <col min="4582" max="4582" width="9.1796875" customWidth="1"/>
    <col min="4584" max="4585" width="9.1796875" customWidth="1"/>
    <col min="4591" max="4591" width="9.1796875" customWidth="1"/>
    <col min="4594" max="4600" width="9.1796875" customWidth="1"/>
    <col min="4601" max="4601" width="10.453125" customWidth="1"/>
    <col min="4602" max="4602" width="10" customWidth="1"/>
    <col min="4603" max="4603" width="10.1796875" customWidth="1"/>
    <col min="4604" max="4604" width="10.453125" customWidth="1"/>
    <col min="4605" max="4605" width="10" customWidth="1"/>
    <col min="4606" max="4606" width="10.1796875" customWidth="1"/>
    <col min="4814" max="4814" width="24.453125" bestFit="1" customWidth="1"/>
    <col min="4815" max="4815" width="9.54296875" customWidth="1"/>
    <col min="4816" max="4823" width="8.7265625" customWidth="1"/>
    <col min="4824" max="4835" width="9.1796875" customWidth="1"/>
    <col min="4838" max="4838" width="9.1796875" customWidth="1"/>
    <col min="4840" max="4841" width="9.1796875" customWidth="1"/>
    <col min="4847" max="4847" width="9.1796875" customWidth="1"/>
    <col min="4850" max="4856" width="9.1796875" customWidth="1"/>
    <col min="4857" max="4857" width="10.453125" customWidth="1"/>
    <col min="4858" max="4858" width="10" customWidth="1"/>
    <col min="4859" max="4859" width="10.1796875" customWidth="1"/>
    <col min="4860" max="4860" width="10.453125" customWidth="1"/>
    <col min="4861" max="4861" width="10" customWidth="1"/>
    <col min="4862" max="4862" width="10.1796875" customWidth="1"/>
    <col min="5070" max="5070" width="24.453125" bestFit="1" customWidth="1"/>
    <col min="5071" max="5071" width="9.54296875" customWidth="1"/>
    <col min="5072" max="5079" width="8.7265625" customWidth="1"/>
    <col min="5080" max="5091" width="9.1796875" customWidth="1"/>
    <col min="5094" max="5094" width="9.1796875" customWidth="1"/>
    <col min="5096" max="5097" width="9.1796875" customWidth="1"/>
    <col min="5103" max="5103" width="9.1796875" customWidth="1"/>
    <col min="5106" max="5112" width="9.1796875" customWidth="1"/>
    <col min="5113" max="5113" width="10.453125" customWidth="1"/>
    <col min="5114" max="5114" width="10" customWidth="1"/>
    <col min="5115" max="5115" width="10.1796875" customWidth="1"/>
    <col min="5116" max="5116" width="10.453125" customWidth="1"/>
    <col min="5117" max="5117" width="10" customWidth="1"/>
    <col min="5118" max="5118" width="10.1796875" customWidth="1"/>
    <col min="5326" max="5326" width="24.453125" bestFit="1" customWidth="1"/>
    <col min="5327" max="5327" width="9.54296875" customWidth="1"/>
    <col min="5328" max="5335" width="8.7265625" customWidth="1"/>
    <col min="5336" max="5347" width="9.1796875" customWidth="1"/>
    <col min="5350" max="5350" width="9.1796875" customWidth="1"/>
    <col min="5352" max="5353" width="9.1796875" customWidth="1"/>
    <col min="5359" max="5359" width="9.1796875" customWidth="1"/>
    <col min="5362" max="5368" width="9.1796875" customWidth="1"/>
    <col min="5369" max="5369" width="10.453125" customWidth="1"/>
    <col min="5370" max="5370" width="10" customWidth="1"/>
    <col min="5371" max="5371" width="10.1796875" customWidth="1"/>
    <col min="5372" max="5372" width="10.453125" customWidth="1"/>
    <col min="5373" max="5373" width="10" customWidth="1"/>
    <col min="5374" max="5374" width="10.1796875" customWidth="1"/>
    <col min="5582" max="5582" width="24.453125" bestFit="1" customWidth="1"/>
    <col min="5583" max="5583" width="9.54296875" customWidth="1"/>
    <col min="5584" max="5591" width="8.7265625" customWidth="1"/>
    <col min="5592" max="5603" width="9.1796875" customWidth="1"/>
    <col min="5606" max="5606" width="9.1796875" customWidth="1"/>
    <col min="5608" max="5609" width="9.1796875" customWidth="1"/>
    <col min="5615" max="5615" width="9.1796875" customWidth="1"/>
    <col min="5618" max="5624" width="9.1796875" customWidth="1"/>
    <col min="5625" max="5625" width="10.453125" customWidth="1"/>
    <col min="5626" max="5626" width="10" customWidth="1"/>
    <col min="5627" max="5627" width="10.1796875" customWidth="1"/>
    <col min="5628" max="5628" width="10.453125" customWidth="1"/>
    <col min="5629" max="5629" width="10" customWidth="1"/>
    <col min="5630" max="5630" width="10.1796875" customWidth="1"/>
    <col min="5838" max="5838" width="24.453125" bestFit="1" customWidth="1"/>
    <col min="5839" max="5839" width="9.54296875" customWidth="1"/>
    <col min="5840" max="5847" width="8.7265625" customWidth="1"/>
    <col min="5848" max="5859" width="9.1796875" customWidth="1"/>
    <col min="5862" max="5862" width="9.1796875" customWidth="1"/>
    <col min="5864" max="5865" width="9.1796875" customWidth="1"/>
    <col min="5871" max="5871" width="9.1796875" customWidth="1"/>
    <col min="5874" max="5880" width="9.1796875" customWidth="1"/>
    <col min="5881" max="5881" width="10.453125" customWidth="1"/>
    <col min="5882" max="5882" width="10" customWidth="1"/>
    <col min="5883" max="5883" width="10.1796875" customWidth="1"/>
    <col min="5884" max="5884" width="10.453125" customWidth="1"/>
    <col min="5885" max="5885" width="10" customWidth="1"/>
    <col min="5886" max="5886" width="10.1796875" customWidth="1"/>
    <col min="6094" max="6094" width="24.453125" bestFit="1" customWidth="1"/>
    <col min="6095" max="6095" width="9.54296875" customWidth="1"/>
    <col min="6096" max="6103" width="8.7265625" customWidth="1"/>
    <col min="6104" max="6115" width="9.1796875" customWidth="1"/>
    <col min="6118" max="6118" width="9.1796875" customWidth="1"/>
    <col min="6120" max="6121" width="9.1796875" customWidth="1"/>
    <col min="6127" max="6127" width="9.1796875" customWidth="1"/>
    <col min="6130" max="6136" width="9.1796875" customWidth="1"/>
    <col min="6137" max="6137" width="10.453125" customWidth="1"/>
    <col min="6138" max="6138" width="10" customWidth="1"/>
    <col min="6139" max="6139" width="10.1796875" customWidth="1"/>
    <col min="6140" max="6140" width="10.453125" customWidth="1"/>
    <col min="6141" max="6141" width="10" customWidth="1"/>
    <col min="6142" max="6142" width="10.1796875" customWidth="1"/>
    <col min="6350" max="6350" width="24.453125" bestFit="1" customWidth="1"/>
    <col min="6351" max="6351" width="9.54296875" customWidth="1"/>
    <col min="6352" max="6359" width="8.7265625" customWidth="1"/>
    <col min="6360" max="6371" width="9.1796875" customWidth="1"/>
    <col min="6374" max="6374" width="9.1796875" customWidth="1"/>
    <col min="6376" max="6377" width="9.1796875" customWidth="1"/>
    <col min="6383" max="6383" width="9.1796875" customWidth="1"/>
    <col min="6386" max="6392" width="9.1796875" customWidth="1"/>
    <col min="6393" max="6393" width="10.453125" customWidth="1"/>
    <col min="6394" max="6394" width="10" customWidth="1"/>
    <col min="6395" max="6395" width="10.1796875" customWidth="1"/>
    <col min="6396" max="6396" width="10.453125" customWidth="1"/>
    <col min="6397" max="6397" width="10" customWidth="1"/>
    <col min="6398" max="6398" width="10.1796875" customWidth="1"/>
    <col min="6606" max="6606" width="24.453125" bestFit="1" customWidth="1"/>
    <col min="6607" max="6607" width="9.54296875" customWidth="1"/>
    <col min="6608" max="6615" width="8.7265625" customWidth="1"/>
    <col min="6616" max="6627" width="9.1796875" customWidth="1"/>
    <col min="6630" max="6630" width="9.1796875" customWidth="1"/>
    <col min="6632" max="6633" width="9.1796875" customWidth="1"/>
    <col min="6639" max="6639" width="9.1796875" customWidth="1"/>
    <col min="6642" max="6648" width="9.1796875" customWidth="1"/>
    <col min="6649" max="6649" width="10.453125" customWidth="1"/>
    <col min="6650" max="6650" width="10" customWidth="1"/>
    <col min="6651" max="6651" width="10.1796875" customWidth="1"/>
    <col min="6652" max="6652" width="10.453125" customWidth="1"/>
    <col min="6653" max="6653" width="10" customWidth="1"/>
    <col min="6654" max="6654" width="10.1796875" customWidth="1"/>
    <col min="6862" max="6862" width="24.453125" bestFit="1" customWidth="1"/>
    <col min="6863" max="6863" width="9.54296875" customWidth="1"/>
    <col min="6864" max="6871" width="8.7265625" customWidth="1"/>
    <col min="6872" max="6883" width="9.1796875" customWidth="1"/>
    <col min="6886" max="6886" width="9.1796875" customWidth="1"/>
    <col min="6888" max="6889" width="9.1796875" customWidth="1"/>
    <col min="6895" max="6895" width="9.1796875" customWidth="1"/>
    <col min="6898" max="6904" width="9.1796875" customWidth="1"/>
    <col min="6905" max="6905" width="10.453125" customWidth="1"/>
    <col min="6906" max="6906" width="10" customWidth="1"/>
    <col min="6907" max="6907" width="10.1796875" customWidth="1"/>
    <col min="6908" max="6908" width="10.453125" customWidth="1"/>
    <col min="6909" max="6909" width="10" customWidth="1"/>
    <col min="6910" max="6910" width="10.1796875" customWidth="1"/>
    <col min="7118" max="7118" width="24.453125" bestFit="1" customWidth="1"/>
    <col min="7119" max="7119" width="9.54296875" customWidth="1"/>
    <col min="7120" max="7127" width="8.7265625" customWidth="1"/>
    <col min="7128" max="7139" width="9.1796875" customWidth="1"/>
    <col min="7142" max="7142" width="9.1796875" customWidth="1"/>
    <col min="7144" max="7145" width="9.1796875" customWidth="1"/>
    <col min="7151" max="7151" width="9.1796875" customWidth="1"/>
    <col min="7154" max="7160" width="9.1796875" customWidth="1"/>
    <col min="7161" max="7161" width="10.453125" customWidth="1"/>
    <col min="7162" max="7162" width="10" customWidth="1"/>
    <col min="7163" max="7163" width="10.1796875" customWidth="1"/>
    <col min="7164" max="7164" width="10.453125" customWidth="1"/>
    <col min="7165" max="7165" width="10" customWidth="1"/>
    <col min="7166" max="7166" width="10.1796875" customWidth="1"/>
    <col min="7374" max="7374" width="24.453125" bestFit="1" customWidth="1"/>
    <col min="7375" max="7375" width="9.54296875" customWidth="1"/>
    <col min="7376" max="7383" width="8.7265625" customWidth="1"/>
    <col min="7384" max="7395" width="9.1796875" customWidth="1"/>
    <col min="7398" max="7398" width="9.1796875" customWidth="1"/>
    <col min="7400" max="7401" width="9.1796875" customWidth="1"/>
    <col min="7407" max="7407" width="9.1796875" customWidth="1"/>
    <col min="7410" max="7416" width="9.1796875" customWidth="1"/>
    <col min="7417" max="7417" width="10.453125" customWidth="1"/>
    <col min="7418" max="7418" width="10" customWidth="1"/>
    <col min="7419" max="7419" width="10.1796875" customWidth="1"/>
    <col min="7420" max="7420" width="10.453125" customWidth="1"/>
    <col min="7421" max="7421" width="10" customWidth="1"/>
    <col min="7422" max="7422" width="10.1796875" customWidth="1"/>
    <col min="7630" max="7630" width="24.453125" bestFit="1" customWidth="1"/>
    <col min="7631" max="7631" width="9.54296875" customWidth="1"/>
    <col min="7632" max="7639" width="8.7265625" customWidth="1"/>
    <col min="7640" max="7651" width="9.1796875" customWidth="1"/>
    <col min="7654" max="7654" width="9.1796875" customWidth="1"/>
    <col min="7656" max="7657" width="9.1796875" customWidth="1"/>
    <col min="7663" max="7663" width="9.1796875" customWidth="1"/>
    <col min="7666" max="7672" width="9.1796875" customWidth="1"/>
    <col min="7673" max="7673" width="10.453125" customWidth="1"/>
    <col min="7674" max="7674" width="10" customWidth="1"/>
    <col min="7675" max="7675" width="10.1796875" customWidth="1"/>
    <col min="7676" max="7676" width="10.453125" customWidth="1"/>
    <col min="7677" max="7677" width="10" customWidth="1"/>
    <col min="7678" max="7678" width="10.1796875" customWidth="1"/>
    <col min="7886" max="7886" width="24.453125" bestFit="1" customWidth="1"/>
    <col min="7887" max="7887" width="9.54296875" customWidth="1"/>
    <col min="7888" max="7895" width="8.7265625" customWidth="1"/>
    <col min="7896" max="7907" width="9.1796875" customWidth="1"/>
    <col min="7910" max="7910" width="9.1796875" customWidth="1"/>
    <col min="7912" max="7913" width="9.1796875" customWidth="1"/>
    <col min="7919" max="7919" width="9.1796875" customWidth="1"/>
    <col min="7922" max="7928" width="9.1796875" customWidth="1"/>
    <col min="7929" max="7929" width="10.453125" customWidth="1"/>
    <col min="7930" max="7930" width="10" customWidth="1"/>
    <col min="7931" max="7931" width="10.1796875" customWidth="1"/>
    <col min="7932" max="7932" width="10.453125" customWidth="1"/>
    <col min="7933" max="7933" width="10" customWidth="1"/>
    <col min="7934" max="7934" width="10.1796875" customWidth="1"/>
    <col min="8142" max="8142" width="24.453125" bestFit="1" customWidth="1"/>
    <col min="8143" max="8143" width="9.54296875" customWidth="1"/>
    <col min="8144" max="8151" width="8.7265625" customWidth="1"/>
    <col min="8152" max="8163" width="9.1796875" customWidth="1"/>
    <col min="8166" max="8166" width="9.1796875" customWidth="1"/>
    <col min="8168" max="8169" width="9.1796875" customWidth="1"/>
    <col min="8175" max="8175" width="9.1796875" customWidth="1"/>
    <col min="8178" max="8184" width="9.1796875" customWidth="1"/>
    <col min="8185" max="8185" width="10.453125" customWidth="1"/>
    <col min="8186" max="8186" width="10" customWidth="1"/>
    <col min="8187" max="8187" width="10.1796875" customWidth="1"/>
    <col min="8188" max="8188" width="10.453125" customWidth="1"/>
    <col min="8189" max="8189" width="10" customWidth="1"/>
    <col min="8190" max="8190" width="10.1796875" customWidth="1"/>
    <col min="8398" max="8398" width="24.453125" bestFit="1" customWidth="1"/>
    <col min="8399" max="8399" width="9.54296875" customWidth="1"/>
    <col min="8400" max="8407" width="8.7265625" customWidth="1"/>
    <col min="8408" max="8419" width="9.1796875" customWidth="1"/>
    <col min="8422" max="8422" width="9.1796875" customWidth="1"/>
    <col min="8424" max="8425" width="9.1796875" customWidth="1"/>
    <col min="8431" max="8431" width="9.1796875" customWidth="1"/>
    <col min="8434" max="8440" width="9.1796875" customWidth="1"/>
    <col min="8441" max="8441" width="10.453125" customWidth="1"/>
    <col min="8442" max="8442" width="10" customWidth="1"/>
    <col min="8443" max="8443" width="10.1796875" customWidth="1"/>
    <col min="8444" max="8444" width="10.453125" customWidth="1"/>
    <col min="8445" max="8445" width="10" customWidth="1"/>
    <col min="8446" max="8446" width="10.1796875" customWidth="1"/>
    <col min="8654" max="8654" width="24.453125" bestFit="1" customWidth="1"/>
    <col min="8655" max="8655" width="9.54296875" customWidth="1"/>
    <col min="8656" max="8663" width="8.7265625" customWidth="1"/>
    <col min="8664" max="8675" width="9.1796875" customWidth="1"/>
    <col min="8678" max="8678" width="9.1796875" customWidth="1"/>
    <col min="8680" max="8681" width="9.1796875" customWidth="1"/>
    <col min="8687" max="8687" width="9.1796875" customWidth="1"/>
    <col min="8690" max="8696" width="9.1796875" customWidth="1"/>
    <col min="8697" max="8697" width="10.453125" customWidth="1"/>
    <col min="8698" max="8698" width="10" customWidth="1"/>
    <col min="8699" max="8699" width="10.1796875" customWidth="1"/>
    <col min="8700" max="8700" width="10.453125" customWidth="1"/>
    <col min="8701" max="8701" width="10" customWidth="1"/>
    <col min="8702" max="8702" width="10.1796875" customWidth="1"/>
    <col min="8910" max="8910" width="24.453125" bestFit="1" customWidth="1"/>
    <col min="8911" max="8911" width="9.54296875" customWidth="1"/>
    <col min="8912" max="8919" width="8.7265625" customWidth="1"/>
    <col min="8920" max="8931" width="9.1796875" customWidth="1"/>
    <col min="8934" max="8934" width="9.1796875" customWidth="1"/>
    <col min="8936" max="8937" width="9.1796875" customWidth="1"/>
    <col min="8943" max="8943" width="9.1796875" customWidth="1"/>
    <col min="8946" max="8952" width="9.1796875" customWidth="1"/>
    <col min="8953" max="8953" width="10.453125" customWidth="1"/>
    <col min="8954" max="8954" width="10" customWidth="1"/>
    <col min="8955" max="8955" width="10.1796875" customWidth="1"/>
    <col min="8956" max="8956" width="10.453125" customWidth="1"/>
    <col min="8957" max="8957" width="10" customWidth="1"/>
    <col min="8958" max="8958" width="10.1796875" customWidth="1"/>
    <col min="9166" max="9166" width="24.453125" bestFit="1" customWidth="1"/>
    <col min="9167" max="9167" width="9.54296875" customWidth="1"/>
    <col min="9168" max="9175" width="8.7265625" customWidth="1"/>
    <col min="9176" max="9187" width="9.1796875" customWidth="1"/>
    <col min="9190" max="9190" width="9.1796875" customWidth="1"/>
    <col min="9192" max="9193" width="9.1796875" customWidth="1"/>
    <col min="9199" max="9199" width="9.1796875" customWidth="1"/>
    <col min="9202" max="9208" width="9.1796875" customWidth="1"/>
    <col min="9209" max="9209" width="10.453125" customWidth="1"/>
    <col min="9210" max="9210" width="10" customWidth="1"/>
    <col min="9211" max="9211" width="10.1796875" customWidth="1"/>
    <col min="9212" max="9212" width="10.453125" customWidth="1"/>
    <col min="9213" max="9213" width="10" customWidth="1"/>
    <col min="9214" max="9214" width="10.1796875" customWidth="1"/>
    <col min="9422" max="9422" width="24.453125" bestFit="1" customWidth="1"/>
    <col min="9423" max="9423" width="9.54296875" customWidth="1"/>
    <col min="9424" max="9431" width="8.7265625" customWidth="1"/>
    <col min="9432" max="9443" width="9.1796875" customWidth="1"/>
    <col min="9446" max="9446" width="9.1796875" customWidth="1"/>
    <col min="9448" max="9449" width="9.1796875" customWidth="1"/>
    <col min="9455" max="9455" width="9.1796875" customWidth="1"/>
    <col min="9458" max="9464" width="9.1796875" customWidth="1"/>
    <col min="9465" max="9465" width="10.453125" customWidth="1"/>
    <col min="9466" max="9466" width="10" customWidth="1"/>
    <col min="9467" max="9467" width="10.1796875" customWidth="1"/>
    <col min="9468" max="9468" width="10.453125" customWidth="1"/>
    <col min="9469" max="9469" width="10" customWidth="1"/>
    <col min="9470" max="9470" width="10.1796875" customWidth="1"/>
    <col min="9678" max="9678" width="24.453125" bestFit="1" customWidth="1"/>
    <col min="9679" max="9679" width="9.54296875" customWidth="1"/>
    <col min="9680" max="9687" width="8.7265625" customWidth="1"/>
    <col min="9688" max="9699" width="9.1796875" customWidth="1"/>
    <col min="9702" max="9702" width="9.1796875" customWidth="1"/>
    <col min="9704" max="9705" width="9.1796875" customWidth="1"/>
    <col min="9711" max="9711" width="9.1796875" customWidth="1"/>
    <col min="9714" max="9720" width="9.1796875" customWidth="1"/>
    <col min="9721" max="9721" width="10.453125" customWidth="1"/>
    <col min="9722" max="9722" width="10" customWidth="1"/>
    <col min="9723" max="9723" width="10.1796875" customWidth="1"/>
    <col min="9724" max="9724" width="10.453125" customWidth="1"/>
    <col min="9725" max="9725" width="10" customWidth="1"/>
    <col min="9726" max="9726" width="10.1796875" customWidth="1"/>
    <col min="9934" max="9934" width="24.453125" bestFit="1" customWidth="1"/>
    <col min="9935" max="9935" width="9.54296875" customWidth="1"/>
    <col min="9936" max="9943" width="8.7265625" customWidth="1"/>
    <col min="9944" max="9955" width="9.1796875" customWidth="1"/>
    <col min="9958" max="9958" width="9.1796875" customWidth="1"/>
    <col min="9960" max="9961" width="9.1796875" customWidth="1"/>
    <col min="9967" max="9967" width="9.1796875" customWidth="1"/>
    <col min="9970" max="9976" width="9.1796875" customWidth="1"/>
    <col min="9977" max="9977" width="10.453125" customWidth="1"/>
    <col min="9978" max="9978" width="10" customWidth="1"/>
    <col min="9979" max="9979" width="10.1796875" customWidth="1"/>
    <col min="9980" max="9980" width="10.453125" customWidth="1"/>
    <col min="9981" max="9981" width="10" customWidth="1"/>
    <col min="9982" max="9982" width="10.1796875" customWidth="1"/>
    <col min="10190" max="10190" width="24.453125" bestFit="1" customWidth="1"/>
    <col min="10191" max="10191" width="9.54296875" customWidth="1"/>
    <col min="10192" max="10199" width="8.7265625" customWidth="1"/>
    <col min="10200" max="10211" width="9.1796875" customWidth="1"/>
    <col min="10214" max="10214" width="9.1796875" customWidth="1"/>
    <col min="10216" max="10217" width="9.1796875" customWidth="1"/>
    <col min="10223" max="10223" width="9.1796875" customWidth="1"/>
    <col min="10226" max="10232" width="9.1796875" customWidth="1"/>
    <col min="10233" max="10233" width="10.453125" customWidth="1"/>
    <col min="10234" max="10234" width="10" customWidth="1"/>
    <col min="10235" max="10235" width="10.1796875" customWidth="1"/>
    <col min="10236" max="10236" width="10.453125" customWidth="1"/>
    <col min="10237" max="10237" width="10" customWidth="1"/>
    <col min="10238" max="10238" width="10.1796875" customWidth="1"/>
    <col min="10446" max="10446" width="24.453125" bestFit="1" customWidth="1"/>
    <col min="10447" max="10447" width="9.54296875" customWidth="1"/>
    <col min="10448" max="10455" width="8.7265625" customWidth="1"/>
    <col min="10456" max="10467" width="9.1796875" customWidth="1"/>
    <col min="10470" max="10470" width="9.1796875" customWidth="1"/>
    <col min="10472" max="10473" width="9.1796875" customWidth="1"/>
    <col min="10479" max="10479" width="9.1796875" customWidth="1"/>
    <col min="10482" max="10488" width="9.1796875" customWidth="1"/>
    <col min="10489" max="10489" width="10.453125" customWidth="1"/>
    <col min="10490" max="10490" width="10" customWidth="1"/>
    <col min="10491" max="10491" width="10.1796875" customWidth="1"/>
    <col min="10492" max="10492" width="10.453125" customWidth="1"/>
    <col min="10493" max="10493" width="10" customWidth="1"/>
    <col min="10494" max="10494" width="10.1796875" customWidth="1"/>
    <col min="10702" max="10702" width="24.453125" bestFit="1" customWidth="1"/>
    <col min="10703" max="10703" width="9.54296875" customWidth="1"/>
    <col min="10704" max="10711" width="8.7265625" customWidth="1"/>
    <col min="10712" max="10723" width="9.1796875" customWidth="1"/>
    <col min="10726" max="10726" width="9.1796875" customWidth="1"/>
    <col min="10728" max="10729" width="9.1796875" customWidth="1"/>
    <col min="10735" max="10735" width="9.1796875" customWidth="1"/>
    <col min="10738" max="10744" width="9.1796875" customWidth="1"/>
    <col min="10745" max="10745" width="10.453125" customWidth="1"/>
    <col min="10746" max="10746" width="10" customWidth="1"/>
    <col min="10747" max="10747" width="10.1796875" customWidth="1"/>
    <col min="10748" max="10748" width="10.453125" customWidth="1"/>
    <col min="10749" max="10749" width="10" customWidth="1"/>
    <col min="10750" max="10750" width="10.1796875" customWidth="1"/>
    <col min="10958" max="10958" width="24.453125" bestFit="1" customWidth="1"/>
    <col min="10959" max="10959" width="9.54296875" customWidth="1"/>
    <col min="10960" max="10967" width="8.7265625" customWidth="1"/>
    <col min="10968" max="10979" width="9.1796875" customWidth="1"/>
    <col min="10982" max="10982" width="9.1796875" customWidth="1"/>
    <col min="10984" max="10985" width="9.1796875" customWidth="1"/>
    <col min="10991" max="10991" width="9.1796875" customWidth="1"/>
    <col min="10994" max="11000" width="9.1796875" customWidth="1"/>
    <col min="11001" max="11001" width="10.453125" customWidth="1"/>
    <col min="11002" max="11002" width="10" customWidth="1"/>
    <col min="11003" max="11003" width="10.1796875" customWidth="1"/>
    <col min="11004" max="11004" width="10.453125" customWidth="1"/>
    <col min="11005" max="11005" width="10" customWidth="1"/>
    <col min="11006" max="11006" width="10.1796875" customWidth="1"/>
    <col min="11214" max="11214" width="24.453125" bestFit="1" customWidth="1"/>
    <col min="11215" max="11215" width="9.54296875" customWidth="1"/>
    <col min="11216" max="11223" width="8.7265625" customWidth="1"/>
    <col min="11224" max="11235" width="9.1796875" customWidth="1"/>
    <col min="11238" max="11238" width="9.1796875" customWidth="1"/>
    <col min="11240" max="11241" width="9.1796875" customWidth="1"/>
    <col min="11247" max="11247" width="9.1796875" customWidth="1"/>
    <col min="11250" max="11256" width="9.1796875" customWidth="1"/>
    <col min="11257" max="11257" width="10.453125" customWidth="1"/>
    <col min="11258" max="11258" width="10" customWidth="1"/>
    <col min="11259" max="11259" width="10.1796875" customWidth="1"/>
    <col min="11260" max="11260" width="10.453125" customWidth="1"/>
    <col min="11261" max="11261" width="10" customWidth="1"/>
    <col min="11262" max="11262" width="10.1796875" customWidth="1"/>
    <col min="11470" max="11470" width="24.453125" bestFit="1" customWidth="1"/>
    <col min="11471" max="11471" width="9.54296875" customWidth="1"/>
    <col min="11472" max="11479" width="8.7265625" customWidth="1"/>
    <col min="11480" max="11491" width="9.1796875" customWidth="1"/>
    <col min="11494" max="11494" width="9.1796875" customWidth="1"/>
    <col min="11496" max="11497" width="9.1796875" customWidth="1"/>
    <col min="11503" max="11503" width="9.1796875" customWidth="1"/>
    <col min="11506" max="11512" width="9.1796875" customWidth="1"/>
    <col min="11513" max="11513" width="10.453125" customWidth="1"/>
    <col min="11514" max="11514" width="10" customWidth="1"/>
    <col min="11515" max="11515" width="10.1796875" customWidth="1"/>
    <col min="11516" max="11516" width="10.453125" customWidth="1"/>
    <col min="11517" max="11517" width="10" customWidth="1"/>
    <col min="11518" max="11518" width="10.1796875" customWidth="1"/>
    <col min="11726" max="11726" width="24.453125" bestFit="1" customWidth="1"/>
    <col min="11727" max="11727" width="9.54296875" customWidth="1"/>
    <col min="11728" max="11735" width="8.7265625" customWidth="1"/>
    <col min="11736" max="11747" width="9.1796875" customWidth="1"/>
    <col min="11750" max="11750" width="9.1796875" customWidth="1"/>
    <col min="11752" max="11753" width="9.1796875" customWidth="1"/>
    <col min="11759" max="11759" width="9.1796875" customWidth="1"/>
    <col min="11762" max="11768" width="9.1796875" customWidth="1"/>
    <col min="11769" max="11769" width="10.453125" customWidth="1"/>
    <col min="11770" max="11770" width="10" customWidth="1"/>
    <col min="11771" max="11771" width="10.1796875" customWidth="1"/>
    <col min="11772" max="11772" width="10.453125" customWidth="1"/>
    <col min="11773" max="11773" width="10" customWidth="1"/>
    <col min="11774" max="11774" width="10.1796875" customWidth="1"/>
    <col min="11982" max="11982" width="24.453125" bestFit="1" customWidth="1"/>
    <col min="11983" max="11983" width="9.54296875" customWidth="1"/>
    <col min="11984" max="11991" width="8.7265625" customWidth="1"/>
    <col min="11992" max="12003" width="9.1796875" customWidth="1"/>
    <col min="12006" max="12006" width="9.1796875" customWidth="1"/>
    <col min="12008" max="12009" width="9.1796875" customWidth="1"/>
    <col min="12015" max="12015" width="9.1796875" customWidth="1"/>
    <col min="12018" max="12024" width="9.1796875" customWidth="1"/>
    <col min="12025" max="12025" width="10.453125" customWidth="1"/>
    <col min="12026" max="12026" width="10" customWidth="1"/>
    <col min="12027" max="12027" width="10.1796875" customWidth="1"/>
    <col min="12028" max="12028" width="10.453125" customWidth="1"/>
    <col min="12029" max="12029" width="10" customWidth="1"/>
    <col min="12030" max="12030" width="10.1796875" customWidth="1"/>
    <col min="12238" max="12238" width="24.453125" bestFit="1" customWidth="1"/>
    <col min="12239" max="12239" width="9.54296875" customWidth="1"/>
    <col min="12240" max="12247" width="8.7265625" customWidth="1"/>
    <col min="12248" max="12259" width="9.1796875" customWidth="1"/>
    <col min="12262" max="12262" width="9.1796875" customWidth="1"/>
    <col min="12264" max="12265" width="9.1796875" customWidth="1"/>
    <col min="12271" max="12271" width="9.1796875" customWidth="1"/>
    <col min="12274" max="12280" width="9.1796875" customWidth="1"/>
    <col min="12281" max="12281" width="10.453125" customWidth="1"/>
    <col min="12282" max="12282" width="10" customWidth="1"/>
    <col min="12283" max="12283" width="10.1796875" customWidth="1"/>
    <col min="12284" max="12284" width="10.453125" customWidth="1"/>
    <col min="12285" max="12285" width="10" customWidth="1"/>
    <col min="12286" max="12286" width="10.1796875" customWidth="1"/>
    <col min="12494" max="12494" width="24.453125" bestFit="1" customWidth="1"/>
    <col min="12495" max="12495" width="9.54296875" customWidth="1"/>
    <col min="12496" max="12503" width="8.7265625" customWidth="1"/>
    <col min="12504" max="12515" width="9.1796875" customWidth="1"/>
    <col min="12518" max="12518" width="9.1796875" customWidth="1"/>
    <col min="12520" max="12521" width="9.1796875" customWidth="1"/>
    <col min="12527" max="12527" width="9.1796875" customWidth="1"/>
    <col min="12530" max="12536" width="9.1796875" customWidth="1"/>
    <col min="12537" max="12537" width="10.453125" customWidth="1"/>
    <col min="12538" max="12538" width="10" customWidth="1"/>
    <col min="12539" max="12539" width="10.1796875" customWidth="1"/>
    <col min="12540" max="12540" width="10.453125" customWidth="1"/>
    <col min="12541" max="12541" width="10" customWidth="1"/>
    <col min="12542" max="12542" width="10.1796875" customWidth="1"/>
    <col min="12750" max="12750" width="24.453125" bestFit="1" customWidth="1"/>
    <col min="12751" max="12751" width="9.54296875" customWidth="1"/>
    <col min="12752" max="12759" width="8.7265625" customWidth="1"/>
    <col min="12760" max="12771" width="9.1796875" customWidth="1"/>
    <col min="12774" max="12774" width="9.1796875" customWidth="1"/>
    <col min="12776" max="12777" width="9.1796875" customWidth="1"/>
    <col min="12783" max="12783" width="9.1796875" customWidth="1"/>
    <col min="12786" max="12792" width="9.1796875" customWidth="1"/>
    <col min="12793" max="12793" width="10.453125" customWidth="1"/>
    <col min="12794" max="12794" width="10" customWidth="1"/>
    <col min="12795" max="12795" width="10.1796875" customWidth="1"/>
    <col min="12796" max="12796" width="10.453125" customWidth="1"/>
    <col min="12797" max="12797" width="10" customWidth="1"/>
    <col min="12798" max="12798" width="10.1796875" customWidth="1"/>
    <col min="13006" max="13006" width="24.453125" bestFit="1" customWidth="1"/>
    <col min="13007" max="13007" width="9.54296875" customWidth="1"/>
    <col min="13008" max="13015" width="8.7265625" customWidth="1"/>
    <col min="13016" max="13027" width="9.1796875" customWidth="1"/>
    <col min="13030" max="13030" width="9.1796875" customWidth="1"/>
    <col min="13032" max="13033" width="9.1796875" customWidth="1"/>
    <col min="13039" max="13039" width="9.1796875" customWidth="1"/>
    <col min="13042" max="13048" width="9.1796875" customWidth="1"/>
    <col min="13049" max="13049" width="10.453125" customWidth="1"/>
    <col min="13050" max="13050" width="10" customWidth="1"/>
    <col min="13051" max="13051" width="10.1796875" customWidth="1"/>
    <col min="13052" max="13052" width="10.453125" customWidth="1"/>
    <col min="13053" max="13053" width="10" customWidth="1"/>
    <col min="13054" max="13054" width="10.1796875" customWidth="1"/>
    <col min="13262" max="13262" width="24.453125" bestFit="1" customWidth="1"/>
    <col min="13263" max="13263" width="9.54296875" customWidth="1"/>
    <col min="13264" max="13271" width="8.7265625" customWidth="1"/>
    <col min="13272" max="13283" width="9.1796875" customWidth="1"/>
    <col min="13286" max="13286" width="9.1796875" customWidth="1"/>
    <col min="13288" max="13289" width="9.1796875" customWidth="1"/>
    <col min="13295" max="13295" width="9.1796875" customWidth="1"/>
    <col min="13298" max="13304" width="9.1796875" customWidth="1"/>
    <col min="13305" max="13305" width="10.453125" customWidth="1"/>
    <col min="13306" max="13306" width="10" customWidth="1"/>
    <col min="13307" max="13307" width="10.1796875" customWidth="1"/>
    <col min="13308" max="13308" width="10.453125" customWidth="1"/>
    <col min="13309" max="13309" width="10" customWidth="1"/>
    <col min="13310" max="13310" width="10.1796875" customWidth="1"/>
    <col min="13518" max="13518" width="24.453125" bestFit="1" customWidth="1"/>
    <col min="13519" max="13519" width="9.54296875" customWidth="1"/>
    <col min="13520" max="13527" width="8.7265625" customWidth="1"/>
    <col min="13528" max="13539" width="9.1796875" customWidth="1"/>
    <col min="13542" max="13542" width="9.1796875" customWidth="1"/>
    <col min="13544" max="13545" width="9.1796875" customWidth="1"/>
    <col min="13551" max="13551" width="9.1796875" customWidth="1"/>
    <col min="13554" max="13560" width="9.1796875" customWidth="1"/>
    <col min="13561" max="13561" width="10.453125" customWidth="1"/>
    <col min="13562" max="13562" width="10" customWidth="1"/>
    <col min="13563" max="13563" width="10.1796875" customWidth="1"/>
    <col min="13564" max="13564" width="10.453125" customWidth="1"/>
    <col min="13565" max="13565" width="10" customWidth="1"/>
    <col min="13566" max="13566" width="10.1796875" customWidth="1"/>
    <col min="13774" max="13774" width="24.453125" bestFit="1" customWidth="1"/>
    <col min="13775" max="13775" width="9.54296875" customWidth="1"/>
    <col min="13776" max="13783" width="8.7265625" customWidth="1"/>
    <col min="13784" max="13795" width="9.1796875" customWidth="1"/>
    <col min="13798" max="13798" width="9.1796875" customWidth="1"/>
    <col min="13800" max="13801" width="9.1796875" customWidth="1"/>
    <col min="13807" max="13807" width="9.1796875" customWidth="1"/>
    <col min="13810" max="13816" width="9.1796875" customWidth="1"/>
    <col min="13817" max="13817" width="10.453125" customWidth="1"/>
    <col min="13818" max="13818" width="10" customWidth="1"/>
    <col min="13819" max="13819" width="10.1796875" customWidth="1"/>
    <col min="13820" max="13820" width="10.453125" customWidth="1"/>
    <col min="13821" max="13821" width="10" customWidth="1"/>
    <col min="13822" max="13822" width="10.1796875" customWidth="1"/>
    <col min="14030" max="14030" width="24.453125" bestFit="1" customWidth="1"/>
    <col min="14031" max="14031" width="9.54296875" customWidth="1"/>
    <col min="14032" max="14039" width="8.7265625" customWidth="1"/>
    <col min="14040" max="14051" width="9.1796875" customWidth="1"/>
    <col min="14054" max="14054" width="9.1796875" customWidth="1"/>
    <col min="14056" max="14057" width="9.1796875" customWidth="1"/>
    <col min="14063" max="14063" width="9.1796875" customWidth="1"/>
    <col min="14066" max="14072" width="9.1796875" customWidth="1"/>
    <col min="14073" max="14073" width="10.453125" customWidth="1"/>
    <col min="14074" max="14074" width="10" customWidth="1"/>
    <col min="14075" max="14075" width="10.1796875" customWidth="1"/>
    <col min="14076" max="14076" width="10.453125" customWidth="1"/>
    <col min="14077" max="14077" width="10" customWidth="1"/>
    <col min="14078" max="14078" width="10.1796875" customWidth="1"/>
    <col min="14286" max="14286" width="24.453125" bestFit="1" customWidth="1"/>
    <col min="14287" max="14287" width="9.54296875" customWidth="1"/>
    <col min="14288" max="14295" width="8.7265625" customWidth="1"/>
    <col min="14296" max="14307" width="9.1796875" customWidth="1"/>
    <col min="14310" max="14310" width="9.1796875" customWidth="1"/>
    <col min="14312" max="14313" width="9.1796875" customWidth="1"/>
    <col min="14319" max="14319" width="9.1796875" customWidth="1"/>
    <col min="14322" max="14328" width="9.1796875" customWidth="1"/>
    <col min="14329" max="14329" width="10.453125" customWidth="1"/>
    <col min="14330" max="14330" width="10" customWidth="1"/>
    <col min="14331" max="14331" width="10.1796875" customWidth="1"/>
    <col min="14332" max="14332" width="10.453125" customWidth="1"/>
    <col min="14333" max="14333" width="10" customWidth="1"/>
    <col min="14334" max="14334" width="10.1796875" customWidth="1"/>
    <col min="14542" max="14542" width="24.453125" bestFit="1" customWidth="1"/>
    <col min="14543" max="14543" width="9.54296875" customWidth="1"/>
    <col min="14544" max="14551" width="8.7265625" customWidth="1"/>
    <col min="14552" max="14563" width="9.1796875" customWidth="1"/>
    <col min="14566" max="14566" width="9.1796875" customWidth="1"/>
    <col min="14568" max="14569" width="9.1796875" customWidth="1"/>
    <col min="14575" max="14575" width="9.1796875" customWidth="1"/>
    <col min="14578" max="14584" width="9.1796875" customWidth="1"/>
    <col min="14585" max="14585" width="10.453125" customWidth="1"/>
    <col min="14586" max="14586" width="10" customWidth="1"/>
    <col min="14587" max="14587" width="10.1796875" customWidth="1"/>
    <col min="14588" max="14588" width="10.453125" customWidth="1"/>
    <col min="14589" max="14589" width="10" customWidth="1"/>
    <col min="14590" max="14590" width="10.1796875" customWidth="1"/>
    <col min="14798" max="14798" width="24.453125" bestFit="1" customWidth="1"/>
    <col min="14799" max="14799" width="9.54296875" customWidth="1"/>
    <col min="14800" max="14807" width="8.7265625" customWidth="1"/>
    <col min="14808" max="14819" width="9.1796875" customWidth="1"/>
    <col min="14822" max="14822" width="9.1796875" customWidth="1"/>
    <col min="14824" max="14825" width="9.1796875" customWidth="1"/>
    <col min="14831" max="14831" width="9.1796875" customWidth="1"/>
    <col min="14834" max="14840" width="9.1796875" customWidth="1"/>
    <col min="14841" max="14841" width="10.453125" customWidth="1"/>
    <col min="14842" max="14842" width="10" customWidth="1"/>
    <col min="14843" max="14843" width="10.1796875" customWidth="1"/>
    <col min="14844" max="14844" width="10.453125" customWidth="1"/>
    <col min="14845" max="14845" width="10" customWidth="1"/>
    <col min="14846" max="14846" width="10.1796875" customWidth="1"/>
    <col min="15054" max="15054" width="24.453125" bestFit="1" customWidth="1"/>
    <col min="15055" max="15055" width="9.54296875" customWidth="1"/>
    <col min="15056" max="15063" width="8.7265625" customWidth="1"/>
    <col min="15064" max="15075" width="9.1796875" customWidth="1"/>
    <col min="15078" max="15078" width="9.1796875" customWidth="1"/>
    <col min="15080" max="15081" width="9.1796875" customWidth="1"/>
    <col min="15087" max="15087" width="9.1796875" customWidth="1"/>
    <col min="15090" max="15096" width="9.1796875" customWidth="1"/>
    <col min="15097" max="15097" width="10.453125" customWidth="1"/>
    <col min="15098" max="15098" width="10" customWidth="1"/>
    <col min="15099" max="15099" width="10.1796875" customWidth="1"/>
    <col min="15100" max="15100" width="10.453125" customWidth="1"/>
    <col min="15101" max="15101" width="10" customWidth="1"/>
    <col min="15102" max="15102" width="10.1796875" customWidth="1"/>
    <col min="15310" max="15310" width="24.453125" bestFit="1" customWidth="1"/>
    <col min="15311" max="15311" width="9.54296875" customWidth="1"/>
    <col min="15312" max="15319" width="8.7265625" customWidth="1"/>
    <col min="15320" max="15331" width="9.1796875" customWidth="1"/>
    <col min="15334" max="15334" width="9.1796875" customWidth="1"/>
    <col min="15336" max="15337" width="9.1796875" customWidth="1"/>
    <col min="15343" max="15343" width="9.1796875" customWidth="1"/>
    <col min="15346" max="15352" width="9.1796875" customWidth="1"/>
    <col min="15353" max="15353" width="10.453125" customWidth="1"/>
    <col min="15354" max="15354" width="10" customWidth="1"/>
    <col min="15355" max="15355" width="10.1796875" customWidth="1"/>
    <col min="15356" max="15356" width="10.453125" customWidth="1"/>
    <col min="15357" max="15357" width="10" customWidth="1"/>
    <col min="15358" max="15358" width="10.1796875" customWidth="1"/>
    <col min="15566" max="15566" width="24.453125" bestFit="1" customWidth="1"/>
    <col min="15567" max="15567" width="9.54296875" customWidth="1"/>
    <col min="15568" max="15575" width="8.7265625" customWidth="1"/>
    <col min="15576" max="15587" width="9.1796875" customWidth="1"/>
    <col min="15590" max="15590" width="9.1796875" customWidth="1"/>
    <col min="15592" max="15593" width="9.1796875" customWidth="1"/>
    <col min="15599" max="15599" width="9.1796875" customWidth="1"/>
    <col min="15602" max="15608" width="9.1796875" customWidth="1"/>
    <col min="15609" max="15609" width="10.453125" customWidth="1"/>
    <col min="15610" max="15610" width="10" customWidth="1"/>
    <col min="15611" max="15611" width="10.1796875" customWidth="1"/>
    <col min="15612" max="15612" width="10.453125" customWidth="1"/>
    <col min="15613" max="15613" width="10" customWidth="1"/>
    <col min="15614" max="15614" width="10.1796875" customWidth="1"/>
    <col min="15822" max="15822" width="24.453125" bestFit="1" customWidth="1"/>
    <col min="15823" max="15823" width="9.54296875" customWidth="1"/>
    <col min="15824" max="15831" width="8.7265625" customWidth="1"/>
    <col min="15832" max="15843" width="9.1796875" customWidth="1"/>
    <col min="15846" max="15846" width="9.1796875" customWidth="1"/>
    <col min="15848" max="15849" width="9.1796875" customWidth="1"/>
    <col min="15855" max="15855" width="9.1796875" customWidth="1"/>
    <col min="15858" max="15864" width="9.1796875" customWidth="1"/>
    <col min="15865" max="15865" width="10.453125" customWidth="1"/>
    <col min="15866" max="15866" width="10" customWidth="1"/>
    <col min="15867" max="15867" width="10.1796875" customWidth="1"/>
    <col min="15868" max="15868" width="10.453125" customWidth="1"/>
    <col min="15869" max="15869" width="10" customWidth="1"/>
    <col min="15870" max="15870" width="10.1796875" customWidth="1"/>
    <col min="16078" max="16078" width="24.453125" bestFit="1" customWidth="1"/>
    <col min="16079" max="16079" width="9.54296875" customWidth="1"/>
    <col min="16080" max="16087" width="8.7265625" customWidth="1"/>
    <col min="16088" max="16099" width="9.1796875" customWidth="1"/>
    <col min="16102" max="16102" width="9.1796875" customWidth="1"/>
    <col min="16104" max="16105" width="9.1796875" customWidth="1"/>
    <col min="16111" max="16111" width="9.1796875" customWidth="1"/>
    <col min="16114" max="16120" width="9.1796875" customWidth="1"/>
    <col min="16121" max="16121" width="10.453125" customWidth="1"/>
    <col min="16122" max="16122" width="10" customWidth="1"/>
    <col min="16123" max="16123" width="10.1796875" customWidth="1"/>
    <col min="16124" max="16124" width="10.453125" customWidth="1"/>
    <col min="16125" max="16125" width="10" customWidth="1"/>
    <col min="16126" max="16126" width="10.1796875" customWidth="1"/>
  </cols>
  <sheetData>
    <row r="1" spans="1:7" ht="41" customHeight="1" x14ac:dyDescent="0.35">
      <c r="A1" s="192" t="s">
        <v>41</v>
      </c>
      <c r="B1" s="193"/>
      <c r="C1" s="193"/>
      <c r="D1" s="193"/>
      <c r="E1" s="193"/>
      <c r="F1" s="193"/>
      <c r="G1" s="193"/>
    </row>
    <row r="2" spans="1:7" ht="15.75" customHeight="1" x14ac:dyDescent="0.35">
      <c r="A2" s="194"/>
      <c r="B2" s="196">
        <v>2019</v>
      </c>
      <c r="C2" s="197"/>
      <c r="D2" s="197"/>
      <c r="E2" s="196">
        <v>2020</v>
      </c>
      <c r="F2" s="197"/>
      <c r="G2" s="197"/>
    </row>
    <row r="3" spans="1:7" ht="15.75" customHeight="1" x14ac:dyDescent="0.35">
      <c r="A3" s="195"/>
      <c r="B3" s="198" t="s">
        <v>4</v>
      </c>
      <c r="C3" s="198"/>
      <c r="D3" s="198"/>
      <c r="E3" s="198" t="s">
        <v>4</v>
      </c>
      <c r="F3" s="198"/>
      <c r="G3" s="198"/>
    </row>
    <row r="4" spans="1:7" x14ac:dyDescent="0.35">
      <c r="A4" s="87"/>
      <c r="B4" s="88" t="s">
        <v>42</v>
      </c>
      <c r="C4" s="88" t="s">
        <v>43</v>
      </c>
      <c r="D4" s="89" t="s">
        <v>44</v>
      </c>
      <c r="E4" s="88" t="s">
        <v>42</v>
      </c>
      <c r="F4" s="88" t="s">
        <v>43</v>
      </c>
      <c r="G4" s="89" t="s">
        <v>44</v>
      </c>
    </row>
    <row r="5" spans="1:7" ht="15.5" x14ac:dyDescent="0.35">
      <c r="A5" s="119" t="s">
        <v>45</v>
      </c>
      <c r="B5" s="90">
        <v>65.682299925292995</v>
      </c>
      <c r="C5" s="90">
        <v>46.456275894096407</v>
      </c>
      <c r="D5" s="91">
        <v>62.493312974776941</v>
      </c>
      <c r="E5" s="90">
        <v>58.601846339609445</v>
      </c>
      <c r="F5" s="90">
        <v>59.588988463970814</v>
      </c>
      <c r="G5" s="91">
        <v>58.766350658970666</v>
      </c>
    </row>
    <row r="6" spans="1:7" ht="15.5" x14ac:dyDescent="0.35">
      <c r="A6" s="52" t="s">
        <v>46</v>
      </c>
      <c r="B6" s="90">
        <v>70.259780753968258</v>
      </c>
      <c r="C6" s="90">
        <v>40.766979461401078</v>
      </c>
      <c r="D6" s="91">
        <v>50.672202397611713</v>
      </c>
      <c r="E6" s="90">
        <v>60.256215495813713</v>
      </c>
      <c r="F6" s="90">
        <v>60.253422943620691</v>
      </c>
      <c r="G6" s="91">
        <v>60.254360828488217</v>
      </c>
    </row>
    <row r="7" spans="1:7" ht="15.5" x14ac:dyDescent="0.35">
      <c r="A7" s="52" t="s">
        <v>47</v>
      </c>
      <c r="B7" s="92">
        <v>35.311407809983898</v>
      </c>
      <c r="C7" s="92">
        <v>43.648055764594389</v>
      </c>
      <c r="D7" s="93">
        <v>42.597179391931668</v>
      </c>
      <c r="E7" s="92">
        <v>31.822531454053195</v>
      </c>
      <c r="F7" s="92">
        <v>44.442574113471508</v>
      </c>
      <c r="G7" s="93">
        <v>42.850794671921626</v>
      </c>
    </row>
    <row r="8" spans="1:7" ht="15.5" x14ac:dyDescent="0.35">
      <c r="A8" s="120" t="s">
        <v>68</v>
      </c>
      <c r="B8" s="122">
        <v>64.284184824302173</v>
      </c>
      <c r="C8" s="122">
        <v>43.787317056656391</v>
      </c>
      <c r="D8" s="123">
        <v>55.840040196951449</v>
      </c>
      <c r="E8" s="122">
        <v>57.195248226276753</v>
      </c>
      <c r="F8" s="122">
        <v>51.263974840104446</v>
      </c>
      <c r="G8" s="123">
        <v>54.74267591582386</v>
      </c>
    </row>
    <row r="9" spans="1:7" ht="15.5" x14ac:dyDescent="0.35">
      <c r="A9" s="121" t="s">
        <v>75</v>
      </c>
      <c r="B9" s="94">
        <v>29.270929783950617</v>
      </c>
      <c r="C9" s="117" t="s">
        <v>40</v>
      </c>
      <c r="D9" s="95" t="s">
        <v>40</v>
      </c>
      <c r="E9" s="94">
        <v>27.85</v>
      </c>
      <c r="F9" s="117" t="s">
        <v>40</v>
      </c>
      <c r="G9" s="95" t="s">
        <v>40</v>
      </c>
    </row>
    <row r="11" spans="1:7" x14ac:dyDescent="0.35">
      <c r="B11" s="96"/>
      <c r="C11" s="96"/>
      <c r="E11" s="96"/>
      <c r="F11" s="96"/>
    </row>
  </sheetData>
  <mergeCells count="6">
    <mergeCell ref="A1:G1"/>
    <mergeCell ref="A2:A3"/>
    <mergeCell ref="B2:D2"/>
    <mergeCell ref="B3:D3"/>
    <mergeCell ref="E2:G2"/>
    <mergeCell ref="E3:G3"/>
  </mergeCells>
  <pageMargins left="0.25" right="0.25" top="0.75" bottom="0.75" header="0.3" footer="0.3"/>
  <pageSetup paperSize="8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I49" sqref="I49"/>
    </sheetView>
  </sheetViews>
  <sheetFormatPr defaultRowHeight="14.5" x14ac:dyDescent="0.35"/>
  <cols>
    <col min="1" max="1" width="27" customWidth="1"/>
    <col min="2" max="2" width="11.7265625" customWidth="1"/>
    <col min="3" max="3" width="11.7265625" style="146" customWidth="1"/>
    <col min="230" max="230" width="27" customWidth="1"/>
    <col min="231" max="243" width="11.7265625" customWidth="1"/>
    <col min="244" max="244" width="11.81640625" customWidth="1"/>
    <col min="245" max="246" width="12.7265625" customWidth="1"/>
    <col min="247" max="247" width="11.453125" customWidth="1"/>
    <col min="248" max="248" width="11.81640625" customWidth="1"/>
    <col min="486" max="486" width="27" customWidth="1"/>
    <col min="487" max="499" width="11.7265625" customWidth="1"/>
    <col min="500" max="500" width="11.81640625" customWidth="1"/>
    <col min="501" max="502" width="12.7265625" customWidth="1"/>
    <col min="503" max="503" width="11.453125" customWidth="1"/>
    <col min="504" max="504" width="11.81640625" customWidth="1"/>
    <col min="742" max="742" width="27" customWidth="1"/>
    <col min="743" max="755" width="11.7265625" customWidth="1"/>
    <col min="756" max="756" width="11.81640625" customWidth="1"/>
    <col min="757" max="758" width="12.7265625" customWidth="1"/>
    <col min="759" max="759" width="11.453125" customWidth="1"/>
    <col min="760" max="760" width="11.81640625" customWidth="1"/>
    <col min="998" max="998" width="27" customWidth="1"/>
    <col min="999" max="1011" width="11.7265625" customWidth="1"/>
    <col min="1012" max="1012" width="11.81640625" customWidth="1"/>
    <col min="1013" max="1014" width="12.7265625" customWidth="1"/>
    <col min="1015" max="1015" width="11.453125" customWidth="1"/>
    <col min="1016" max="1016" width="11.81640625" customWidth="1"/>
    <col min="1254" max="1254" width="27" customWidth="1"/>
    <col min="1255" max="1267" width="11.7265625" customWidth="1"/>
    <col min="1268" max="1268" width="11.81640625" customWidth="1"/>
    <col min="1269" max="1270" width="12.7265625" customWidth="1"/>
    <col min="1271" max="1271" width="11.453125" customWidth="1"/>
    <col min="1272" max="1272" width="11.81640625" customWidth="1"/>
    <col min="1510" max="1510" width="27" customWidth="1"/>
    <col min="1511" max="1523" width="11.7265625" customWidth="1"/>
    <col min="1524" max="1524" width="11.81640625" customWidth="1"/>
    <col min="1525" max="1526" width="12.7265625" customWidth="1"/>
    <col min="1527" max="1527" width="11.453125" customWidth="1"/>
    <col min="1528" max="1528" width="11.81640625" customWidth="1"/>
    <col min="1766" max="1766" width="27" customWidth="1"/>
    <col min="1767" max="1779" width="11.7265625" customWidth="1"/>
    <col min="1780" max="1780" width="11.81640625" customWidth="1"/>
    <col min="1781" max="1782" width="12.7265625" customWidth="1"/>
    <col min="1783" max="1783" width="11.453125" customWidth="1"/>
    <col min="1784" max="1784" width="11.81640625" customWidth="1"/>
    <col min="2022" max="2022" width="27" customWidth="1"/>
    <col min="2023" max="2035" width="11.7265625" customWidth="1"/>
    <col min="2036" max="2036" width="11.81640625" customWidth="1"/>
    <col min="2037" max="2038" width="12.7265625" customWidth="1"/>
    <col min="2039" max="2039" width="11.453125" customWidth="1"/>
    <col min="2040" max="2040" width="11.81640625" customWidth="1"/>
    <col min="2278" max="2278" width="27" customWidth="1"/>
    <col min="2279" max="2291" width="11.7265625" customWidth="1"/>
    <col min="2292" max="2292" width="11.81640625" customWidth="1"/>
    <col min="2293" max="2294" width="12.7265625" customWidth="1"/>
    <col min="2295" max="2295" width="11.453125" customWidth="1"/>
    <col min="2296" max="2296" width="11.81640625" customWidth="1"/>
    <col min="2534" max="2534" width="27" customWidth="1"/>
    <col min="2535" max="2547" width="11.7265625" customWidth="1"/>
    <col min="2548" max="2548" width="11.81640625" customWidth="1"/>
    <col min="2549" max="2550" width="12.7265625" customWidth="1"/>
    <col min="2551" max="2551" width="11.453125" customWidth="1"/>
    <col min="2552" max="2552" width="11.81640625" customWidth="1"/>
    <col min="2790" max="2790" width="27" customWidth="1"/>
    <col min="2791" max="2803" width="11.7265625" customWidth="1"/>
    <col min="2804" max="2804" width="11.81640625" customWidth="1"/>
    <col min="2805" max="2806" width="12.7265625" customWidth="1"/>
    <col min="2807" max="2807" width="11.453125" customWidth="1"/>
    <col min="2808" max="2808" width="11.81640625" customWidth="1"/>
    <col min="3046" max="3046" width="27" customWidth="1"/>
    <col min="3047" max="3059" width="11.7265625" customWidth="1"/>
    <col min="3060" max="3060" width="11.81640625" customWidth="1"/>
    <col min="3061" max="3062" width="12.7265625" customWidth="1"/>
    <col min="3063" max="3063" width="11.453125" customWidth="1"/>
    <col min="3064" max="3064" width="11.81640625" customWidth="1"/>
    <col min="3302" max="3302" width="27" customWidth="1"/>
    <col min="3303" max="3315" width="11.7265625" customWidth="1"/>
    <col min="3316" max="3316" width="11.81640625" customWidth="1"/>
    <col min="3317" max="3318" width="12.7265625" customWidth="1"/>
    <col min="3319" max="3319" width="11.453125" customWidth="1"/>
    <col min="3320" max="3320" width="11.81640625" customWidth="1"/>
    <col min="3558" max="3558" width="27" customWidth="1"/>
    <col min="3559" max="3571" width="11.7265625" customWidth="1"/>
    <col min="3572" max="3572" width="11.81640625" customWidth="1"/>
    <col min="3573" max="3574" width="12.7265625" customWidth="1"/>
    <col min="3575" max="3575" width="11.453125" customWidth="1"/>
    <col min="3576" max="3576" width="11.81640625" customWidth="1"/>
    <col min="3814" max="3814" width="27" customWidth="1"/>
    <col min="3815" max="3827" width="11.7265625" customWidth="1"/>
    <col min="3828" max="3828" width="11.81640625" customWidth="1"/>
    <col min="3829" max="3830" width="12.7265625" customWidth="1"/>
    <col min="3831" max="3831" width="11.453125" customWidth="1"/>
    <col min="3832" max="3832" width="11.81640625" customWidth="1"/>
    <col min="4070" max="4070" width="27" customWidth="1"/>
    <col min="4071" max="4083" width="11.7265625" customWidth="1"/>
    <col min="4084" max="4084" width="11.81640625" customWidth="1"/>
    <col min="4085" max="4086" width="12.7265625" customWidth="1"/>
    <col min="4087" max="4087" width="11.453125" customWidth="1"/>
    <col min="4088" max="4088" width="11.81640625" customWidth="1"/>
    <col min="4326" max="4326" width="27" customWidth="1"/>
    <col min="4327" max="4339" width="11.7265625" customWidth="1"/>
    <col min="4340" max="4340" width="11.81640625" customWidth="1"/>
    <col min="4341" max="4342" width="12.7265625" customWidth="1"/>
    <col min="4343" max="4343" width="11.453125" customWidth="1"/>
    <col min="4344" max="4344" width="11.81640625" customWidth="1"/>
    <col min="4582" max="4582" width="27" customWidth="1"/>
    <col min="4583" max="4595" width="11.7265625" customWidth="1"/>
    <col min="4596" max="4596" width="11.81640625" customWidth="1"/>
    <col min="4597" max="4598" width="12.7265625" customWidth="1"/>
    <col min="4599" max="4599" width="11.453125" customWidth="1"/>
    <col min="4600" max="4600" width="11.81640625" customWidth="1"/>
    <col min="4838" max="4838" width="27" customWidth="1"/>
    <col min="4839" max="4851" width="11.7265625" customWidth="1"/>
    <col min="4852" max="4852" width="11.81640625" customWidth="1"/>
    <col min="4853" max="4854" width="12.7265625" customWidth="1"/>
    <col min="4855" max="4855" width="11.453125" customWidth="1"/>
    <col min="4856" max="4856" width="11.81640625" customWidth="1"/>
    <col min="5094" max="5094" width="27" customWidth="1"/>
    <col min="5095" max="5107" width="11.7265625" customWidth="1"/>
    <col min="5108" max="5108" width="11.81640625" customWidth="1"/>
    <col min="5109" max="5110" width="12.7265625" customWidth="1"/>
    <col min="5111" max="5111" width="11.453125" customWidth="1"/>
    <col min="5112" max="5112" width="11.81640625" customWidth="1"/>
    <col min="5350" max="5350" width="27" customWidth="1"/>
    <col min="5351" max="5363" width="11.7265625" customWidth="1"/>
    <col min="5364" max="5364" width="11.81640625" customWidth="1"/>
    <col min="5365" max="5366" width="12.7265625" customWidth="1"/>
    <col min="5367" max="5367" width="11.453125" customWidth="1"/>
    <col min="5368" max="5368" width="11.81640625" customWidth="1"/>
    <col min="5606" max="5606" width="27" customWidth="1"/>
    <col min="5607" max="5619" width="11.7265625" customWidth="1"/>
    <col min="5620" max="5620" width="11.81640625" customWidth="1"/>
    <col min="5621" max="5622" width="12.7265625" customWidth="1"/>
    <col min="5623" max="5623" width="11.453125" customWidth="1"/>
    <col min="5624" max="5624" width="11.81640625" customWidth="1"/>
    <col min="5862" max="5862" width="27" customWidth="1"/>
    <col min="5863" max="5875" width="11.7265625" customWidth="1"/>
    <col min="5876" max="5876" width="11.81640625" customWidth="1"/>
    <col min="5877" max="5878" width="12.7265625" customWidth="1"/>
    <col min="5879" max="5879" width="11.453125" customWidth="1"/>
    <col min="5880" max="5880" width="11.81640625" customWidth="1"/>
    <col min="6118" max="6118" width="27" customWidth="1"/>
    <col min="6119" max="6131" width="11.7265625" customWidth="1"/>
    <col min="6132" max="6132" width="11.81640625" customWidth="1"/>
    <col min="6133" max="6134" width="12.7265625" customWidth="1"/>
    <col min="6135" max="6135" width="11.453125" customWidth="1"/>
    <col min="6136" max="6136" width="11.81640625" customWidth="1"/>
    <col min="6374" max="6374" width="27" customWidth="1"/>
    <col min="6375" max="6387" width="11.7265625" customWidth="1"/>
    <col min="6388" max="6388" width="11.81640625" customWidth="1"/>
    <col min="6389" max="6390" width="12.7265625" customWidth="1"/>
    <col min="6391" max="6391" width="11.453125" customWidth="1"/>
    <col min="6392" max="6392" width="11.81640625" customWidth="1"/>
    <col min="6630" max="6630" width="27" customWidth="1"/>
    <col min="6631" max="6643" width="11.7265625" customWidth="1"/>
    <col min="6644" max="6644" width="11.81640625" customWidth="1"/>
    <col min="6645" max="6646" width="12.7265625" customWidth="1"/>
    <col min="6647" max="6647" width="11.453125" customWidth="1"/>
    <col min="6648" max="6648" width="11.81640625" customWidth="1"/>
    <col min="6886" max="6886" width="27" customWidth="1"/>
    <col min="6887" max="6899" width="11.7265625" customWidth="1"/>
    <col min="6900" max="6900" width="11.81640625" customWidth="1"/>
    <col min="6901" max="6902" width="12.7265625" customWidth="1"/>
    <col min="6903" max="6903" width="11.453125" customWidth="1"/>
    <col min="6904" max="6904" width="11.81640625" customWidth="1"/>
    <col min="7142" max="7142" width="27" customWidth="1"/>
    <col min="7143" max="7155" width="11.7265625" customWidth="1"/>
    <col min="7156" max="7156" width="11.81640625" customWidth="1"/>
    <col min="7157" max="7158" width="12.7265625" customWidth="1"/>
    <col min="7159" max="7159" width="11.453125" customWidth="1"/>
    <col min="7160" max="7160" width="11.81640625" customWidth="1"/>
    <col min="7398" max="7398" width="27" customWidth="1"/>
    <col min="7399" max="7411" width="11.7265625" customWidth="1"/>
    <col min="7412" max="7412" width="11.81640625" customWidth="1"/>
    <col min="7413" max="7414" width="12.7265625" customWidth="1"/>
    <col min="7415" max="7415" width="11.453125" customWidth="1"/>
    <col min="7416" max="7416" width="11.81640625" customWidth="1"/>
    <col min="7654" max="7654" width="27" customWidth="1"/>
    <col min="7655" max="7667" width="11.7265625" customWidth="1"/>
    <col min="7668" max="7668" width="11.81640625" customWidth="1"/>
    <col min="7669" max="7670" width="12.7265625" customWidth="1"/>
    <col min="7671" max="7671" width="11.453125" customWidth="1"/>
    <col min="7672" max="7672" width="11.81640625" customWidth="1"/>
    <col min="7910" max="7910" width="27" customWidth="1"/>
    <col min="7911" max="7923" width="11.7265625" customWidth="1"/>
    <col min="7924" max="7924" width="11.81640625" customWidth="1"/>
    <col min="7925" max="7926" width="12.7265625" customWidth="1"/>
    <col min="7927" max="7927" width="11.453125" customWidth="1"/>
    <col min="7928" max="7928" width="11.81640625" customWidth="1"/>
    <col min="8166" max="8166" width="27" customWidth="1"/>
    <col min="8167" max="8179" width="11.7265625" customWidth="1"/>
    <col min="8180" max="8180" width="11.81640625" customWidth="1"/>
    <col min="8181" max="8182" width="12.7265625" customWidth="1"/>
    <col min="8183" max="8183" width="11.453125" customWidth="1"/>
    <col min="8184" max="8184" width="11.81640625" customWidth="1"/>
    <col min="8422" max="8422" width="27" customWidth="1"/>
    <col min="8423" max="8435" width="11.7265625" customWidth="1"/>
    <col min="8436" max="8436" width="11.81640625" customWidth="1"/>
    <col min="8437" max="8438" width="12.7265625" customWidth="1"/>
    <col min="8439" max="8439" width="11.453125" customWidth="1"/>
    <col min="8440" max="8440" width="11.81640625" customWidth="1"/>
    <col min="8678" max="8678" width="27" customWidth="1"/>
    <col min="8679" max="8691" width="11.7265625" customWidth="1"/>
    <col min="8692" max="8692" width="11.81640625" customWidth="1"/>
    <col min="8693" max="8694" width="12.7265625" customWidth="1"/>
    <col min="8695" max="8695" width="11.453125" customWidth="1"/>
    <col min="8696" max="8696" width="11.81640625" customWidth="1"/>
    <col min="8934" max="8934" width="27" customWidth="1"/>
    <col min="8935" max="8947" width="11.7265625" customWidth="1"/>
    <col min="8948" max="8948" width="11.81640625" customWidth="1"/>
    <col min="8949" max="8950" width="12.7265625" customWidth="1"/>
    <col min="8951" max="8951" width="11.453125" customWidth="1"/>
    <col min="8952" max="8952" width="11.81640625" customWidth="1"/>
    <col min="9190" max="9190" width="27" customWidth="1"/>
    <col min="9191" max="9203" width="11.7265625" customWidth="1"/>
    <col min="9204" max="9204" width="11.81640625" customWidth="1"/>
    <col min="9205" max="9206" width="12.7265625" customWidth="1"/>
    <col min="9207" max="9207" width="11.453125" customWidth="1"/>
    <col min="9208" max="9208" width="11.81640625" customWidth="1"/>
    <col min="9446" max="9446" width="27" customWidth="1"/>
    <col min="9447" max="9459" width="11.7265625" customWidth="1"/>
    <col min="9460" max="9460" width="11.81640625" customWidth="1"/>
    <col min="9461" max="9462" width="12.7265625" customWidth="1"/>
    <col min="9463" max="9463" width="11.453125" customWidth="1"/>
    <col min="9464" max="9464" width="11.81640625" customWidth="1"/>
    <col min="9702" max="9702" width="27" customWidth="1"/>
    <col min="9703" max="9715" width="11.7265625" customWidth="1"/>
    <col min="9716" max="9716" width="11.81640625" customWidth="1"/>
    <col min="9717" max="9718" width="12.7265625" customWidth="1"/>
    <col min="9719" max="9719" width="11.453125" customWidth="1"/>
    <col min="9720" max="9720" width="11.81640625" customWidth="1"/>
    <col min="9958" max="9958" width="27" customWidth="1"/>
    <col min="9959" max="9971" width="11.7265625" customWidth="1"/>
    <col min="9972" max="9972" width="11.81640625" customWidth="1"/>
    <col min="9973" max="9974" width="12.7265625" customWidth="1"/>
    <col min="9975" max="9975" width="11.453125" customWidth="1"/>
    <col min="9976" max="9976" width="11.81640625" customWidth="1"/>
    <col min="10214" max="10214" width="27" customWidth="1"/>
    <col min="10215" max="10227" width="11.7265625" customWidth="1"/>
    <col min="10228" max="10228" width="11.81640625" customWidth="1"/>
    <col min="10229" max="10230" width="12.7265625" customWidth="1"/>
    <col min="10231" max="10231" width="11.453125" customWidth="1"/>
    <col min="10232" max="10232" width="11.81640625" customWidth="1"/>
    <col min="10470" max="10470" width="27" customWidth="1"/>
    <col min="10471" max="10483" width="11.7265625" customWidth="1"/>
    <col min="10484" max="10484" width="11.81640625" customWidth="1"/>
    <col min="10485" max="10486" width="12.7265625" customWidth="1"/>
    <col min="10487" max="10487" width="11.453125" customWidth="1"/>
    <col min="10488" max="10488" width="11.81640625" customWidth="1"/>
    <col min="10726" max="10726" width="27" customWidth="1"/>
    <col min="10727" max="10739" width="11.7265625" customWidth="1"/>
    <col min="10740" max="10740" width="11.81640625" customWidth="1"/>
    <col min="10741" max="10742" width="12.7265625" customWidth="1"/>
    <col min="10743" max="10743" width="11.453125" customWidth="1"/>
    <col min="10744" max="10744" width="11.81640625" customWidth="1"/>
    <col min="10982" max="10982" width="27" customWidth="1"/>
    <col min="10983" max="10995" width="11.7265625" customWidth="1"/>
    <col min="10996" max="10996" width="11.81640625" customWidth="1"/>
    <col min="10997" max="10998" width="12.7265625" customWidth="1"/>
    <col min="10999" max="10999" width="11.453125" customWidth="1"/>
    <col min="11000" max="11000" width="11.81640625" customWidth="1"/>
    <col min="11238" max="11238" width="27" customWidth="1"/>
    <col min="11239" max="11251" width="11.7265625" customWidth="1"/>
    <col min="11252" max="11252" width="11.81640625" customWidth="1"/>
    <col min="11253" max="11254" width="12.7265625" customWidth="1"/>
    <col min="11255" max="11255" width="11.453125" customWidth="1"/>
    <col min="11256" max="11256" width="11.81640625" customWidth="1"/>
    <col min="11494" max="11494" width="27" customWidth="1"/>
    <col min="11495" max="11507" width="11.7265625" customWidth="1"/>
    <col min="11508" max="11508" width="11.81640625" customWidth="1"/>
    <col min="11509" max="11510" width="12.7265625" customWidth="1"/>
    <col min="11511" max="11511" width="11.453125" customWidth="1"/>
    <col min="11512" max="11512" width="11.81640625" customWidth="1"/>
    <col min="11750" max="11750" width="27" customWidth="1"/>
    <col min="11751" max="11763" width="11.7265625" customWidth="1"/>
    <col min="11764" max="11764" width="11.81640625" customWidth="1"/>
    <col min="11765" max="11766" width="12.7265625" customWidth="1"/>
    <col min="11767" max="11767" width="11.453125" customWidth="1"/>
    <col min="11768" max="11768" width="11.81640625" customWidth="1"/>
    <col min="12006" max="12006" width="27" customWidth="1"/>
    <col min="12007" max="12019" width="11.7265625" customWidth="1"/>
    <col min="12020" max="12020" width="11.81640625" customWidth="1"/>
    <col min="12021" max="12022" width="12.7265625" customWidth="1"/>
    <col min="12023" max="12023" width="11.453125" customWidth="1"/>
    <col min="12024" max="12024" width="11.81640625" customWidth="1"/>
    <col min="12262" max="12262" width="27" customWidth="1"/>
    <col min="12263" max="12275" width="11.7265625" customWidth="1"/>
    <col min="12276" max="12276" width="11.81640625" customWidth="1"/>
    <col min="12277" max="12278" width="12.7265625" customWidth="1"/>
    <col min="12279" max="12279" width="11.453125" customWidth="1"/>
    <col min="12280" max="12280" width="11.81640625" customWidth="1"/>
    <col min="12518" max="12518" width="27" customWidth="1"/>
    <col min="12519" max="12531" width="11.7265625" customWidth="1"/>
    <col min="12532" max="12532" width="11.81640625" customWidth="1"/>
    <col min="12533" max="12534" width="12.7265625" customWidth="1"/>
    <col min="12535" max="12535" width="11.453125" customWidth="1"/>
    <col min="12536" max="12536" width="11.81640625" customWidth="1"/>
    <col min="12774" max="12774" width="27" customWidth="1"/>
    <col min="12775" max="12787" width="11.7265625" customWidth="1"/>
    <col min="12788" max="12788" width="11.81640625" customWidth="1"/>
    <col min="12789" max="12790" width="12.7265625" customWidth="1"/>
    <col min="12791" max="12791" width="11.453125" customWidth="1"/>
    <col min="12792" max="12792" width="11.81640625" customWidth="1"/>
    <col min="13030" max="13030" width="27" customWidth="1"/>
    <col min="13031" max="13043" width="11.7265625" customWidth="1"/>
    <col min="13044" max="13044" width="11.81640625" customWidth="1"/>
    <col min="13045" max="13046" width="12.7265625" customWidth="1"/>
    <col min="13047" max="13047" width="11.453125" customWidth="1"/>
    <col min="13048" max="13048" width="11.81640625" customWidth="1"/>
    <col min="13286" max="13286" width="27" customWidth="1"/>
    <col min="13287" max="13299" width="11.7265625" customWidth="1"/>
    <col min="13300" max="13300" width="11.81640625" customWidth="1"/>
    <col min="13301" max="13302" width="12.7265625" customWidth="1"/>
    <col min="13303" max="13303" width="11.453125" customWidth="1"/>
    <col min="13304" max="13304" width="11.81640625" customWidth="1"/>
    <col min="13542" max="13542" width="27" customWidth="1"/>
    <col min="13543" max="13555" width="11.7265625" customWidth="1"/>
    <col min="13556" max="13556" width="11.81640625" customWidth="1"/>
    <col min="13557" max="13558" width="12.7265625" customWidth="1"/>
    <col min="13559" max="13559" width="11.453125" customWidth="1"/>
    <col min="13560" max="13560" width="11.81640625" customWidth="1"/>
    <col min="13798" max="13798" width="27" customWidth="1"/>
    <col min="13799" max="13811" width="11.7265625" customWidth="1"/>
    <col min="13812" max="13812" width="11.81640625" customWidth="1"/>
    <col min="13813" max="13814" width="12.7265625" customWidth="1"/>
    <col min="13815" max="13815" width="11.453125" customWidth="1"/>
    <col min="13816" max="13816" width="11.81640625" customWidth="1"/>
    <col min="14054" max="14054" width="27" customWidth="1"/>
    <col min="14055" max="14067" width="11.7265625" customWidth="1"/>
    <col min="14068" max="14068" width="11.81640625" customWidth="1"/>
    <col min="14069" max="14070" width="12.7265625" customWidth="1"/>
    <col min="14071" max="14071" width="11.453125" customWidth="1"/>
    <col min="14072" max="14072" width="11.81640625" customWidth="1"/>
    <col min="14310" max="14310" width="27" customWidth="1"/>
    <col min="14311" max="14323" width="11.7265625" customWidth="1"/>
    <col min="14324" max="14324" width="11.81640625" customWidth="1"/>
    <col min="14325" max="14326" width="12.7265625" customWidth="1"/>
    <col min="14327" max="14327" width="11.453125" customWidth="1"/>
    <col min="14328" max="14328" width="11.81640625" customWidth="1"/>
    <col min="14566" max="14566" width="27" customWidth="1"/>
    <col min="14567" max="14579" width="11.7265625" customWidth="1"/>
    <col min="14580" max="14580" width="11.81640625" customWidth="1"/>
    <col min="14581" max="14582" width="12.7265625" customWidth="1"/>
    <col min="14583" max="14583" width="11.453125" customWidth="1"/>
    <col min="14584" max="14584" width="11.81640625" customWidth="1"/>
    <col min="14822" max="14822" width="27" customWidth="1"/>
    <col min="14823" max="14835" width="11.7265625" customWidth="1"/>
    <col min="14836" max="14836" width="11.81640625" customWidth="1"/>
    <col min="14837" max="14838" width="12.7265625" customWidth="1"/>
    <col min="14839" max="14839" width="11.453125" customWidth="1"/>
    <col min="14840" max="14840" width="11.81640625" customWidth="1"/>
    <col min="15078" max="15078" width="27" customWidth="1"/>
    <col min="15079" max="15091" width="11.7265625" customWidth="1"/>
    <col min="15092" max="15092" width="11.81640625" customWidth="1"/>
    <col min="15093" max="15094" width="12.7265625" customWidth="1"/>
    <col min="15095" max="15095" width="11.453125" customWidth="1"/>
    <col min="15096" max="15096" width="11.81640625" customWidth="1"/>
    <col min="15334" max="15334" width="27" customWidth="1"/>
    <col min="15335" max="15347" width="11.7265625" customWidth="1"/>
    <col min="15348" max="15348" width="11.81640625" customWidth="1"/>
    <col min="15349" max="15350" width="12.7265625" customWidth="1"/>
    <col min="15351" max="15351" width="11.453125" customWidth="1"/>
    <col min="15352" max="15352" width="11.81640625" customWidth="1"/>
    <col min="15590" max="15590" width="27" customWidth="1"/>
    <col min="15591" max="15603" width="11.7265625" customWidth="1"/>
    <col min="15604" max="15604" width="11.81640625" customWidth="1"/>
    <col min="15605" max="15606" width="12.7265625" customWidth="1"/>
    <col min="15607" max="15607" width="11.453125" customWidth="1"/>
    <col min="15608" max="15608" width="11.81640625" customWidth="1"/>
    <col min="15846" max="15846" width="27" customWidth="1"/>
    <col min="15847" max="15859" width="11.7265625" customWidth="1"/>
    <col min="15860" max="15860" width="11.81640625" customWidth="1"/>
    <col min="15861" max="15862" width="12.7265625" customWidth="1"/>
    <col min="15863" max="15863" width="11.453125" customWidth="1"/>
    <col min="15864" max="15864" width="11.81640625" customWidth="1"/>
    <col min="16102" max="16102" width="27" customWidth="1"/>
    <col min="16103" max="16115" width="11.7265625" customWidth="1"/>
    <col min="16116" max="16116" width="11.81640625" customWidth="1"/>
    <col min="16117" max="16118" width="12.7265625" customWidth="1"/>
    <col min="16119" max="16119" width="11.453125" customWidth="1"/>
    <col min="16120" max="16120" width="11.81640625" customWidth="1"/>
  </cols>
  <sheetData>
    <row r="1" spans="1:3" ht="39" customHeight="1" x14ac:dyDescent="0.35">
      <c r="A1" s="186" t="s">
        <v>48</v>
      </c>
      <c r="B1" s="187"/>
      <c r="C1" s="187"/>
    </row>
    <row r="2" spans="1:3" ht="18.75" customHeight="1" x14ac:dyDescent="0.35">
      <c r="A2" s="188"/>
      <c r="B2" s="149">
        <v>2019</v>
      </c>
      <c r="C2" s="149">
        <v>2020</v>
      </c>
    </row>
    <row r="3" spans="1:3" ht="18.75" customHeight="1" x14ac:dyDescent="0.35">
      <c r="A3" s="199"/>
      <c r="B3" s="118" t="s">
        <v>4</v>
      </c>
      <c r="C3" s="144" t="s">
        <v>4</v>
      </c>
    </row>
    <row r="4" spans="1:3" ht="15.5" x14ac:dyDescent="0.35">
      <c r="A4" s="203" t="s">
        <v>49</v>
      </c>
      <c r="B4" s="204"/>
      <c r="C4" s="205"/>
    </row>
    <row r="5" spans="1:3" ht="15.5" x14ac:dyDescent="0.35">
      <c r="A5" s="138" t="s">
        <v>50</v>
      </c>
      <c r="B5" s="97">
        <v>1645400.3640000001</v>
      </c>
      <c r="C5" s="171">
        <v>1857699.14</v>
      </c>
    </row>
    <row r="6" spans="1:3" ht="15.5" x14ac:dyDescent="0.35">
      <c r="A6" s="119" t="s">
        <v>51</v>
      </c>
      <c r="B6" s="98">
        <v>7006049.8530000001</v>
      </c>
      <c r="C6" s="172">
        <v>6611216.3589999992</v>
      </c>
    </row>
    <row r="7" spans="1:3" ht="15.5" x14ac:dyDescent="0.35">
      <c r="A7" s="119" t="s">
        <v>52</v>
      </c>
      <c r="B7" s="98">
        <v>172327.76499999998</v>
      </c>
      <c r="C7" s="172">
        <v>211674.258</v>
      </c>
    </row>
    <row r="8" spans="1:3" ht="15.5" x14ac:dyDescent="0.35">
      <c r="A8" s="119" t="s">
        <v>53</v>
      </c>
      <c r="B8" s="98">
        <v>277841.29399999999</v>
      </c>
      <c r="C8" s="172">
        <v>95567.429000000004</v>
      </c>
    </row>
    <row r="9" spans="1:3" ht="15.5" x14ac:dyDescent="0.35">
      <c r="A9" s="119" t="s">
        <v>54</v>
      </c>
      <c r="B9" s="99">
        <v>30916.66</v>
      </c>
      <c r="C9" s="173">
        <v>50752.643000000004</v>
      </c>
    </row>
    <row r="10" spans="1:3" ht="15.5" x14ac:dyDescent="0.35">
      <c r="A10" s="139" t="s">
        <v>55</v>
      </c>
      <c r="B10" s="140">
        <f>SUM(B5:B9)</f>
        <v>9132535.9360000007</v>
      </c>
      <c r="C10" s="170">
        <f>SUM(C5:C9)</f>
        <v>8826909.828999998</v>
      </c>
    </row>
    <row r="11" spans="1:3" ht="33.5" customHeight="1" x14ac:dyDescent="0.35">
      <c r="A11" s="200" t="s">
        <v>56</v>
      </c>
      <c r="B11" s="201"/>
      <c r="C11" s="202"/>
    </row>
    <row r="12" spans="1:3" ht="15.5" x14ac:dyDescent="0.35">
      <c r="A12" s="138" t="s">
        <v>57</v>
      </c>
      <c r="B12" s="100">
        <v>1504.5796666666665</v>
      </c>
      <c r="C12" s="100">
        <v>1512.6263333333332</v>
      </c>
    </row>
    <row r="13" spans="1:3" ht="15.5" x14ac:dyDescent="0.35">
      <c r="A13" s="119" t="s">
        <v>58</v>
      </c>
      <c r="B13" s="101">
        <v>1342.9243333333313</v>
      </c>
      <c r="C13" s="101">
        <v>1228.7809999999968</v>
      </c>
    </row>
    <row r="14" spans="1:3" ht="15.5" x14ac:dyDescent="0.35">
      <c r="A14" s="119" t="s">
        <v>70</v>
      </c>
      <c r="B14" s="101">
        <v>1068.5363333333335</v>
      </c>
      <c r="C14" s="101">
        <v>883.14933333333329</v>
      </c>
    </row>
    <row r="15" spans="1:3" ht="15.5" x14ac:dyDescent="0.35">
      <c r="A15" s="119" t="s">
        <v>59</v>
      </c>
      <c r="B15" s="101">
        <v>794.14600000000041</v>
      </c>
      <c r="C15" s="101">
        <v>630.84600000000023</v>
      </c>
    </row>
    <row r="16" spans="1:3" ht="15.5" x14ac:dyDescent="0.35">
      <c r="A16" s="119" t="s">
        <v>60</v>
      </c>
      <c r="B16" s="102">
        <v>1002.9290000000001</v>
      </c>
      <c r="C16" s="102">
        <v>1192.6646666666666</v>
      </c>
    </row>
    <row r="17" spans="1:3" ht="15.5" x14ac:dyDescent="0.35">
      <c r="A17" s="139" t="s">
        <v>55</v>
      </c>
      <c r="B17" s="141">
        <f>SUM(B12:B16)</f>
        <v>5713.1153333333323</v>
      </c>
      <c r="C17" s="141">
        <f>SUM(C12:C16)</f>
        <v>5448.0673333333298</v>
      </c>
    </row>
    <row r="18" spans="1:3" x14ac:dyDescent="0.35">
      <c r="A18" s="103"/>
      <c r="B18" s="104"/>
      <c r="C18" s="104"/>
    </row>
    <row r="30" spans="1:3" x14ac:dyDescent="0.35">
      <c r="B30" s="2"/>
      <c r="C30" s="2"/>
    </row>
  </sheetData>
  <mergeCells count="4">
    <mergeCell ref="A2:A3"/>
    <mergeCell ref="A1:C1"/>
    <mergeCell ref="A11:C11"/>
    <mergeCell ref="A4:C4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"/>
  <sheetViews>
    <sheetView showGridLines="0" zoomScale="115" zoomScaleNormal="115" workbookViewId="0">
      <selection activeCell="A44" sqref="A44"/>
    </sheetView>
  </sheetViews>
  <sheetFormatPr defaultColWidth="8.7265625" defaultRowHeight="14.5" x14ac:dyDescent="0.35"/>
  <cols>
    <col min="1" max="1" width="18.453125" customWidth="1"/>
    <col min="2" max="2" width="10.7265625" customWidth="1"/>
    <col min="3" max="3" width="10.7265625" style="146" customWidth="1"/>
    <col min="237" max="237" width="18.453125" customWidth="1"/>
    <col min="238" max="251" width="10.7265625" customWidth="1"/>
    <col min="252" max="252" width="12.81640625" customWidth="1"/>
    <col min="253" max="253" width="12.1796875" customWidth="1"/>
    <col min="254" max="254" width="12.81640625" customWidth="1"/>
    <col min="255" max="255" width="12.1796875" customWidth="1"/>
    <col min="493" max="493" width="18.453125" customWidth="1"/>
    <col min="494" max="507" width="10.7265625" customWidth="1"/>
    <col min="508" max="508" width="12.81640625" customWidth="1"/>
    <col min="509" max="509" width="12.1796875" customWidth="1"/>
    <col min="510" max="510" width="12.81640625" customWidth="1"/>
    <col min="511" max="511" width="12.1796875" customWidth="1"/>
    <col min="749" max="749" width="18.453125" customWidth="1"/>
    <col min="750" max="763" width="10.7265625" customWidth="1"/>
    <col min="764" max="764" width="12.81640625" customWidth="1"/>
    <col min="765" max="765" width="12.1796875" customWidth="1"/>
    <col min="766" max="766" width="12.81640625" customWidth="1"/>
    <col min="767" max="767" width="12.1796875" customWidth="1"/>
    <col min="1005" max="1005" width="18.453125" customWidth="1"/>
    <col min="1006" max="1019" width="10.7265625" customWidth="1"/>
    <col min="1020" max="1020" width="12.81640625" customWidth="1"/>
    <col min="1021" max="1021" width="12.1796875" customWidth="1"/>
    <col min="1022" max="1022" width="12.81640625" customWidth="1"/>
    <col min="1023" max="1023" width="12.1796875" customWidth="1"/>
    <col min="1261" max="1261" width="18.453125" customWidth="1"/>
    <col min="1262" max="1275" width="10.7265625" customWidth="1"/>
    <col min="1276" max="1276" width="12.81640625" customWidth="1"/>
    <col min="1277" max="1277" width="12.1796875" customWidth="1"/>
    <col min="1278" max="1278" width="12.81640625" customWidth="1"/>
    <col min="1279" max="1279" width="12.1796875" customWidth="1"/>
    <col min="1517" max="1517" width="18.453125" customWidth="1"/>
    <col min="1518" max="1531" width="10.7265625" customWidth="1"/>
    <col min="1532" max="1532" width="12.81640625" customWidth="1"/>
    <col min="1533" max="1533" width="12.1796875" customWidth="1"/>
    <col min="1534" max="1534" width="12.81640625" customWidth="1"/>
    <col min="1535" max="1535" width="12.1796875" customWidth="1"/>
    <col min="1773" max="1773" width="18.453125" customWidth="1"/>
    <col min="1774" max="1787" width="10.7265625" customWidth="1"/>
    <col min="1788" max="1788" width="12.81640625" customWidth="1"/>
    <col min="1789" max="1789" width="12.1796875" customWidth="1"/>
    <col min="1790" max="1790" width="12.81640625" customWidth="1"/>
    <col min="1791" max="1791" width="12.1796875" customWidth="1"/>
    <col min="2029" max="2029" width="18.453125" customWidth="1"/>
    <col min="2030" max="2043" width="10.7265625" customWidth="1"/>
    <col min="2044" max="2044" width="12.81640625" customWidth="1"/>
    <col min="2045" max="2045" width="12.1796875" customWidth="1"/>
    <col min="2046" max="2046" width="12.81640625" customWidth="1"/>
    <col min="2047" max="2047" width="12.1796875" customWidth="1"/>
    <col min="2285" max="2285" width="18.453125" customWidth="1"/>
    <col min="2286" max="2299" width="10.7265625" customWidth="1"/>
    <col min="2300" max="2300" width="12.81640625" customWidth="1"/>
    <col min="2301" max="2301" width="12.1796875" customWidth="1"/>
    <col min="2302" max="2302" width="12.81640625" customWidth="1"/>
    <col min="2303" max="2303" width="12.1796875" customWidth="1"/>
    <col min="2541" max="2541" width="18.453125" customWidth="1"/>
    <col min="2542" max="2555" width="10.7265625" customWidth="1"/>
    <col min="2556" max="2556" width="12.81640625" customWidth="1"/>
    <col min="2557" max="2557" width="12.1796875" customWidth="1"/>
    <col min="2558" max="2558" width="12.81640625" customWidth="1"/>
    <col min="2559" max="2559" width="12.1796875" customWidth="1"/>
    <col min="2797" max="2797" width="18.453125" customWidth="1"/>
    <col min="2798" max="2811" width="10.7265625" customWidth="1"/>
    <col min="2812" max="2812" width="12.81640625" customWidth="1"/>
    <col min="2813" max="2813" width="12.1796875" customWidth="1"/>
    <col min="2814" max="2814" width="12.81640625" customWidth="1"/>
    <col min="2815" max="2815" width="12.1796875" customWidth="1"/>
    <col min="3053" max="3053" width="18.453125" customWidth="1"/>
    <col min="3054" max="3067" width="10.7265625" customWidth="1"/>
    <col min="3068" max="3068" width="12.81640625" customWidth="1"/>
    <col min="3069" max="3069" width="12.1796875" customWidth="1"/>
    <col min="3070" max="3070" width="12.81640625" customWidth="1"/>
    <col min="3071" max="3071" width="12.1796875" customWidth="1"/>
    <col min="3309" max="3309" width="18.453125" customWidth="1"/>
    <col min="3310" max="3323" width="10.7265625" customWidth="1"/>
    <col min="3324" max="3324" width="12.81640625" customWidth="1"/>
    <col min="3325" max="3325" width="12.1796875" customWidth="1"/>
    <col min="3326" max="3326" width="12.81640625" customWidth="1"/>
    <col min="3327" max="3327" width="12.1796875" customWidth="1"/>
    <col min="3565" max="3565" width="18.453125" customWidth="1"/>
    <col min="3566" max="3579" width="10.7265625" customWidth="1"/>
    <col min="3580" max="3580" width="12.81640625" customWidth="1"/>
    <col min="3581" max="3581" width="12.1796875" customWidth="1"/>
    <col min="3582" max="3582" width="12.81640625" customWidth="1"/>
    <col min="3583" max="3583" width="12.1796875" customWidth="1"/>
    <col min="3821" max="3821" width="18.453125" customWidth="1"/>
    <col min="3822" max="3835" width="10.7265625" customWidth="1"/>
    <col min="3836" max="3836" width="12.81640625" customWidth="1"/>
    <col min="3837" max="3837" width="12.1796875" customWidth="1"/>
    <col min="3838" max="3838" width="12.81640625" customWidth="1"/>
    <col min="3839" max="3839" width="12.1796875" customWidth="1"/>
    <col min="4077" max="4077" width="18.453125" customWidth="1"/>
    <col min="4078" max="4091" width="10.7265625" customWidth="1"/>
    <col min="4092" max="4092" width="12.81640625" customWidth="1"/>
    <col min="4093" max="4093" width="12.1796875" customWidth="1"/>
    <col min="4094" max="4094" width="12.81640625" customWidth="1"/>
    <col min="4095" max="4095" width="12.1796875" customWidth="1"/>
    <col min="4333" max="4333" width="18.453125" customWidth="1"/>
    <col min="4334" max="4347" width="10.7265625" customWidth="1"/>
    <col min="4348" max="4348" width="12.81640625" customWidth="1"/>
    <col min="4349" max="4349" width="12.1796875" customWidth="1"/>
    <col min="4350" max="4350" width="12.81640625" customWidth="1"/>
    <col min="4351" max="4351" width="12.1796875" customWidth="1"/>
    <col min="4589" max="4589" width="18.453125" customWidth="1"/>
    <col min="4590" max="4603" width="10.7265625" customWidth="1"/>
    <col min="4604" max="4604" width="12.81640625" customWidth="1"/>
    <col min="4605" max="4605" width="12.1796875" customWidth="1"/>
    <col min="4606" max="4606" width="12.81640625" customWidth="1"/>
    <col min="4607" max="4607" width="12.1796875" customWidth="1"/>
    <col min="4845" max="4845" width="18.453125" customWidth="1"/>
    <col min="4846" max="4859" width="10.7265625" customWidth="1"/>
    <col min="4860" max="4860" width="12.81640625" customWidth="1"/>
    <col min="4861" max="4861" width="12.1796875" customWidth="1"/>
    <col min="4862" max="4862" width="12.81640625" customWidth="1"/>
    <col min="4863" max="4863" width="12.1796875" customWidth="1"/>
    <col min="5101" max="5101" width="18.453125" customWidth="1"/>
    <col min="5102" max="5115" width="10.7265625" customWidth="1"/>
    <col min="5116" max="5116" width="12.81640625" customWidth="1"/>
    <col min="5117" max="5117" width="12.1796875" customWidth="1"/>
    <col min="5118" max="5118" width="12.81640625" customWidth="1"/>
    <col min="5119" max="5119" width="12.1796875" customWidth="1"/>
    <col min="5357" max="5357" width="18.453125" customWidth="1"/>
    <col min="5358" max="5371" width="10.7265625" customWidth="1"/>
    <col min="5372" max="5372" width="12.81640625" customWidth="1"/>
    <col min="5373" max="5373" width="12.1796875" customWidth="1"/>
    <col min="5374" max="5374" width="12.81640625" customWidth="1"/>
    <col min="5375" max="5375" width="12.1796875" customWidth="1"/>
    <col min="5613" max="5613" width="18.453125" customWidth="1"/>
    <col min="5614" max="5627" width="10.7265625" customWidth="1"/>
    <col min="5628" max="5628" width="12.81640625" customWidth="1"/>
    <col min="5629" max="5629" width="12.1796875" customWidth="1"/>
    <col min="5630" max="5630" width="12.81640625" customWidth="1"/>
    <col min="5631" max="5631" width="12.1796875" customWidth="1"/>
    <col min="5869" max="5869" width="18.453125" customWidth="1"/>
    <col min="5870" max="5883" width="10.7265625" customWidth="1"/>
    <col min="5884" max="5884" width="12.81640625" customWidth="1"/>
    <col min="5885" max="5885" width="12.1796875" customWidth="1"/>
    <col min="5886" max="5886" width="12.81640625" customWidth="1"/>
    <col min="5887" max="5887" width="12.1796875" customWidth="1"/>
    <col min="6125" max="6125" width="18.453125" customWidth="1"/>
    <col min="6126" max="6139" width="10.7265625" customWidth="1"/>
    <col min="6140" max="6140" width="12.81640625" customWidth="1"/>
    <col min="6141" max="6141" width="12.1796875" customWidth="1"/>
    <col min="6142" max="6142" width="12.81640625" customWidth="1"/>
    <col min="6143" max="6143" width="12.1796875" customWidth="1"/>
    <col min="6381" max="6381" width="18.453125" customWidth="1"/>
    <col min="6382" max="6395" width="10.7265625" customWidth="1"/>
    <col min="6396" max="6396" width="12.81640625" customWidth="1"/>
    <col min="6397" max="6397" width="12.1796875" customWidth="1"/>
    <col min="6398" max="6398" width="12.81640625" customWidth="1"/>
    <col min="6399" max="6399" width="12.1796875" customWidth="1"/>
    <col min="6637" max="6637" width="18.453125" customWidth="1"/>
    <col min="6638" max="6651" width="10.7265625" customWidth="1"/>
    <col min="6652" max="6652" width="12.81640625" customWidth="1"/>
    <col min="6653" max="6653" width="12.1796875" customWidth="1"/>
    <col min="6654" max="6654" width="12.81640625" customWidth="1"/>
    <col min="6655" max="6655" width="12.1796875" customWidth="1"/>
    <col min="6893" max="6893" width="18.453125" customWidth="1"/>
    <col min="6894" max="6907" width="10.7265625" customWidth="1"/>
    <col min="6908" max="6908" width="12.81640625" customWidth="1"/>
    <col min="6909" max="6909" width="12.1796875" customWidth="1"/>
    <col min="6910" max="6910" width="12.81640625" customWidth="1"/>
    <col min="6911" max="6911" width="12.1796875" customWidth="1"/>
    <col min="7149" max="7149" width="18.453125" customWidth="1"/>
    <col min="7150" max="7163" width="10.7265625" customWidth="1"/>
    <col min="7164" max="7164" width="12.81640625" customWidth="1"/>
    <col min="7165" max="7165" width="12.1796875" customWidth="1"/>
    <col min="7166" max="7166" width="12.81640625" customWidth="1"/>
    <col min="7167" max="7167" width="12.1796875" customWidth="1"/>
    <col min="7405" max="7405" width="18.453125" customWidth="1"/>
    <col min="7406" max="7419" width="10.7265625" customWidth="1"/>
    <col min="7420" max="7420" width="12.81640625" customWidth="1"/>
    <col min="7421" max="7421" width="12.1796875" customWidth="1"/>
    <col min="7422" max="7422" width="12.81640625" customWidth="1"/>
    <col min="7423" max="7423" width="12.1796875" customWidth="1"/>
    <col min="7661" max="7661" width="18.453125" customWidth="1"/>
    <col min="7662" max="7675" width="10.7265625" customWidth="1"/>
    <col min="7676" max="7676" width="12.81640625" customWidth="1"/>
    <col min="7677" max="7677" width="12.1796875" customWidth="1"/>
    <col min="7678" max="7678" width="12.81640625" customWidth="1"/>
    <col min="7679" max="7679" width="12.1796875" customWidth="1"/>
    <col min="7917" max="7917" width="18.453125" customWidth="1"/>
    <col min="7918" max="7931" width="10.7265625" customWidth="1"/>
    <col min="7932" max="7932" width="12.81640625" customWidth="1"/>
    <col min="7933" max="7933" width="12.1796875" customWidth="1"/>
    <col min="7934" max="7934" width="12.81640625" customWidth="1"/>
    <col min="7935" max="7935" width="12.1796875" customWidth="1"/>
    <col min="8173" max="8173" width="18.453125" customWidth="1"/>
    <col min="8174" max="8187" width="10.7265625" customWidth="1"/>
    <col min="8188" max="8188" width="12.81640625" customWidth="1"/>
    <col min="8189" max="8189" width="12.1796875" customWidth="1"/>
    <col min="8190" max="8190" width="12.81640625" customWidth="1"/>
    <col min="8191" max="8191" width="12.1796875" customWidth="1"/>
    <col min="8429" max="8429" width="18.453125" customWidth="1"/>
    <col min="8430" max="8443" width="10.7265625" customWidth="1"/>
    <col min="8444" max="8444" width="12.81640625" customWidth="1"/>
    <col min="8445" max="8445" width="12.1796875" customWidth="1"/>
    <col min="8446" max="8446" width="12.81640625" customWidth="1"/>
    <col min="8447" max="8447" width="12.1796875" customWidth="1"/>
    <col min="8685" max="8685" width="18.453125" customWidth="1"/>
    <col min="8686" max="8699" width="10.7265625" customWidth="1"/>
    <col min="8700" max="8700" width="12.81640625" customWidth="1"/>
    <col min="8701" max="8701" width="12.1796875" customWidth="1"/>
    <col min="8702" max="8702" width="12.81640625" customWidth="1"/>
    <col min="8703" max="8703" width="12.1796875" customWidth="1"/>
    <col min="8941" max="8941" width="18.453125" customWidth="1"/>
    <col min="8942" max="8955" width="10.7265625" customWidth="1"/>
    <col min="8956" max="8956" width="12.81640625" customWidth="1"/>
    <col min="8957" max="8957" width="12.1796875" customWidth="1"/>
    <col min="8958" max="8958" width="12.81640625" customWidth="1"/>
    <col min="8959" max="8959" width="12.1796875" customWidth="1"/>
    <col min="9197" max="9197" width="18.453125" customWidth="1"/>
    <col min="9198" max="9211" width="10.7265625" customWidth="1"/>
    <col min="9212" max="9212" width="12.81640625" customWidth="1"/>
    <col min="9213" max="9213" width="12.1796875" customWidth="1"/>
    <col min="9214" max="9214" width="12.81640625" customWidth="1"/>
    <col min="9215" max="9215" width="12.1796875" customWidth="1"/>
    <col min="9453" max="9453" width="18.453125" customWidth="1"/>
    <col min="9454" max="9467" width="10.7265625" customWidth="1"/>
    <col min="9468" max="9468" width="12.81640625" customWidth="1"/>
    <col min="9469" max="9469" width="12.1796875" customWidth="1"/>
    <col min="9470" max="9470" width="12.81640625" customWidth="1"/>
    <col min="9471" max="9471" width="12.1796875" customWidth="1"/>
    <col min="9709" max="9709" width="18.453125" customWidth="1"/>
    <col min="9710" max="9723" width="10.7265625" customWidth="1"/>
    <col min="9724" max="9724" width="12.81640625" customWidth="1"/>
    <col min="9725" max="9725" width="12.1796875" customWidth="1"/>
    <col min="9726" max="9726" width="12.81640625" customWidth="1"/>
    <col min="9727" max="9727" width="12.1796875" customWidth="1"/>
    <col min="9965" max="9965" width="18.453125" customWidth="1"/>
    <col min="9966" max="9979" width="10.7265625" customWidth="1"/>
    <col min="9980" max="9980" width="12.81640625" customWidth="1"/>
    <col min="9981" max="9981" width="12.1796875" customWidth="1"/>
    <col min="9982" max="9982" width="12.81640625" customWidth="1"/>
    <col min="9983" max="9983" width="12.1796875" customWidth="1"/>
    <col min="10221" max="10221" width="18.453125" customWidth="1"/>
    <col min="10222" max="10235" width="10.7265625" customWidth="1"/>
    <col min="10236" max="10236" width="12.81640625" customWidth="1"/>
    <col min="10237" max="10237" width="12.1796875" customWidth="1"/>
    <col min="10238" max="10238" width="12.81640625" customWidth="1"/>
    <col min="10239" max="10239" width="12.1796875" customWidth="1"/>
    <col min="10477" max="10477" width="18.453125" customWidth="1"/>
    <col min="10478" max="10491" width="10.7265625" customWidth="1"/>
    <col min="10492" max="10492" width="12.81640625" customWidth="1"/>
    <col min="10493" max="10493" width="12.1796875" customWidth="1"/>
    <col min="10494" max="10494" width="12.81640625" customWidth="1"/>
    <col min="10495" max="10495" width="12.1796875" customWidth="1"/>
    <col min="10733" max="10733" width="18.453125" customWidth="1"/>
    <col min="10734" max="10747" width="10.7265625" customWidth="1"/>
    <col min="10748" max="10748" width="12.81640625" customWidth="1"/>
    <col min="10749" max="10749" width="12.1796875" customWidth="1"/>
    <col min="10750" max="10750" width="12.81640625" customWidth="1"/>
    <col min="10751" max="10751" width="12.1796875" customWidth="1"/>
    <col min="10989" max="10989" width="18.453125" customWidth="1"/>
    <col min="10990" max="11003" width="10.7265625" customWidth="1"/>
    <col min="11004" max="11004" width="12.81640625" customWidth="1"/>
    <col min="11005" max="11005" width="12.1796875" customWidth="1"/>
    <col min="11006" max="11006" width="12.81640625" customWidth="1"/>
    <col min="11007" max="11007" width="12.1796875" customWidth="1"/>
    <col min="11245" max="11245" width="18.453125" customWidth="1"/>
    <col min="11246" max="11259" width="10.7265625" customWidth="1"/>
    <col min="11260" max="11260" width="12.81640625" customWidth="1"/>
    <col min="11261" max="11261" width="12.1796875" customWidth="1"/>
    <col min="11262" max="11262" width="12.81640625" customWidth="1"/>
    <col min="11263" max="11263" width="12.1796875" customWidth="1"/>
    <col min="11501" max="11501" width="18.453125" customWidth="1"/>
    <col min="11502" max="11515" width="10.7265625" customWidth="1"/>
    <col min="11516" max="11516" width="12.81640625" customWidth="1"/>
    <col min="11517" max="11517" width="12.1796875" customWidth="1"/>
    <col min="11518" max="11518" width="12.81640625" customWidth="1"/>
    <col min="11519" max="11519" width="12.1796875" customWidth="1"/>
    <col min="11757" max="11757" width="18.453125" customWidth="1"/>
    <col min="11758" max="11771" width="10.7265625" customWidth="1"/>
    <col min="11772" max="11772" width="12.81640625" customWidth="1"/>
    <col min="11773" max="11773" width="12.1796875" customWidth="1"/>
    <col min="11774" max="11774" width="12.81640625" customWidth="1"/>
    <col min="11775" max="11775" width="12.1796875" customWidth="1"/>
    <col min="12013" max="12013" width="18.453125" customWidth="1"/>
    <col min="12014" max="12027" width="10.7265625" customWidth="1"/>
    <col min="12028" max="12028" width="12.81640625" customWidth="1"/>
    <col min="12029" max="12029" width="12.1796875" customWidth="1"/>
    <col min="12030" max="12030" width="12.81640625" customWidth="1"/>
    <col min="12031" max="12031" width="12.1796875" customWidth="1"/>
    <col min="12269" max="12269" width="18.453125" customWidth="1"/>
    <col min="12270" max="12283" width="10.7265625" customWidth="1"/>
    <col min="12284" max="12284" width="12.81640625" customWidth="1"/>
    <col min="12285" max="12285" width="12.1796875" customWidth="1"/>
    <col min="12286" max="12286" width="12.81640625" customWidth="1"/>
    <col min="12287" max="12287" width="12.1796875" customWidth="1"/>
    <col min="12525" max="12525" width="18.453125" customWidth="1"/>
    <col min="12526" max="12539" width="10.7265625" customWidth="1"/>
    <col min="12540" max="12540" width="12.81640625" customWidth="1"/>
    <col min="12541" max="12541" width="12.1796875" customWidth="1"/>
    <col min="12542" max="12542" width="12.81640625" customWidth="1"/>
    <col min="12543" max="12543" width="12.1796875" customWidth="1"/>
    <col min="12781" max="12781" width="18.453125" customWidth="1"/>
    <col min="12782" max="12795" width="10.7265625" customWidth="1"/>
    <col min="12796" max="12796" width="12.81640625" customWidth="1"/>
    <col min="12797" max="12797" width="12.1796875" customWidth="1"/>
    <col min="12798" max="12798" width="12.81640625" customWidth="1"/>
    <col min="12799" max="12799" width="12.1796875" customWidth="1"/>
    <col min="13037" max="13037" width="18.453125" customWidth="1"/>
    <col min="13038" max="13051" width="10.7265625" customWidth="1"/>
    <col min="13052" max="13052" width="12.81640625" customWidth="1"/>
    <col min="13053" max="13053" width="12.1796875" customWidth="1"/>
    <col min="13054" max="13054" width="12.81640625" customWidth="1"/>
    <col min="13055" max="13055" width="12.1796875" customWidth="1"/>
    <col min="13293" max="13293" width="18.453125" customWidth="1"/>
    <col min="13294" max="13307" width="10.7265625" customWidth="1"/>
    <col min="13308" max="13308" width="12.81640625" customWidth="1"/>
    <col min="13309" max="13309" width="12.1796875" customWidth="1"/>
    <col min="13310" max="13310" width="12.81640625" customWidth="1"/>
    <col min="13311" max="13311" width="12.1796875" customWidth="1"/>
    <col min="13549" max="13549" width="18.453125" customWidth="1"/>
    <col min="13550" max="13563" width="10.7265625" customWidth="1"/>
    <col min="13564" max="13564" width="12.81640625" customWidth="1"/>
    <col min="13565" max="13565" width="12.1796875" customWidth="1"/>
    <col min="13566" max="13566" width="12.81640625" customWidth="1"/>
    <col min="13567" max="13567" width="12.1796875" customWidth="1"/>
    <col min="13805" max="13805" width="18.453125" customWidth="1"/>
    <col min="13806" max="13819" width="10.7265625" customWidth="1"/>
    <col min="13820" max="13820" width="12.81640625" customWidth="1"/>
    <col min="13821" max="13821" width="12.1796875" customWidth="1"/>
    <col min="13822" max="13822" width="12.81640625" customWidth="1"/>
    <col min="13823" max="13823" width="12.1796875" customWidth="1"/>
    <col min="14061" max="14061" width="18.453125" customWidth="1"/>
    <col min="14062" max="14075" width="10.7265625" customWidth="1"/>
    <col min="14076" max="14076" width="12.81640625" customWidth="1"/>
    <col min="14077" max="14077" width="12.1796875" customWidth="1"/>
    <col min="14078" max="14078" width="12.81640625" customWidth="1"/>
    <col min="14079" max="14079" width="12.1796875" customWidth="1"/>
    <col min="14317" max="14317" width="18.453125" customWidth="1"/>
    <col min="14318" max="14331" width="10.7265625" customWidth="1"/>
    <col min="14332" max="14332" width="12.81640625" customWidth="1"/>
    <col min="14333" max="14333" width="12.1796875" customWidth="1"/>
    <col min="14334" max="14334" width="12.81640625" customWidth="1"/>
    <col min="14335" max="14335" width="12.1796875" customWidth="1"/>
    <col min="14573" max="14573" width="18.453125" customWidth="1"/>
    <col min="14574" max="14587" width="10.7265625" customWidth="1"/>
    <col min="14588" max="14588" width="12.81640625" customWidth="1"/>
    <col min="14589" max="14589" width="12.1796875" customWidth="1"/>
    <col min="14590" max="14590" width="12.81640625" customWidth="1"/>
    <col min="14591" max="14591" width="12.1796875" customWidth="1"/>
    <col min="14829" max="14829" width="18.453125" customWidth="1"/>
    <col min="14830" max="14843" width="10.7265625" customWidth="1"/>
    <col min="14844" max="14844" width="12.81640625" customWidth="1"/>
    <col min="14845" max="14845" width="12.1796875" customWidth="1"/>
    <col min="14846" max="14846" width="12.81640625" customWidth="1"/>
    <col min="14847" max="14847" width="12.1796875" customWidth="1"/>
    <col min="15085" max="15085" width="18.453125" customWidth="1"/>
    <col min="15086" max="15099" width="10.7265625" customWidth="1"/>
    <col min="15100" max="15100" width="12.81640625" customWidth="1"/>
    <col min="15101" max="15101" width="12.1796875" customWidth="1"/>
    <col min="15102" max="15102" width="12.81640625" customWidth="1"/>
    <col min="15103" max="15103" width="12.1796875" customWidth="1"/>
    <col min="15341" max="15341" width="18.453125" customWidth="1"/>
    <col min="15342" max="15355" width="10.7265625" customWidth="1"/>
    <col min="15356" max="15356" width="12.81640625" customWidth="1"/>
    <col min="15357" max="15357" width="12.1796875" customWidth="1"/>
    <col min="15358" max="15358" width="12.81640625" customWidth="1"/>
    <col min="15359" max="15359" width="12.1796875" customWidth="1"/>
    <col min="15597" max="15597" width="18.453125" customWidth="1"/>
    <col min="15598" max="15611" width="10.7265625" customWidth="1"/>
    <col min="15612" max="15612" width="12.81640625" customWidth="1"/>
    <col min="15613" max="15613" width="12.1796875" customWidth="1"/>
    <col min="15614" max="15614" width="12.81640625" customWidth="1"/>
    <col min="15615" max="15615" width="12.1796875" customWidth="1"/>
    <col min="15853" max="15853" width="18.453125" customWidth="1"/>
    <col min="15854" max="15867" width="10.7265625" customWidth="1"/>
    <col min="15868" max="15868" width="12.81640625" customWidth="1"/>
    <col min="15869" max="15869" width="12.1796875" customWidth="1"/>
    <col min="15870" max="15870" width="12.81640625" customWidth="1"/>
    <col min="15871" max="15871" width="12.1796875" customWidth="1"/>
    <col min="16109" max="16109" width="18.453125" customWidth="1"/>
    <col min="16110" max="16123" width="10.7265625" customWidth="1"/>
    <col min="16124" max="16124" width="12.81640625" customWidth="1"/>
    <col min="16125" max="16125" width="12.1796875" customWidth="1"/>
    <col min="16126" max="16126" width="12.81640625" customWidth="1"/>
    <col min="16127" max="16127" width="12.1796875" customWidth="1"/>
  </cols>
  <sheetData>
    <row r="1" spans="1:3" ht="42.5" customHeight="1" x14ac:dyDescent="0.35">
      <c r="A1" s="206" t="s">
        <v>61</v>
      </c>
      <c r="B1" s="207"/>
      <c r="C1" s="207"/>
    </row>
    <row r="2" spans="1:3" ht="18.75" customHeight="1" x14ac:dyDescent="0.35">
      <c r="A2" s="208"/>
      <c r="B2" s="150">
        <v>2019</v>
      </c>
      <c r="C2" s="150">
        <v>2020</v>
      </c>
    </row>
    <row r="3" spans="1:3" ht="18.75" customHeight="1" x14ac:dyDescent="0.35">
      <c r="A3" s="209"/>
      <c r="B3" s="137" t="s">
        <v>4</v>
      </c>
      <c r="C3" s="137" t="s">
        <v>4</v>
      </c>
    </row>
    <row r="4" spans="1:3" ht="15.5" x14ac:dyDescent="0.35">
      <c r="A4" s="124" t="s">
        <v>62</v>
      </c>
      <c r="C4" s="165"/>
    </row>
    <row r="5" spans="1:3" ht="15.5" x14ac:dyDescent="0.35">
      <c r="A5" s="133" t="s">
        <v>51</v>
      </c>
      <c r="B5" s="125">
        <v>985121.15899999999</v>
      </c>
      <c r="C5" s="125">
        <v>836803.85599999991</v>
      </c>
    </row>
    <row r="6" spans="1:3" ht="15.5" x14ac:dyDescent="0.35">
      <c r="A6" s="133" t="s">
        <v>52</v>
      </c>
      <c r="B6" s="126">
        <v>417221.38400000002</v>
      </c>
      <c r="C6" s="169">
        <v>350037.92300000001</v>
      </c>
    </row>
    <row r="7" spans="1:3" ht="15.5" x14ac:dyDescent="0.35">
      <c r="A7" s="134" t="s">
        <v>55</v>
      </c>
      <c r="B7" s="131">
        <f>SUM(B5:B6)</f>
        <v>1402342.5430000001</v>
      </c>
      <c r="C7" s="131">
        <f>SUM(C5:C6)</f>
        <v>1186841.7789999999</v>
      </c>
    </row>
    <row r="8" spans="1:3" ht="34" customHeight="1" x14ac:dyDescent="0.35">
      <c r="A8" s="210" t="s">
        <v>63</v>
      </c>
      <c r="B8" s="211"/>
      <c r="C8" s="211"/>
    </row>
    <row r="9" spans="1:3" ht="15.5" x14ac:dyDescent="0.35">
      <c r="A9" s="135" t="s">
        <v>58</v>
      </c>
      <c r="B9" s="127">
        <v>42.320999999999998</v>
      </c>
      <c r="C9" s="127">
        <v>12.048999999999999</v>
      </c>
    </row>
    <row r="10" spans="1:3" ht="15.5" x14ac:dyDescent="0.35">
      <c r="A10" s="135" t="s">
        <v>69</v>
      </c>
      <c r="B10" s="128">
        <v>1.2233333333333338</v>
      </c>
      <c r="C10" s="128">
        <v>0.5903333333333336</v>
      </c>
    </row>
    <row r="11" spans="1:3" ht="15.5" x14ac:dyDescent="0.35">
      <c r="A11" s="135" t="s">
        <v>64</v>
      </c>
      <c r="B11" s="129">
        <v>3.0813333333333333</v>
      </c>
      <c r="C11" s="129">
        <v>1.6020000000000003</v>
      </c>
    </row>
    <row r="12" spans="1:3" ht="15.5" x14ac:dyDescent="0.35">
      <c r="A12" s="135" t="s">
        <v>60</v>
      </c>
      <c r="B12" s="130">
        <v>144.59833333333336</v>
      </c>
      <c r="C12" s="130">
        <v>69.430999999999997</v>
      </c>
    </row>
    <row r="13" spans="1:3" ht="15.5" x14ac:dyDescent="0.35">
      <c r="A13" s="135" t="s">
        <v>65</v>
      </c>
      <c r="B13" s="130">
        <v>14.637999999999998</v>
      </c>
      <c r="C13" s="130">
        <v>4.7233333333333336</v>
      </c>
    </row>
    <row r="14" spans="1:3" ht="15.5" x14ac:dyDescent="0.35">
      <c r="A14" s="136" t="s">
        <v>55</v>
      </c>
      <c r="B14" s="132">
        <f>SUM(B9:B13)</f>
        <v>205.86200000000002</v>
      </c>
      <c r="C14" s="132">
        <f>SUM(C9:C13)</f>
        <v>88.395666666666656</v>
      </c>
    </row>
  </sheetData>
  <protectedRanges>
    <protectedRange password="CA04" sqref="A1:A4 A5:A14 B1:C14" name="Диапазон2"/>
  </protectedRanges>
  <mergeCells count="3">
    <mergeCell ref="A1:C1"/>
    <mergeCell ref="A2:A3"/>
    <mergeCell ref="A8:C8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Игнатова Елена Павловна</cp:lastModifiedBy>
  <cp:lastPrinted>2020-01-27T07:59:48Z</cp:lastPrinted>
  <dcterms:created xsi:type="dcterms:W3CDTF">2019-05-24T06:43:52Z</dcterms:created>
  <dcterms:modified xsi:type="dcterms:W3CDTF">2020-04-29T10:36:28Z</dcterms:modified>
</cp:coreProperties>
</file>