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Факты\2020\1 кв 2020\Производство\"/>
    </mc:Choice>
  </mc:AlternateContent>
  <bookViews>
    <workbookView xWindow="0" yWindow="0" windowWidth="28800" windowHeight="11100"/>
  </bookViews>
  <sheets>
    <sheet name="1. Electricity" sheetId="1" r:id="rId1"/>
    <sheet name="2. Heat" sheetId="3" r:id="rId2"/>
    <sheet name="3. Fuel rates" sheetId="4" r:id="rId3"/>
    <sheet name="4. Operational efficiency" sheetId="5" r:id="rId4"/>
    <sheet name="5. Electricity&amp;Capacity sales" sheetId="6" r:id="rId5"/>
    <sheet name="6. Power purchases" sheetId="7" r:id="rId6"/>
  </sheets>
  <definedNames>
    <definedName name="_xlnm.Print_Area" localSheetId="0">'1. Electricity'!$A$1:$A$36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6" i="1"/>
  <c r="C16" i="1"/>
  <c r="B16" i="1"/>
  <c r="B7" i="7"/>
  <c r="C14" i="7" l="1"/>
  <c r="C7" i="7"/>
  <c r="C17" i="6"/>
  <c r="C10" i="6"/>
  <c r="I25" i="3"/>
  <c r="H23" i="3"/>
  <c r="G23" i="3"/>
  <c r="F23" i="3"/>
  <c r="I22" i="3"/>
  <c r="I21" i="3"/>
  <c r="H19" i="3"/>
  <c r="G19" i="3"/>
  <c r="F19" i="3"/>
  <c r="I18" i="3"/>
  <c r="I17" i="3"/>
  <c r="I16" i="3"/>
  <c r="H14" i="3"/>
  <c r="G14" i="3"/>
  <c r="G27" i="3" s="1"/>
  <c r="G28" i="3" s="1"/>
  <c r="F14" i="3"/>
  <c r="I13" i="3"/>
  <c r="I12" i="3"/>
  <c r="I11" i="3"/>
  <c r="I10" i="3"/>
  <c r="I9" i="3"/>
  <c r="I8" i="3"/>
  <c r="I7" i="3"/>
  <c r="I6" i="3"/>
  <c r="I5" i="3"/>
  <c r="H36" i="1"/>
  <c r="G36" i="1"/>
  <c r="F36" i="1"/>
  <c r="H35" i="1"/>
  <c r="G35" i="1"/>
  <c r="F35" i="1"/>
  <c r="I30" i="1"/>
  <c r="H28" i="1"/>
  <c r="G28" i="1"/>
  <c r="F28" i="1"/>
  <c r="I27" i="1"/>
  <c r="I26" i="1"/>
  <c r="I25" i="1"/>
  <c r="I24" i="1"/>
  <c r="H22" i="1"/>
  <c r="G22" i="1"/>
  <c r="F22" i="1"/>
  <c r="I21" i="1"/>
  <c r="I20" i="1"/>
  <c r="I19" i="1"/>
  <c r="I18" i="1"/>
  <c r="H16" i="1"/>
  <c r="G16" i="1"/>
  <c r="F16" i="1"/>
  <c r="I15" i="1"/>
  <c r="I14" i="1"/>
  <c r="I13" i="1"/>
  <c r="I12" i="1"/>
  <c r="I11" i="1"/>
  <c r="I10" i="1"/>
  <c r="I9" i="1"/>
  <c r="I8" i="1"/>
  <c r="I7" i="1"/>
  <c r="I6" i="1"/>
  <c r="I5" i="1"/>
  <c r="H32" i="1" l="1"/>
  <c r="H33" i="1" s="1"/>
  <c r="I23" i="3"/>
  <c r="H27" i="3"/>
  <c r="H28" i="3" s="1"/>
  <c r="I19" i="3"/>
  <c r="I14" i="3"/>
  <c r="F27" i="3"/>
  <c r="F28" i="3" s="1"/>
  <c r="I36" i="1"/>
  <c r="F32" i="1"/>
  <c r="F33" i="1" s="1"/>
  <c r="I28" i="1"/>
  <c r="G32" i="1"/>
  <c r="G33" i="1" s="1"/>
  <c r="I35" i="1"/>
  <c r="I16" i="1"/>
  <c r="I22" i="1"/>
  <c r="E5" i="1"/>
  <c r="E30" i="1"/>
  <c r="I27" i="3" l="1"/>
  <c r="I28" i="3" s="1"/>
  <c r="I32" i="1"/>
  <c r="B14" i="7"/>
  <c r="B17" i="6"/>
  <c r="B10" i="6"/>
  <c r="E25" i="3"/>
  <c r="D23" i="3"/>
  <c r="C23" i="3"/>
  <c r="B23" i="3"/>
  <c r="E22" i="3"/>
  <c r="E21" i="3"/>
  <c r="D19" i="3"/>
  <c r="C19" i="3"/>
  <c r="B19" i="3"/>
  <c r="E18" i="3"/>
  <c r="E17" i="3"/>
  <c r="E16" i="3"/>
  <c r="D14" i="3"/>
  <c r="C14" i="3"/>
  <c r="B14" i="3"/>
  <c r="E13" i="3"/>
  <c r="E12" i="3"/>
  <c r="E11" i="3"/>
  <c r="E10" i="3"/>
  <c r="E9" i="3"/>
  <c r="E8" i="3"/>
  <c r="E7" i="3"/>
  <c r="E6" i="3"/>
  <c r="E5" i="3"/>
  <c r="D36" i="1"/>
  <c r="C36" i="1"/>
  <c r="B36" i="1"/>
  <c r="D35" i="1"/>
  <c r="C35" i="1"/>
  <c r="B35" i="1"/>
  <c r="D28" i="1"/>
  <c r="C28" i="1"/>
  <c r="B28" i="1"/>
  <c r="E27" i="1"/>
  <c r="E26" i="1"/>
  <c r="E25" i="1"/>
  <c r="E24" i="1"/>
  <c r="D22" i="1"/>
  <c r="C22" i="1"/>
  <c r="B22" i="1"/>
  <c r="E21" i="1"/>
  <c r="E20" i="1"/>
  <c r="E19" i="1"/>
  <c r="E18" i="1"/>
  <c r="E15" i="1"/>
  <c r="E14" i="1"/>
  <c r="E13" i="1"/>
  <c r="E12" i="1"/>
  <c r="E10" i="1"/>
  <c r="E9" i="1"/>
  <c r="E8" i="1"/>
  <c r="E7" i="1"/>
  <c r="E6" i="1"/>
  <c r="E23" i="3" l="1"/>
  <c r="E19" i="3"/>
  <c r="E16" i="1"/>
  <c r="D27" i="3"/>
  <c r="D28" i="3" s="1"/>
  <c r="B27" i="3"/>
  <c r="B28" i="3" s="1"/>
  <c r="E14" i="3"/>
  <c r="E27" i="3" s="1"/>
  <c r="E28" i="3" s="1"/>
  <c r="C27" i="3"/>
  <c r="C28" i="3" s="1"/>
  <c r="B32" i="1"/>
  <c r="B33" i="1" s="1"/>
  <c r="E36" i="1"/>
  <c r="C32" i="1"/>
  <c r="C33" i="1" s="1"/>
  <c r="D32" i="1"/>
  <c r="D33" i="1" s="1"/>
  <c r="E28" i="1"/>
  <c r="I33" i="1"/>
  <c r="E22" i="1"/>
  <c r="E35" i="1"/>
  <c r="E32" i="1" l="1"/>
  <c r="E33" i="1" s="1"/>
</calcChain>
</file>

<file path=xl/sharedStrings.xml><?xml version="1.0" encoding="utf-8"?>
<sst xmlns="http://schemas.openxmlformats.org/spreadsheetml/2006/main" count="148" uniqueCount="70">
  <si>
    <t>-</t>
  </si>
  <si>
    <t>Centralnaya CHPP</t>
  </si>
  <si>
    <t>Pravoberezhnaya CHPP</t>
  </si>
  <si>
    <t>Vasileostrovskaya CHPP</t>
  </si>
  <si>
    <t>Pervomayskaya CHPP</t>
  </si>
  <si>
    <t>Avtovskaya CHPP</t>
  </si>
  <si>
    <t>Vyborgskaya CHPP</t>
  </si>
  <si>
    <t>Severnaya CHPP</t>
  </si>
  <si>
    <t>Yuzhnaya CHPP</t>
  </si>
  <si>
    <t>Narvskaya HPP</t>
  </si>
  <si>
    <t>The Vuoksa HPPs Cascade</t>
  </si>
  <si>
    <t>The Ladoga HPPs Cascade</t>
  </si>
  <si>
    <t>TOTAL - Nevsky branch</t>
  </si>
  <si>
    <t>Nevsky branch</t>
  </si>
  <si>
    <t>Karelsky branch</t>
  </si>
  <si>
    <t>Kolsky branch</t>
  </si>
  <si>
    <t>Petrozavodskaya CHPP</t>
  </si>
  <si>
    <t>The Vyg HPPs Cascade</t>
  </si>
  <si>
    <t>The Kem HPPs Cascade</t>
  </si>
  <si>
    <t>The Suna HPPs Cascade (with Smaller HPPs)</t>
  </si>
  <si>
    <t xml:space="preserve">TOTAL - Karelsky branch </t>
  </si>
  <si>
    <t>Apatitskaya CHPP</t>
  </si>
  <si>
    <t>The Niva HPPs Cascade</t>
  </si>
  <si>
    <t>The Paz HPPs Cascade</t>
  </si>
  <si>
    <t>The Tuloma &amp; Serebryanskiye HPPs Cascade</t>
  </si>
  <si>
    <t>TOTAL - Kolsky branch</t>
  </si>
  <si>
    <t>Jan</t>
  </si>
  <si>
    <t>Feb</t>
  </si>
  <si>
    <t>Mar</t>
  </si>
  <si>
    <t>1Q</t>
  </si>
  <si>
    <t>Heat generation, Gcal</t>
  </si>
  <si>
    <t>Boiler facilities</t>
  </si>
  <si>
    <t>Electric boilers</t>
  </si>
  <si>
    <t>Total CHPPs</t>
  </si>
  <si>
    <t>Total HPPs</t>
  </si>
  <si>
    <t>Purchases of electricity and capacity</t>
  </si>
  <si>
    <t>Purchases of electricity (thousand kWh)</t>
  </si>
  <si>
    <t>Electricity generation, thousand kWh</t>
  </si>
  <si>
    <t>Specific consumption of fuel on electricity and heat production</t>
  </si>
  <si>
    <t>on electricity, g/kWh</t>
  </si>
  <si>
    <t>on heat, kg/Gcal</t>
  </si>
  <si>
    <t>Day-ahead market</t>
  </si>
  <si>
    <t>Balancing market</t>
  </si>
  <si>
    <t>TOTAL</t>
  </si>
  <si>
    <t>Purchases of capacity (MW, monthly average)</t>
  </si>
  <si>
    <t>Capacity Delivery Agreements</t>
  </si>
  <si>
    <t>Renewable energy</t>
  </si>
  <si>
    <t>Forced mode</t>
  </si>
  <si>
    <t>Competitive Capacity Outtake</t>
  </si>
  <si>
    <t>HPPs/NPPs</t>
  </si>
  <si>
    <t>Electricity and capacity sales</t>
  </si>
  <si>
    <t>Electricity sales, thousand kWh</t>
  </si>
  <si>
    <t>Regulated contracts</t>
  </si>
  <si>
    <t>Export</t>
  </si>
  <si>
    <t>Retail</t>
  </si>
  <si>
    <t>Capacity sales, MW (monthly average)</t>
  </si>
  <si>
    <t>Non-regulated Electricity and Capacity Contract (off-exchange)</t>
  </si>
  <si>
    <t>TGC-1 average</t>
  </si>
  <si>
    <t>CHPP</t>
  </si>
  <si>
    <t>HPP</t>
  </si>
  <si>
    <t>CHPP+HPP</t>
  </si>
  <si>
    <t>Electric capacity utilization factor, %</t>
  </si>
  <si>
    <t>Average for Nevsky branch</t>
  </si>
  <si>
    <t>Average for Karelsky branch</t>
  </si>
  <si>
    <t>Average for Kolsky branch</t>
  </si>
  <si>
    <t>Average for TGC-1</t>
  </si>
  <si>
    <t>JSC Murmanskaya CHPP incl. boiler facilities</t>
  </si>
  <si>
    <t>TOTAL - TGC-1 incl. JSC Murmanskaya CHPP</t>
  </si>
  <si>
    <t>TOTAL - TGC-1 excl. JSC Murmanskaya CHPP</t>
  </si>
  <si>
    <t>JSC Murmanskaya CHPP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</si>
</sst>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b/>
      <sz val="11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0"/>
      <color indexed="12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rgb="FF00B05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8" fillId="0" borderId="0"/>
  </cellStyleXfs>
  <cellXfs count="186">
    <xf numFmtId="0" fontId="0" fillId="0" borderId="0" xfId="0"/>
    <xf numFmtId="164" fontId="0" fillId="0" borderId="0" xfId="0" applyNumberFormat="1"/>
    <xf numFmtId="3" fontId="9" fillId="3" borderId="19" xfId="0" applyNumberFormat="1" applyFont="1" applyFill="1" applyBorder="1" applyProtection="1"/>
    <xf numFmtId="3" fontId="0" fillId="0" borderId="0" xfId="0" applyNumberFormat="1"/>
    <xf numFmtId="0" fontId="7" fillId="4" borderId="10" xfId="1" applyFont="1" applyFill="1" applyBorder="1" applyAlignment="1" applyProtection="1">
      <alignment horizontal="left" vertical="center"/>
    </xf>
    <xf numFmtId="0" fontId="7" fillId="4" borderId="1" xfId="1" applyFont="1" applyFill="1" applyBorder="1" applyAlignment="1" applyProtection="1">
      <alignment horizontal="left" vertical="center"/>
    </xf>
    <xf numFmtId="0" fontId="7" fillId="4" borderId="16" xfId="1" applyFont="1" applyFill="1" applyBorder="1" applyAlignment="1" applyProtection="1">
      <alignment horizontal="left" vertical="center"/>
    </xf>
    <xf numFmtId="0" fontId="10" fillId="4" borderId="18" xfId="1" applyFont="1" applyFill="1" applyBorder="1" applyAlignment="1" applyProtection="1">
      <alignment horizontal="left" vertical="center"/>
    </xf>
    <xf numFmtId="0" fontId="7" fillId="4" borderId="18" xfId="1" applyFont="1" applyFill="1" applyBorder="1" applyAlignment="1" applyProtection="1">
      <alignment horizontal="left" vertical="center"/>
    </xf>
    <xf numFmtId="0" fontId="4" fillId="4" borderId="18" xfId="1" applyFont="1" applyFill="1" applyBorder="1" applyAlignment="1" applyProtection="1">
      <alignment horizontal="left" vertical="center" wrapText="1"/>
    </xf>
    <xf numFmtId="0" fontId="4" fillId="4" borderId="30" xfId="1" applyFont="1" applyFill="1" applyBorder="1" applyAlignment="1" applyProtection="1">
      <alignment horizontal="right"/>
    </xf>
    <xf numFmtId="3" fontId="4" fillId="4" borderId="11" xfId="1" applyNumberFormat="1" applyFont="1" applyFill="1" applyBorder="1" applyProtection="1"/>
    <xf numFmtId="3" fontId="9" fillId="3" borderId="11" xfId="2" applyNumberFormat="1" applyFont="1" applyFill="1" applyBorder="1" applyProtection="1"/>
    <xf numFmtId="3" fontId="9" fillId="3" borderId="11" xfId="0" applyNumberFormat="1" applyFont="1" applyFill="1" applyBorder="1" applyProtection="1"/>
    <xf numFmtId="3" fontId="9" fillId="3" borderId="0" xfId="2" applyNumberFormat="1" applyFont="1" applyFill="1" applyBorder="1" applyProtection="1"/>
    <xf numFmtId="3" fontId="9" fillId="3" borderId="0" xfId="0" applyNumberFormat="1" applyFont="1" applyFill="1" applyBorder="1" applyProtection="1"/>
    <xf numFmtId="3" fontId="9" fillId="3" borderId="17" xfId="2" applyNumberFormat="1" applyFont="1" applyFill="1" applyBorder="1" applyProtection="1"/>
    <xf numFmtId="3" fontId="9" fillId="3" borderId="17" xfId="0" applyNumberFormat="1" applyFont="1" applyFill="1" applyBorder="1" applyProtection="1"/>
    <xf numFmtId="3" fontId="11" fillId="3" borderId="19" xfId="0" applyNumberFormat="1" applyFont="1" applyFill="1" applyBorder="1" applyProtection="1"/>
    <xf numFmtId="3" fontId="9" fillId="5" borderId="12" xfId="0" applyNumberFormat="1" applyFont="1" applyFill="1" applyBorder="1" applyProtection="1"/>
    <xf numFmtId="3" fontId="9" fillId="5" borderId="14" xfId="0" applyNumberFormat="1" applyFont="1" applyFill="1" applyBorder="1" applyProtection="1"/>
    <xf numFmtId="3" fontId="11" fillId="5" borderId="20" xfId="0" applyNumberFormat="1" applyFont="1" applyFill="1" applyBorder="1" applyProtection="1"/>
    <xf numFmtId="3" fontId="9" fillId="5" borderId="20" xfId="0" applyNumberFormat="1" applyFont="1" applyFill="1" applyBorder="1" applyProtection="1"/>
    <xf numFmtId="3" fontId="11" fillId="5" borderId="20" xfId="0" applyNumberFormat="1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3" fontId="6" fillId="3" borderId="9" xfId="0" applyNumberFormat="1" applyFont="1" applyFill="1" applyBorder="1" applyAlignment="1" applyProtection="1">
      <alignment vertical="center"/>
    </xf>
    <xf numFmtId="0" fontId="0" fillId="3" borderId="0" xfId="0" applyFill="1" applyBorder="1"/>
    <xf numFmtId="0" fontId="6" fillId="3" borderId="23" xfId="0" applyFont="1" applyFill="1" applyBorder="1" applyAlignment="1" applyProtection="1">
      <alignment vertical="center"/>
    </xf>
    <xf numFmtId="0" fontId="6" fillId="3" borderId="23" xfId="0" applyFont="1" applyFill="1" applyBorder="1" applyAlignment="1" applyProtection="1"/>
    <xf numFmtId="0" fontId="0" fillId="3" borderId="19" xfId="0" applyFill="1" applyBorder="1" applyAlignment="1" applyProtection="1"/>
    <xf numFmtId="3" fontId="11" fillId="3" borderId="19" xfId="0" applyNumberFormat="1" applyFont="1" applyFill="1" applyBorder="1" applyAlignment="1" applyProtection="1">
      <alignment vertical="center" wrapText="1"/>
    </xf>
    <xf numFmtId="3" fontId="11" fillId="3" borderId="17" xfId="0" applyNumberFormat="1" applyFont="1" applyFill="1" applyBorder="1" applyAlignment="1" applyProtection="1">
      <alignment vertical="center" wrapText="1"/>
    </xf>
    <xf numFmtId="0" fontId="4" fillId="3" borderId="25" xfId="1" applyFont="1" applyFill="1" applyBorder="1" applyAlignment="1" applyProtection="1"/>
    <xf numFmtId="0" fontId="6" fillId="3" borderId="25" xfId="0" applyFont="1" applyFill="1" applyBorder="1" applyAlignment="1" applyProtection="1"/>
    <xf numFmtId="0" fontId="5" fillId="3" borderId="22" xfId="0" applyFont="1" applyFill="1" applyBorder="1" applyAlignment="1" applyProtection="1">
      <alignment vertical="center"/>
    </xf>
    <xf numFmtId="164" fontId="0" fillId="3" borderId="0" xfId="0" applyNumberFormat="1" applyFill="1"/>
    <xf numFmtId="0" fontId="0" fillId="3" borderId="0" xfId="0" applyFill="1"/>
    <xf numFmtId="0" fontId="5" fillId="3" borderId="22" xfId="0" applyFont="1" applyFill="1" applyBorder="1" applyAlignment="1" applyProtection="1"/>
    <xf numFmtId="0" fontId="0" fillId="3" borderId="18" xfId="0" applyFill="1" applyBorder="1" applyAlignment="1" applyProtection="1"/>
    <xf numFmtId="0" fontId="4" fillId="3" borderId="29" xfId="1" applyFont="1" applyFill="1" applyBorder="1" applyAlignment="1" applyProtection="1"/>
    <xf numFmtId="0" fontId="4" fillId="4" borderId="6" xfId="1" applyFont="1" applyFill="1" applyBorder="1" applyAlignment="1" applyProtection="1">
      <alignment horizontal="center" vertical="center"/>
    </xf>
    <xf numFmtId="3" fontId="4" fillId="4" borderId="32" xfId="1" applyNumberFormat="1" applyFont="1" applyFill="1" applyBorder="1" applyProtection="1"/>
    <xf numFmtId="0" fontId="0" fillId="3" borderId="33" xfId="0" applyFill="1" applyBorder="1"/>
    <xf numFmtId="3" fontId="4" fillId="4" borderId="30" xfId="1" applyNumberFormat="1" applyFont="1" applyFill="1" applyBorder="1" applyProtection="1"/>
    <xf numFmtId="0" fontId="4" fillId="4" borderId="34" xfId="1" applyFont="1" applyFill="1" applyBorder="1" applyAlignment="1" applyProtection="1">
      <alignment horizontal="right"/>
    </xf>
    <xf numFmtId="3" fontId="4" fillId="4" borderId="35" xfId="1" applyNumberFormat="1" applyFont="1" applyFill="1" applyBorder="1" applyProtection="1"/>
    <xf numFmtId="3" fontId="4" fillId="4" borderId="36" xfId="1" applyNumberFormat="1" applyFont="1" applyFill="1" applyBorder="1" applyProtection="1"/>
    <xf numFmtId="3" fontId="4" fillId="4" borderId="34" xfId="1" applyNumberFormat="1" applyFont="1" applyFill="1" applyBorder="1" applyProtection="1"/>
    <xf numFmtId="0" fontId="5" fillId="0" borderId="41" xfId="0" applyFont="1" applyFill="1" applyBorder="1" applyAlignment="1"/>
    <xf numFmtId="0" fontId="6" fillId="0" borderId="42" xfId="0" applyFont="1" applyFill="1" applyBorder="1" applyAlignment="1"/>
    <xf numFmtId="3" fontId="9" fillId="0" borderId="11" xfId="0" applyNumberFormat="1" applyFont="1" applyFill="1" applyBorder="1"/>
    <xf numFmtId="3" fontId="9" fillId="0" borderId="0" xfId="0" applyNumberFormat="1" applyFont="1" applyFill="1" applyBorder="1"/>
    <xf numFmtId="3" fontId="11" fillId="0" borderId="19" xfId="0" applyNumberFormat="1" applyFont="1" applyFill="1" applyBorder="1"/>
    <xf numFmtId="3" fontId="9" fillId="0" borderId="42" xfId="0" applyNumberFormat="1" applyFont="1" applyFill="1" applyBorder="1"/>
    <xf numFmtId="3" fontId="11" fillId="0" borderId="19" xfId="0" applyNumberFormat="1" applyFont="1" applyFill="1" applyBorder="1" applyAlignment="1">
      <alignment wrapText="1"/>
    </xf>
    <xf numFmtId="0" fontId="7" fillId="4" borderId="12" xfId="1" applyFont="1" applyFill="1" applyBorder="1" applyAlignment="1">
      <alignment horizontal="left" vertical="center"/>
    </xf>
    <xf numFmtId="0" fontId="7" fillId="4" borderId="14" xfId="1" applyFont="1" applyFill="1" applyBorder="1" applyAlignment="1">
      <alignment horizontal="left" vertical="center"/>
    </xf>
    <xf numFmtId="3" fontId="9" fillId="0" borderId="17" xfId="0" applyNumberFormat="1" applyFont="1" applyFill="1" applyBorder="1"/>
    <xf numFmtId="0" fontId="5" fillId="0" borderId="50" xfId="0" applyFont="1" applyFill="1" applyBorder="1" applyAlignment="1"/>
    <xf numFmtId="0" fontId="6" fillId="0" borderId="23" xfId="0" applyFont="1" applyFill="1" applyBorder="1" applyAlignment="1"/>
    <xf numFmtId="3" fontId="9" fillId="0" borderId="51" xfId="0" applyNumberFormat="1" applyFont="1" applyFill="1" applyBorder="1"/>
    <xf numFmtId="3" fontId="9" fillId="0" borderId="52" xfId="0" applyNumberFormat="1" applyFont="1" applyFill="1" applyBorder="1"/>
    <xf numFmtId="3" fontId="11" fillId="3" borderId="19" xfId="0" applyNumberFormat="1" applyFont="1" applyFill="1" applyBorder="1"/>
    <xf numFmtId="0" fontId="0" fillId="0" borderId="50" xfId="0" applyFill="1" applyBorder="1" applyAlignment="1"/>
    <xf numFmtId="0" fontId="0" fillId="0" borderId="23" xfId="0" applyFill="1" applyBorder="1" applyAlignment="1"/>
    <xf numFmtId="0" fontId="0" fillId="0" borderId="53" xfId="0" applyFill="1" applyBorder="1" applyAlignment="1"/>
    <xf numFmtId="0" fontId="0" fillId="0" borderId="54" xfId="0" applyFill="1" applyBorder="1" applyAlignment="1"/>
    <xf numFmtId="0" fontId="12" fillId="4" borderId="2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left" vertical="center"/>
    </xf>
    <xf numFmtId="0" fontId="7" fillId="4" borderId="28" xfId="1" applyFont="1" applyFill="1" applyBorder="1" applyAlignment="1">
      <alignment horizontal="left" vertical="center"/>
    </xf>
    <xf numFmtId="0" fontId="7" fillId="4" borderId="46" xfId="1" applyFont="1" applyFill="1" applyBorder="1" applyAlignment="1">
      <alignment horizontal="left" vertical="center"/>
    </xf>
    <xf numFmtId="0" fontId="4" fillId="4" borderId="26" xfId="1" applyFont="1" applyFill="1" applyBorder="1" applyAlignment="1" applyProtection="1">
      <alignment horizontal="left" vertical="center" wrapText="1"/>
    </xf>
    <xf numFmtId="3" fontId="9" fillId="5" borderId="12" xfId="0" applyNumberFormat="1" applyFont="1" applyFill="1" applyBorder="1"/>
    <xf numFmtId="3" fontId="9" fillId="5" borderId="14" xfId="0" applyNumberFormat="1" applyFont="1" applyFill="1" applyBorder="1"/>
    <xf numFmtId="3" fontId="9" fillId="5" borderId="28" xfId="0" applyNumberFormat="1" applyFont="1" applyFill="1" applyBorder="1"/>
    <xf numFmtId="3" fontId="11" fillId="5" borderId="20" xfId="0" applyNumberFormat="1" applyFont="1" applyFill="1" applyBorder="1"/>
    <xf numFmtId="3" fontId="9" fillId="5" borderId="46" xfId="0" applyNumberFormat="1" applyFont="1" applyFill="1" applyBorder="1"/>
    <xf numFmtId="4" fontId="9" fillId="0" borderId="11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3" borderId="24" xfId="0" applyNumberFormat="1" applyFont="1" applyFill="1" applyBorder="1" applyAlignment="1">
      <alignment horizontal="center"/>
    </xf>
    <xf numFmtId="0" fontId="16" fillId="0" borderId="58" xfId="0" applyFont="1" applyBorder="1" applyAlignment="1">
      <alignment horizontal="justify" wrapText="1"/>
    </xf>
    <xf numFmtId="0" fontId="11" fillId="0" borderId="35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wrapText="1"/>
    </xf>
    <xf numFmtId="165" fontId="9" fillId="0" borderId="15" xfId="0" applyNumberFormat="1" applyFont="1" applyBorder="1" applyAlignment="1">
      <alignment horizontal="center" wrapText="1"/>
    </xf>
    <xf numFmtId="165" fontId="9" fillId="0" borderId="35" xfId="0" applyNumberFormat="1" applyFont="1" applyBorder="1" applyAlignment="1">
      <alignment horizontal="center" wrapText="1"/>
    </xf>
    <xf numFmtId="0" fontId="11" fillId="0" borderId="43" xfId="0" applyFont="1" applyBorder="1" applyAlignment="1">
      <alignment horizontal="center" vertical="center" wrapText="1"/>
    </xf>
    <xf numFmtId="165" fontId="0" fillId="0" borderId="0" xfId="0" applyNumberFormat="1"/>
    <xf numFmtId="0" fontId="0" fillId="0" borderId="33" xfId="0" applyBorder="1"/>
    <xf numFmtId="0" fontId="6" fillId="0" borderId="41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59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horizontal="right" vertical="center"/>
    </xf>
    <xf numFmtId="164" fontId="9" fillId="0" borderId="15" xfId="0" applyNumberFormat="1" applyFont="1" applyBorder="1" applyAlignment="1">
      <alignment vertical="center"/>
    </xf>
    <xf numFmtId="0" fontId="19" fillId="0" borderId="0" xfId="0" applyFont="1"/>
    <xf numFmtId="164" fontId="19" fillId="0" borderId="0" xfId="0" applyNumberFormat="1" applyFont="1"/>
    <xf numFmtId="0" fontId="20" fillId="0" borderId="0" xfId="0" applyFont="1"/>
    <xf numFmtId="4" fontId="1" fillId="5" borderId="19" xfId="0" applyNumberFormat="1" applyFont="1" applyFill="1" applyBorder="1" applyAlignment="1">
      <alignment horizontal="center" vertical="center"/>
    </xf>
    <xf numFmtId="4" fontId="1" fillId="5" borderId="21" xfId="0" applyNumberFormat="1" applyFont="1" applyFill="1" applyBorder="1" applyAlignment="1">
      <alignment horizontal="center" vertical="center"/>
    </xf>
    <xf numFmtId="4" fontId="11" fillId="5" borderId="19" xfId="0" applyNumberFormat="1" applyFont="1" applyFill="1" applyBorder="1" applyAlignment="1">
      <alignment horizontal="center" vertical="center"/>
    </xf>
    <xf numFmtId="4" fontId="11" fillId="5" borderId="21" xfId="0" applyNumberFormat="1" applyFont="1" applyFill="1" applyBorder="1" applyAlignment="1">
      <alignment horizontal="center" vertical="center"/>
    </xf>
    <xf numFmtId="4" fontId="1" fillId="5" borderId="19" xfId="0" applyNumberFormat="1" applyFont="1" applyFill="1" applyBorder="1" applyAlignment="1">
      <alignment horizontal="center"/>
    </xf>
    <xf numFmtId="4" fontId="1" fillId="5" borderId="21" xfId="0" applyNumberFormat="1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center"/>
    </xf>
    <xf numFmtId="4" fontId="11" fillId="5" borderId="21" xfId="0" applyNumberFormat="1" applyFont="1" applyFill="1" applyBorder="1" applyAlignment="1">
      <alignment horizontal="center"/>
    </xf>
    <xf numFmtId="0" fontId="14" fillId="4" borderId="40" xfId="1" applyFont="1" applyFill="1" applyBorder="1" applyAlignment="1">
      <alignment horizontal="center" vertical="center" wrapText="1"/>
    </xf>
    <xf numFmtId="0" fontId="12" fillId="4" borderId="26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 wrapText="1"/>
    </xf>
    <xf numFmtId="0" fontId="12" fillId="4" borderId="47" xfId="1" applyFont="1" applyFill="1" applyBorder="1" applyAlignment="1">
      <alignment horizontal="left" vertical="center"/>
    </xf>
    <xf numFmtId="0" fontId="9" fillId="0" borderId="42" xfId="0" applyFont="1" applyBorder="1" applyAlignment="1">
      <alignment horizontal="center" vertical="center" wrapText="1"/>
    </xf>
    <xf numFmtId="0" fontId="4" fillId="4" borderId="49" xfId="1" applyFont="1" applyFill="1" applyBorder="1" applyAlignment="1">
      <alignment horizontal="center" vertical="center"/>
    </xf>
    <xf numFmtId="0" fontId="17" fillId="4" borderId="14" xfId="1" applyFont="1" applyFill="1" applyBorder="1" applyAlignment="1">
      <alignment vertical="center"/>
    </xf>
    <xf numFmtId="0" fontId="4" fillId="4" borderId="61" xfId="1" applyFont="1" applyFill="1" applyBorder="1" applyAlignment="1">
      <alignment horizontal="left" vertical="center" wrapText="1"/>
    </xf>
    <xf numFmtId="0" fontId="17" fillId="4" borderId="55" xfId="1" applyFont="1" applyFill="1" applyBorder="1"/>
    <xf numFmtId="165" fontId="11" fillId="5" borderId="42" xfId="0" applyNumberFormat="1" applyFont="1" applyFill="1" applyBorder="1" applyAlignment="1">
      <alignment horizontal="center" wrapText="1"/>
    </xf>
    <xf numFmtId="165" fontId="11" fillId="5" borderId="43" xfId="0" applyNumberFormat="1" applyFont="1" applyFill="1" applyBorder="1" applyAlignment="1">
      <alignment horizontal="center" wrapText="1"/>
    </xf>
    <xf numFmtId="0" fontId="6" fillId="0" borderId="45" xfId="0" applyFont="1" applyBorder="1" applyAlignment="1" applyProtection="1">
      <alignment vertical="center"/>
    </xf>
    <xf numFmtId="3" fontId="9" fillId="0" borderId="13" xfId="0" applyNumberFormat="1" applyFont="1" applyBorder="1" applyAlignment="1" applyProtection="1">
      <alignment vertical="center"/>
    </xf>
    <xf numFmtId="3" fontId="9" fillId="0" borderId="15" xfId="0" applyNumberFormat="1" applyFont="1" applyBorder="1" applyAlignment="1" applyProtection="1">
      <alignment vertical="center"/>
    </xf>
    <xf numFmtId="0" fontId="6" fillId="0" borderId="44" xfId="0" applyFont="1" applyBorder="1" applyAlignment="1" applyProtection="1">
      <alignment vertical="center"/>
    </xf>
    <xf numFmtId="164" fontId="9" fillId="0" borderId="13" xfId="0" applyNumberFormat="1" applyFont="1" applyBorder="1" applyAlignment="1" applyProtection="1">
      <alignment vertical="center"/>
    </xf>
    <xf numFmtId="4" fontId="9" fillId="0" borderId="15" xfId="0" applyNumberFormat="1" applyFont="1" applyBorder="1" applyAlignment="1" applyProtection="1">
      <alignment horizontal="right" vertical="center"/>
    </xf>
    <xf numFmtId="164" fontId="9" fillId="0" borderId="15" xfId="0" applyNumberFormat="1" applyFont="1" applyBorder="1" applyAlignment="1" applyProtection="1">
      <alignment horizontal="right" vertical="center"/>
    </xf>
    <xf numFmtId="164" fontId="9" fillId="0" borderId="15" xfId="0" applyNumberFormat="1" applyFont="1" applyBorder="1" applyAlignment="1" applyProtection="1">
      <alignment vertical="center"/>
    </xf>
    <xf numFmtId="3" fontId="18" fillId="5" borderId="46" xfId="0" applyNumberFormat="1" applyFont="1" applyFill="1" applyBorder="1" applyAlignment="1" applyProtection="1">
      <alignment vertical="center"/>
    </xf>
    <xf numFmtId="164" fontId="18" fillId="5" borderId="46" xfId="0" applyNumberFormat="1" applyFont="1" applyFill="1" applyBorder="1" applyAlignment="1" applyProtection="1">
      <alignment vertical="center"/>
    </xf>
    <xf numFmtId="0" fontId="17" fillId="4" borderId="14" xfId="1" applyFont="1" applyFill="1" applyBorder="1" applyAlignment="1" applyProtection="1">
      <alignment horizontal="left" vertical="center"/>
    </xf>
    <xf numFmtId="0" fontId="4" fillId="4" borderId="60" xfId="1" applyFont="1" applyFill="1" applyBorder="1" applyAlignment="1" applyProtection="1">
      <alignment horizontal="left" vertical="center"/>
    </xf>
    <xf numFmtId="0" fontId="17" fillId="4" borderId="14" xfId="1" applyFont="1" applyFill="1" applyBorder="1" applyAlignment="1" applyProtection="1">
      <alignment vertical="center"/>
    </xf>
    <xf numFmtId="0" fontId="4" fillId="4" borderId="60" xfId="1" applyFont="1" applyFill="1" applyBorder="1" applyAlignment="1" applyProtection="1">
      <alignment vertical="center"/>
    </xf>
    <xf numFmtId="0" fontId="4" fillId="4" borderId="40" xfId="1" applyFont="1" applyFill="1" applyBorder="1" applyAlignment="1" applyProtection="1">
      <alignment horizontal="center" vertical="center"/>
    </xf>
    <xf numFmtId="0" fontId="17" fillId="4" borderId="12" xfId="1" applyFont="1" applyFill="1" applyBorder="1" applyAlignment="1">
      <alignment vertical="center"/>
    </xf>
    <xf numFmtId="0" fontId="4" fillId="4" borderId="60" xfId="1" applyFont="1" applyFill="1" applyBorder="1" applyAlignment="1">
      <alignment vertical="center"/>
    </xf>
    <xf numFmtId="3" fontId="18" fillId="5" borderId="43" xfId="0" applyNumberFormat="1" applyFont="1" applyFill="1" applyBorder="1" applyAlignment="1">
      <alignment vertical="center"/>
    </xf>
    <xf numFmtId="164" fontId="18" fillId="5" borderId="43" xfId="0" applyNumberFormat="1" applyFont="1" applyFill="1" applyBorder="1" applyAlignment="1">
      <alignment vertical="center"/>
    </xf>
    <xf numFmtId="0" fontId="4" fillId="4" borderId="49" xfId="1" applyFont="1" applyFill="1" applyBorder="1" applyAlignment="1">
      <alignment horizontal="center" vertical="center"/>
    </xf>
    <xf numFmtId="0" fontId="15" fillId="6" borderId="35" xfId="1" applyFont="1" applyFill="1" applyBorder="1" applyAlignment="1">
      <alignment horizontal="left" vertical="center"/>
    </xf>
    <xf numFmtId="0" fontId="15" fillId="6" borderId="50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4" fillId="4" borderId="2" xfId="1" applyFont="1" applyFill="1" applyBorder="1" applyAlignment="1" applyProtection="1">
      <alignment horizontal="center" vertical="center" wrapText="1"/>
    </xf>
    <xf numFmtId="0" fontId="3" fillId="4" borderId="2" xfId="1" applyFont="1" applyFill="1" applyBorder="1" applyAlignment="1" applyProtection="1">
      <alignment horizontal="center" vertical="center"/>
    </xf>
    <xf numFmtId="0" fontId="3" fillId="4" borderId="3" xfId="1" applyFont="1" applyFill="1" applyBorder="1" applyAlignment="1" applyProtection="1">
      <alignment horizontal="center" vertical="center"/>
    </xf>
    <xf numFmtId="0" fontId="2" fillId="4" borderId="1" xfId="1" applyFill="1" applyBorder="1" applyAlignment="1" applyProtection="1">
      <alignment horizontal="center"/>
    </xf>
    <xf numFmtId="0" fontId="2" fillId="4" borderId="5" xfId="1" applyFill="1" applyBorder="1" applyAlignment="1" applyProtection="1">
      <alignment horizont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38" xfId="1" applyFont="1" applyFill="1" applyBorder="1" applyAlignment="1">
      <alignment horizontal="center"/>
    </xf>
    <xf numFmtId="0" fontId="3" fillId="4" borderId="48" xfId="1" applyFont="1" applyFill="1" applyBorder="1" applyAlignment="1">
      <alignment horizontal="center"/>
    </xf>
    <xf numFmtId="0" fontId="13" fillId="4" borderId="3" xfId="1" applyFont="1" applyFill="1" applyBorder="1" applyAlignment="1">
      <alignment horizontal="center"/>
    </xf>
    <xf numFmtId="0" fontId="13" fillId="4" borderId="2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center"/>
    </xf>
    <xf numFmtId="0" fontId="13" fillId="4" borderId="39" xfId="1" applyFont="1" applyFill="1" applyBorder="1" applyAlignment="1">
      <alignment horizontal="center" vertical="center" wrapText="1"/>
    </xf>
    <xf numFmtId="0" fontId="3" fillId="4" borderId="45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wrapText="1"/>
    </xf>
    <xf numFmtId="0" fontId="4" fillId="4" borderId="3" xfId="1" applyFont="1" applyFill="1" applyBorder="1" applyAlignment="1">
      <alignment horizontal="center" wrapText="1"/>
    </xf>
    <xf numFmtId="0" fontId="4" fillId="4" borderId="49" xfId="1" applyFont="1" applyFill="1" applyBorder="1" applyAlignment="1">
      <alignment horizontal="center" vertical="center"/>
    </xf>
    <xf numFmtId="0" fontId="3" fillId="4" borderId="37" xfId="1" applyFont="1" applyFill="1" applyBorder="1" applyAlignment="1">
      <alignment horizontal="center" vertical="center"/>
    </xf>
    <xf numFmtId="0" fontId="3" fillId="4" borderId="31" xfId="1" applyFont="1" applyFill="1" applyBorder="1" applyAlignment="1">
      <alignment horizontal="center" vertical="center"/>
    </xf>
    <xf numFmtId="0" fontId="13" fillId="4" borderId="56" xfId="1" applyFont="1" applyFill="1" applyBorder="1" applyAlignment="1">
      <alignment horizontal="center" wrapText="1"/>
    </xf>
    <xf numFmtId="0" fontId="13" fillId="4" borderId="57" xfId="1" applyFont="1" applyFill="1" applyBorder="1" applyAlignment="1">
      <alignment horizontal="center" wrapText="1"/>
    </xf>
    <xf numFmtId="0" fontId="13" fillId="4" borderId="48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center"/>
    </xf>
    <xf numFmtId="0" fontId="13" fillId="4" borderId="38" xfId="1" applyFont="1" applyFill="1" applyBorder="1" applyAlignment="1" applyProtection="1">
      <alignment horizontal="center" vertical="center" wrapText="1"/>
    </xf>
    <xf numFmtId="0" fontId="13" fillId="4" borderId="39" xfId="1" applyFont="1" applyFill="1" applyBorder="1" applyAlignment="1" applyProtection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/>
    </xf>
    <xf numFmtId="0" fontId="3" fillId="4" borderId="37" xfId="1" applyFont="1" applyFill="1" applyBorder="1" applyAlignment="1" applyProtection="1">
      <alignment horizontal="center" vertical="center"/>
    </xf>
    <xf numFmtId="0" fontId="3" fillId="4" borderId="31" xfId="1" applyFont="1" applyFill="1" applyBorder="1" applyAlignment="1" applyProtection="1">
      <alignment horizontal="center" vertical="center"/>
    </xf>
  </cellXfs>
  <cellStyles count="3">
    <cellStyle name="Акцент1" xfId="1" builtinId="29"/>
    <cellStyle name="Обычный" xfId="0" builtinId="0"/>
    <cellStyle name="Обычный_Лист1" xfId="2"/>
  </cellStyles>
  <dxfs count="0"/>
  <tableStyles count="0" defaultTableStyle="TableStyleMedium2" defaultPivotStyle="PivotStyleLight16"/>
  <colors>
    <mruColors>
      <color rgb="FF4F81BD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ГК-1">
      <a:dk1>
        <a:srgbClr val="000000"/>
      </a:dk1>
      <a:lt1>
        <a:srgbClr val="FFFFFF"/>
      </a:lt1>
      <a:dk2>
        <a:srgbClr val="000000"/>
      </a:dk2>
      <a:lt2>
        <a:srgbClr val="808080"/>
      </a:lt2>
      <a:accent1>
        <a:srgbClr val="0066CC"/>
      </a:accent1>
      <a:accent2>
        <a:srgbClr val="3399FF"/>
      </a:accent2>
      <a:accent3>
        <a:srgbClr val="C7C7C7"/>
      </a:accent3>
      <a:accent4>
        <a:srgbClr val="92D050"/>
      </a:accent4>
      <a:accent5>
        <a:srgbClr val="FF9900"/>
      </a:accent5>
      <a:accent6>
        <a:srgbClr val="003366"/>
      </a:accent6>
      <a:hlink>
        <a:srgbClr val="003366"/>
      </a:hlink>
      <a:folHlink>
        <a:srgbClr val="808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16" sqref="O16"/>
    </sheetView>
  </sheetViews>
  <sheetFormatPr defaultColWidth="9.1796875" defaultRowHeight="14.5" x14ac:dyDescent="0.35"/>
  <cols>
    <col min="1" max="1" width="50.81640625" style="38" bestFit="1" customWidth="1"/>
    <col min="2" max="2" width="12.54296875" style="38" customWidth="1"/>
    <col min="3" max="3" width="12.81640625" style="38" customWidth="1"/>
    <col min="4" max="4" width="12.7265625" style="38" customWidth="1"/>
    <col min="5" max="5" width="13" style="38" customWidth="1"/>
    <col min="6" max="6" width="12.54296875" style="38" customWidth="1"/>
    <col min="7" max="7" width="12.81640625" style="38" customWidth="1"/>
    <col min="8" max="8" width="12.7265625" style="38" customWidth="1"/>
    <col min="9" max="9" width="13" style="38" customWidth="1"/>
    <col min="10" max="10" width="13" style="37" customWidth="1"/>
    <col min="11" max="16384" width="9.1796875" style="38"/>
  </cols>
  <sheetData>
    <row r="1" spans="1:9" ht="21" x14ac:dyDescent="0.35">
      <c r="A1" s="183" t="s">
        <v>37</v>
      </c>
      <c r="B1" s="180"/>
      <c r="C1" s="180"/>
      <c r="D1" s="180"/>
      <c r="E1" s="180"/>
      <c r="F1" s="180"/>
      <c r="G1" s="180"/>
      <c r="H1" s="180"/>
      <c r="I1" s="180"/>
    </row>
    <row r="2" spans="1:9" ht="21" x14ac:dyDescent="0.35">
      <c r="A2" s="160"/>
      <c r="B2" s="158">
        <v>2019</v>
      </c>
      <c r="C2" s="159"/>
      <c r="D2" s="159"/>
      <c r="E2" s="159"/>
      <c r="F2" s="158">
        <v>2020</v>
      </c>
      <c r="G2" s="159"/>
      <c r="H2" s="159"/>
      <c r="I2" s="159"/>
    </row>
    <row r="3" spans="1:9" ht="15.5" x14ac:dyDescent="0.35">
      <c r="A3" s="161"/>
      <c r="B3" s="42" t="s">
        <v>26</v>
      </c>
      <c r="C3" s="42" t="s">
        <v>27</v>
      </c>
      <c r="D3" s="42" t="s">
        <v>28</v>
      </c>
      <c r="E3" s="42" t="s">
        <v>29</v>
      </c>
      <c r="F3" s="42" t="s">
        <v>26</v>
      </c>
      <c r="G3" s="42" t="s">
        <v>27</v>
      </c>
      <c r="H3" s="42" t="s">
        <v>28</v>
      </c>
      <c r="I3" s="42" t="s">
        <v>29</v>
      </c>
    </row>
    <row r="4" spans="1:9" ht="18.5" x14ac:dyDescent="0.35">
      <c r="A4" s="24" t="s">
        <v>13</v>
      </c>
      <c r="B4" s="25"/>
      <c r="C4" s="26"/>
      <c r="D4" s="26"/>
      <c r="E4" s="27"/>
      <c r="F4" s="25"/>
      <c r="G4" s="26"/>
      <c r="H4" s="26"/>
      <c r="I4" s="27"/>
    </row>
    <row r="5" spans="1:9" ht="15.5" x14ac:dyDescent="0.35">
      <c r="A5" s="4" t="s">
        <v>1</v>
      </c>
      <c r="B5" s="12">
        <v>77719.107000000004</v>
      </c>
      <c r="C5" s="12">
        <v>62871.281000000003</v>
      </c>
      <c r="D5" s="13">
        <v>51656.487999999998</v>
      </c>
      <c r="E5" s="19">
        <f>SUM(B5:D5)</f>
        <v>192246.87599999999</v>
      </c>
      <c r="F5" s="12">
        <v>64319.794999999998</v>
      </c>
      <c r="G5" s="12">
        <v>47043.514000000003</v>
      </c>
      <c r="H5" s="13">
        <v>66451.337</v>
      </c>
      <c r="I5" s="19">
        <f>SUM(F5:H5)</f>
        <v>177814.64600000001</v>
      </c>
    </row>
    <row r="6" spans="1:9" ht="15.5" x14ac:dyDescent="0.35">
      <c r="A6" s="5" t="s">
        <v>2</v>
      </c>
      <c r="B6" s="14">
        <v>426246.10600000003</v>
      </c>
      <c r="C6" s="15">
        <v>319231.88400000002</v>
      </c>
      <c r="D6" s="15">
        <v>364902.46399999998</v>
      </c>
      <c r="E6" s="20">
        <f t="shared" ref="E6:E15" si="0">SUM(B6:D6)</f>
        <v>1110380.4539999999</v>
      </c>
      <c r="F6" s="14">
        <v>384017.71899999998</v>
      </c>
      <c r="G6" s="15">
        <v>299622.95</v>
      </c>
      <c r="H6" s="15">
        <v>324502.038</v>
      </c>
      <c r="I6" s="20">
        <f t="shared" ref="I6:I15" si="1">SUM(F6:H6)</f>
        <v>1008142.7069999999</v>
      </c>
    </row>
    <row r="7" spans="1:9" ht="15.5" x14ac:dyDescent="0.35">
      <c r="A7" s="5" t="s">
        <v>3</v>
      </c>
      <c r="B7" s="14">
        <v>100605.07799999999</v>
      </c>
      <c r="C7" s="14">
        <v>86754.695999999996</v>
      </c>
      <c r="D7" s="15">
        <v>96408.023000000001</v>
      </c>
      <c r="E7" s="20">
        <f t="shared" si="0"/>
        <v>283767.79699999996</v>
      </c>
      <c r="F7" s="14">
        <v>88275.414000000004</v>
      </c>
      <c r="G7" s="14">
        <v>87757.460999999996</v>
      </c>
      <c r="H7" s="15">
        <v>92779.1</v>
      </c>
      <c r="I7" s="20">
        <f t="shared" si="1"/>
        <v>268811.97499999998</v>
      </c>
    </row>
    <row r="8" spans="1:9" ht="15.5" x14ac:dyDescent="0.35">
      <c r="A8" s="5" t="s">
        <v>4</v>
      </c>
      <c r="B8" s="14">
        <v>158891.53</v>
      </c>
      <c r="C8" s="14">
        <v>121119.887</v>
      </c>
      <c r="D8" s="15">
        <v>124656.66</v>
      </c>
      <c r="E8" s="20">
        <f t="shared" si="0"/>
        <v>404668.07700000005</v>
      </c>
      <c r="F8" s="14">
        <v>178564.929</v>
      </c>
      <c r="G8" s="14">
        <v>194470.61499999999</v>
      </c>
      <c r="H8" s="15">
        <v>222057.16899999999</v>
      </c>
      <c r="I8" s="20">
        <f t="shared" si="1"/>
        <v>595092.71299999999</v>
      </c>
    </row>
    <row r="9" spans="1:9" ht="15.5" x14ac:dyDescent="0.35">
      <c r="A9" s="5" t="s">
        <v>5</v>
      </c>
      <c r="B9" s="14">
        <v>166855.16500000001</v>
      </c>
      <c r="C9" s="14">
        <v>142911.38699999999</v>
      </c>
      <c r="D9" s="15">
        <v>150597.038</v>
      </c>
      <c r="E9" s="20">
        <f t="shared" si="0"/>
        <v>460363.59</v>
      </c>
      <c r="F9" s="14">
        <v>125143.268</v>
      </c>
      <c r="G9" s="14">
        <v>118536.79</v>
      </c>
      <c r="H9" s="15">
        <v>133940.992</v>
      </c>
      <c r="I9" s="20">
        <f t="shared" si="1"/>
        <v>377621.05</v>
      </c>
    </row>
    <row r="10" spans="1:9" ht="15.5" x14ac:dyDescent="0.35">
      <c r="A10" s="5" t="s">
        <v>6</v>
      </c>
      <c r="B10" s="14">
        <v>108567.95</v>
      </c>
      <c r="C10" s="14">
        <v>87889.297999999995</v>
      </c>
      <c r="D10" s="15">
        <v>120928.416</v>
      </c>
      <c r="E10" s="20">
        <f t="shared" si="0"/>
        <v>317385.66399999999</v>
      </c>
      <c r="F10" s="14">
        <v>85322.544999999998</v>
      </c>
      <c r="G10" s="14">
        <v>84053.251999999993</v>
      </c>
      <c r="H10" s="15">
        <v>79538.801999999996</v>
      </c>
      <c r="I10" s="20">
        <f t="shared" si="1"/>
        <v>248914.59899999999</v>
      </c>
    </row>
    <row r="11" spans="1:9" ht="15.5" x14ac:dyDescent="0.35">
      <c r="A11" s="5" t="s">
        <v>7</v>
      </c>
      <c r="B11" s="14">
        <v>275654.51199999999</v>
      </c>
      <c r="C11" s="14">
        <v>212904.24</v>
      </c>
      <c r="D11" s="15">
        <v>224271.52799999999</v>
      </c>
      <c r="E11" s="20">
        <f>SUM(B11:D11)</f>
        <v>712830.28</v>
      </c>
      <c r="F11" s="14">
        <v>219163.5</v>
      </c>
      <c r="G11" s="14">
        <v>212395.36</v>
      </c>
      <c r="H11" s="15">
        <v>199243.655</v>
      </c>
      <c r="I11" s="20">
        <f t="shared" si="1"/>
        <v>630802.51500000001</v>
      </c>
    </row>
    <row r="12" spans="1:9" ht="15.5" x14ac:dyDescent="0.35">
      <c r="A12" s="5" t="s">
        <v>8</v>
      </c>
      <c r="B12" s="14">
        <v>609144.39199999999</v>
      </c>
      <c r="C12" s="14">
        <v>477020.35100000002</v>
      </c>
      <c r="D12" s="15">
        <v>496376.66200000001</v>
      </c>
      <c r="E12" s="20">
        <f t="shared" si="0"/>
        <v>1582541.405</v>
      </c>
      <c r="F12" s="14">
        <v>426053.06</v>
      </c>
      <c r="G12" s="14">
        <v>372958.06599999999</v>
      </c>
      <c r="H12" s="15">
        <v>423868.44400000002</v>
      </c>
      <c r="I12" s="20">
        <f t="shared" si="1"/>
        <v>1222879.5699999998</v>
      </c>
    </row>
    <row r="13" spans="1:9" ht="15.5" x14ac:dyDescent="0.35">
      <c r="A13" s="5" t="s">
        <v>9</v>
      </c>
      <c r="B13" s="14">
        <v>33338.756999999998</v>
      </c>
      <c r="C13" s="14">
        <v>36265.076999999997</v>
      </c>
      <c r="D13" s="15">
        <v>60651.938999999998</v>
      </c>
      <c r="E13" s="20">
        <f t="shared" si="0"/>
        <v>130255.773</v>
      </c>
      <c r="F13" s="14">
        <v>61701.014999999999</v>
      </c>
      <c r="G13" s="14">
        <v>56736.656999999999</v>
      </c>
      <c r="H13" s="15">
        <v>60144.152999999998</v>
      </c>
      <c r="I13" s="20">
        <f t="shared" si="1"/>
        <v>178581.82499999998</v>
      </c>
    </row>
    <row r="14" spans="1:9" ht="15.5" x14ac:dyDescent="0.35">
      <c r="A14" s="5" t="s">
        <v>10</v>
      </c>
      <c r="B14" s="14">
        <v>93618.909</v>
      </c>
      <c r="C14" s="14">
        <v>81419.445999999996</v>
      </c>
      <c r="D14" s="15">
        <v>92414.468999999997</v>
      </c>
      <c r="E14" s="20">
        <f t="shared" si="0"/>
        <v>267452.82399999996</v>
      </c>
      <c r="F14" s="14">
        <v>94483.116999999998</v>
      </c>
      <c r="G14" s="14">
        <v>112060.102</v>
      </c>
      <c r="H14" s="15">
        <v>114352.606</v>
      </c>
      <c r="I14" s="20">
        <f t="shared" si="1"/>
        <v>320895.82499999995</v>
      </c>
    </row>
    <row r="15" spans="1:9" ht="16" thickBot="1" x14ac:dyDescent="0.4">
      <c r="A15" s="6" t="s">
        <v>11</v>
      </c>
      <c r="B15" s="16">
        <v>93543.990999999995</v>
      </c>
      <c r="C15" s="16">
        <v>92581.597999999998</v>
      </c>
      <c r="D15" s="17">
        <v>128418.57</v>
      </c>
      <c r="E15" s="20">
        <f t="shared" si="0"/>
        <v>314544.15899999999</v>
      </c>
      <c r="F15" s="16">
        <v>138550.856</v>
      </c>
      <c r="G15" s="16">
        <v>132081.573</v>
      </c>
      <c r="H15" s="17">
        <v>151037.48000000001</v>
      </c>
      <c r="I15" s="20">
        <f t="shared" si="1"/>
        <v>421669.90899999999</v>
      </c>
    </row>
    <row r="16" spans="1:9" ht="16" thickBot="1" x14ac:dyDescent="0.4">
      <c r="A16" s="7" t="s">
        <v>12</v>
      </c>
      <c r="B16" s="18">
        <f>SUM(B5:B15)</f>
        <v>2144185.497</v>
      </c>
      <c r="C16" s="18">
        <f>SUM(C5:C15)</f>
        <v>1720969.145</v>
      </c>
      <c r="D16" s="18">
        <f>SUM(D5:D15)</f>
        <v>1911282.257</v>
      </c>
      <c r="E16" s="21">
        <f>SUM(E5:E15)</f>
        <v>5776436.8990000002</v>
      </c>
      <c r="F16" s="18">
        <f t="shared" ref="F16:H16" si="2">SUM(F5:F15)</f>
        <v>1865595.2179999999</v>
      </c>
      <c r="G16" s="18">
        <f t="shared" si="2"/>
        <v>1717716.3399999999</v>
      </c>
      <c r="H16" s="18">
        <f t="shared" si="2"/>
        <v>1867915.7759999998</v>
      </c>
      <c r="I16" s="21">
        <f>SUM(I5:I15)</f>
        <v>5451227.3339999998</v>
      </c>
    </row>
    <row r="17" spans="1:9" ht="18.5" x14ac:dyDescent="0.35">
      <c r="A17" s="36" t="s">
        <v>14</v>
      </c>
      <c r="B17" s="29"/>
      <c r="C17" s="29"/>
      <c r="D17" s="29"/>
      <c r="E17" s="28"/>
      <c r="F17" s="29"/>
      <c r="G17" s="29"/>
      <c r="H17" s="29"/>
      <c r="I17" s="28"/>
    </row>
    <row r="18" spans="1:9" ht="15.5" x14ac:dyDescent="0.35">
      <c r="A18" s="4" t="s">
        <v>16</v>
      </c>
      <c r="B18" s="12">
        <v>158472.92300000001</v>
      </c>
      <c r="C18" s="13">
        <v>130213.944</v>
      </c>
      <c r="D18" s="13">
        <v>136244.28700000001</v>
      </c>
      <c r="E18" s="19">
        <f t="shared" ref="E18:E21" si="3">SUM(B18:D18)</f>
        <v>424931.15400000004</v>
      </c>
      <c r="F18" s="12">
        <v>133806.61499999999</v>
      </c>
      <c r="G18" s="13">
        <v>123903.00599999999</v>
      </c>
      <c r="H18" s="13">
        <v>110769.18799999999</v>
      </c>
      <c r="I18" s="19">
        <f t="shared" ref="I18:I21" si="4">SUM(F18:H18)</f>
        <v>368478.80900000001</v>
      </c>
    </row>
    <row r="19" spans="1:9" ht="15.5" x14ac:dyDescent="0.35">
      <c r="A19" s="5" t="s">
        <v>17</v>
      </c>
      <c r="B19" s="14">
        <v>71209.967999999993</v>
      </c>
      <c r="C19" s="14">
        <v>59495.411999999997</v>
      </c>
      <c r="D19" s="15">
        <v>75837.982999999993</v>
      </c>
      <c r="E19" s="20">
        <f t="shared" si="3"/>
        <v>206543.36299999998</v>
      </c>
      <c r="F19" s="14">
        <v>85366.425000000003</v>
      </c>
      <c r="G19" s="14">
        <v>73968.433999999994</v>
      </c>
      <c r="H19" s="15">
        <v>89111.187000000005</v>
      </c>
      <c r="I19" s="20">
        <f t="shared" si="4"/>
        <v>248446.046</v>
      </c>
    </row>
    <row r="20" spans="1:9" ht="15.5" x14ac:dyDescent="0.35">
      <c r="A20" s="5" t="s">
        <v>18</v>
      </c>
      <c r="B20" s="14">
        <v>74320.089000000007</v>
      </c>
      <c r="C20" s="14">
        <v>71629.789000000004</v>
      </c>
      <c r="D20" s="15">
        <v>72710.138999999996</v>
      </c>
      <c r="E20" s="20">
        <f t="shared" si="3"/>
        <v>218660.01700000002</v>
      </c>
      <c r="F20" s="14">
        <v>129134.342</v>
      </c>
      <c r="G20" s="14">
        <v>127799.928</v>
      </c>
      <c r="H20" s="15">
        <v>130658.769</v>
      </c>
      <c r="I20" s="20">
        <f t="shared" si="4"/>
        <v>387593.03899999999</v>
      </c>
    </row>
    <row r="21" spans="1:9" ht="16" thickBot="1" x14ac:dyDescent="0.4">
      <c r="A21" s="5" t="s">
        <v>19</v>
      </c>
      <c r="B21" s="14">
        <v>17527.171999999999</v>
      </c>
      <c r="C21" s="14">
        <v>18096.581999999999</v>
      </c>
      <c r="D21" s="15">
        <v>21631.088</v>
      </c>
      <c r="E21" s="20">
        <f t="shared" si="3"/>
        <v>57254.842000000004</v>
      </c>
      <c r="F21" s="14">
        <v>29791.488000000001</v>
      </c>
      <c r="G21" s="14">
        <v>29250.937000000002</v>
      </c>
      <c r="H21" s="15">
        <v>33551.565000000002</v>
      </c>
      <c r="I21" s="20">
        <f t="shared" si="4"/>
        <v>92593.99</v>
      </c>
    </row>
    <row r="22" spans="1:9" ht="16" thickBot="1" x14ac:dyDescent="0.4">
      <c r="A22" s="7" t="s">
        <v>20</v>
      </c>
      <c r="B22" s="18">
        <f t="shared" ref="B22:E22" si="5">SUM(B18:B21)</f>
        <v>321530.152</v>
      </c>
      <c r="C22" s="18">
        <f t="shared" si="5"/>
        <v>279435.72700000001</v>
      </c>
      <c r="D22" s="18">
        <f t="shared" si="5"/>
        <v>306423.49699999997</v>
      </c>
      <c r="E22" s="21">
        <f t="shared" si="5"/>
        <v>907389.37599999993</v>
      </c>
      <c r="F22" s="18">
        <f t="shared" ref="F22:I22" si="6">SUM(F18:F21)</f>
        <v>378098.87</v>
      </c>
      <c r="G22" s="18">
        <f t="shared" si="6"/>
        <v>354922.30499999999</v>
      </c>
      <c r="H22" s="18">
        <f t="shared" si="6"/>
        <v>364090.70899999997</v>
      </c>
      <c r="I22" s="21">
        <f t="shared" si="6"/>
        <v>1097111.8840000001</v>
      </c>
    </row>
    <row r="23" spans="1:9" ht="18.5" x14ac:dyDescent="0.45">
      <c r="A23" s="39" t="s">
        <v>15</v>
      </c>
      <c r="B23" s="30"/>
      <c r="C23" s="35"/>
      <c r="D23" s="30"/>
      <c r="E23" s="30"/>
      <c r="F23" s="30"/>
      <c r="G23" s="35"/>
      <c r="H23" s="30"/>
      <c r="I23" s="30"/>
    </row>
    <row r="24" spans="1:9" ht="15.5" x14ac:dyDescent="0.35">
      <c r="A24" s="4" t="s">
        <v>21</v>
      </c>
      <c r="B24" s="12">
        <v>60141.156999999999</v>
      </c>
      <c r="C24" s="12">
        <v>54085.898999999998</v>
      </c>
      <c r="D24" s="12">
        <v>61200.017999999996</v>
      </c>
      <c r="E24" s="19">
        <f t="shared" ref="E24:E27" si="7">SUM(B24:D24)</f>
        <v>175427.07399999999</v>
      </c>
      <c r="F24" s="12">
        <v>55030.476000000002</v>
      </c>
      <c r="G24" s="12">
        <v>52948.915999999997</v>
      </c>
      <c r="H24" s="12">
        <v>51871.548000000003</v>
      </c>
      <c r="I24" s="19">
        <f t="shared" ref="I24:I27" si="8">SUM(F24:H24)</f>
        <v>159850.94</v>
      </c>
    </row>
    <row r="25" spans="1:9" ht="15.5" x14ac:dyDescent="0.35">
      <c r="A25" s="5" t="s">
        <v>22</v>
      </c>
      <c r="B25" s="14">
        <v>239330.05</v>
      </c>
      <c r="C25" s="14">
        <v>230661.62</v>
      </c>
      <c r="D25" s="15">
        <v>258984.16800000001</v>
      </c>
      <c r="E25" s="20">
        <f t="shared" si="7"/>
        <v>728975.83799999999</v>
      </c>
      <c r="F25" s="14">
        <v>294549.47100000002</v>
      </c>
      <c r="G25" s="14">
        <v>226516.05100000001</v>
      </c>
      <c r="H25" s="15">
        <v>286043.95299999998</v>
      </c>
      <c r="I25" s="20">
        <f t="shared" si="8"/>
        <v>807109.47499999998</v>
      </c>
    </row>
    <row r="26" spans="1:9" ht="15.5" x14ac:dyDescent="0.35">
      <c r="A26" s="5" t="s">
        <v>23</v>
      </c>
      <c r="B26" s="14">
        <v>100787.43700000001</v>
      </c>
      <c r="C26" s="14">
        <v>88978.712</v>
      </c>
      <c r="D26" s="15">
        <v>100505.65700000001</v>
      </c>
      <c r="E26" s="20">
        <f t="shared" si="7"/>
        <v>290271.80599999998</v>
      </c>
      <c r="F26" s="14">
        <v>76973.914999999994</v>
      </c>
      <c r="G26" s="14">
        <v>81179.691999999995</v>
      </c>
      <c r="H26" s="15">
        <v>81467.06</v>
      </c>
      <c r="I26" s="20">
        <f t="shared" si="8"/>
        <v>239620.66699999999</v>
      </c>
    </row>
    <row r="27" spans="1:9" ht="16" thickBot="1" x14ac:dyDescent="0.4">
      <c r="A27" s="5" t="s">
        <v>24</v>
      </c>
      <c r="B27" s="14">
        <v>149771.86499999999</v>
      </c>
      <c r="C27" s="14">
        <v>151547.965</v>
      </c>
      <c r="D27" s="15">
        <v>182818.22399999999</v>
      </c>
      <c r="E27" s="20">
        <f t="shared" si="7"/>
        <v>484138.05399999995</v>
      </c>
      <c r="F27" s="14">
        <v>171495.67800000001</v>
      </c>
      <c r="G27" s="14">
        <v>133863.83900000001</v>
      </c>
      <c r="H27" s="15">
        <v>194602.58299999998</v>
      </c>
      <c r="I27" s="20">
        <f t="shared" si="8"/>
        <v>499962.1</v>
      </c>
    </row>
    <row r="28" spans="1:9" ht="16" thickBot="1" x14ac:dyDescent="0.4">
      <c r="A28" s="7" t="s">
        <v>25</v>
      </c>
      <c r="B28" s="18">
        <f t="shared" ref="B28:E28" si="9">SUM(B24:B27)</f>
        <v>550030.50899999996</v>
      </c>
      <c r="C28" s="18">
        <f t="shared" si="9"/>
        <v>525274.196</v>
      </c>
      <c r="D28" s="18">
        <f t="shared" si="9"/>
        <v>603508.06700000004</v>
      </c>
      <c r="E28" s="21">
        <f t="shared" si="9"/>
        <v>1678812.7719999999</v>
      </c>
      <c r="F28" s="18">
        <f t="shared" ref="F28:I28" si="10">SUM(F24:F27)</f>
        <v>598049.54</v>
      </c>
      <c r="G28" s="18">
        <f t="shared" si="10"/>
        <v>494508.49800000002</v>
      </c>
      <c r="H28" s="18">
        <f t="shared" si="10"/>
        <v>613985.14399999997</v>
      </c>
      <c r="I28" s="21">
        <f t="shared" si="10"/>
        <v>1706543.182</v>
      </c>
    </row>
    <row r="29" spans="1:9" ht="15" thickBot="1" x14ac:dyDescent="0.4">
      <c r="A29" s="40"/>
      <c r="B29" s="31"/>
      <c r="C29" s="31"/>
      <c r="D29" s="31"/>
      <c r="E29" s="31"/>
      <c r="F29" s="31"/>
      <c r="G29" s="31"/>
      <c r="H29" s="31"/>
      <c r="I29" s="31"/>
    </row>
    <row r="30" spans="1:9" ht="16" thickBot="1" x14ac:dyDescent="0.4">
      <c r="A30" s="8" t="s">
        <v>69</v>
      </c>
      <c r="B30" s="2">
        <v>2634.645</v>
      </c>
      <c r="C30" s="2">
        <v>2433.3649999999998</v>
      </c>
      <c r="D30" s="2">
        <v>2519.0149999999999</v>
      </c>
      <c r="E30" s="22">
        <f>SUM(B30:D30)</f>
        <v>7587.0249999999996</v>
      </c>
      <c r="F30" s="2">
        <v>2479.7620000000002</v>
      </c>
      <c r="G30" s="2">
        <v>2375.364</v>
      </c>
      <c r="H30" s="2">
        <v>2444.2919999999999</v>
      </c>
      <c r="I30" s="22">
        <f>SUM(F30:H30)</f>
        <v>7299.4179999999997</v>
      </c>
    </row>
    <row r="31" spans="1:9" ht="15" thickBot="1" x14ac:dyDescent="0.4">
      <c r="A31" s="40"/>
      <c r="B31" s="31"/>
      <c r="C31" s="31"/>
      <c r="D31" s="31"/>
      <c r="E31" s="31"/>
      <c r="F31" s="31"/>
      <c r="G31" s="31"/>
      <c r="H31" s="31"/>
      <c r="I31" s="31"/>
    </row>
    <row r="32" spans="1:9" ht="16" thickBot="1" x14ac:dyDescent="0.4">
      <c r="A32" s="9" t="s">
        <v>68</v>
      </c>
      <c r="B32" s="32">
        <f t="shared" ref="B32:E32" si="11">B16+B22+B28</f>
        <v>3015746.1580000003</v>
      </c>
      <c r="C32" s="32">
        <f t="shared" si="11"/>
        <v>2525679.068</v>
      </c>
      <c r="D32" s="32">
        <f t="shared" si="11"/>
        <v>2821213.8209999995</v>
      </c>
      <c r="E32" s="23">
        <f t="shared" si="11"/>
        <v>8362639.0470000003</v>
      </c>
      <c r="F32" s="32">
        <f t="shared" ref="F32:I32" si="12">F16+F22+F28</f>
        <v>2841743.628</v>
      </c>
      <c r="G32" s="32">
        <f t="shared" si="12"/>
        <v>2567147.1429999997</v>
      </c>
      <c r="H32" s="32">
        <f t="shared" si="12"/>
        <v>2845991.6289999997</v>
      </c>
      <c r="I32" s="23">
        <f t="shared" si="12"/>
        <v>8254882.4000000004</v>
      </c>
    </row>
    <row r="33" spans="1:9" ht="30" customHeight="1" thickBot="1" x14ac:dyDescent="0.4">
      <c r="A33" s="9" t="s">
        <v>67</v>
      </c>
      <c r="B33" s="33">
        <f>B32+B30</f>
        <v>3018380.8030000003</v>
      </c>
      <c r="C33" s="33">
        <f t="shared" ref="C33:D33" si="13">C32+C30</f>
        <v>2528112.4330000002</v>
      </c>
      <c r="D33" s="33">
        <f t="shared" si="13"/>
        <v>2823732.8359999997</v>
      </c>
      <c r="E33" s="23">
        <f>E32+E30</f>
        <v>8370226.0720000006</v>
      </c>
      <c r="F33" s="33">
        <f>F32+F30</f>
        <v>2844223.39</v>
      </c>
      <c r="G33" s="33">
        <f t="shared" ref="G33:H33" si="14">G32+G30</f>
        <v>2569522.5069999998</v>
      </c>
      <c r="H33" s="33">
        <f t="shared" si="14"/>
        <v>2848435.9209999996</v>
      </c>
      <c r="I33" s="23">
        <f>I32+I30</f>
        <v>8262181.818</v>
      </c>
    </row>
    <row r="34" spans="1:9" ht="15.5" x14ac:dyDescent="0.35">
      <c r="A34" s="41"/>
      <c r="B34" s="34"/>
      <c r="C34" s="34"/>
      <c r="D34" s="34"/>
      <c r="E34" s="34"/>
      <c r="F34" s="34"/>
      <c r="G34" s="34"/>
      <c r="H34" s="34"/>
      <c r="I34" s="34"/>
    </row>
    <row r="35" spans="1:9" ht="15.5" x14ac:dyDescent="0.35">
      <c r="A35" s="10" t="s">
        <v>33</v>
      </c>
      <c r="B35" s="11">
        <f t="shared" ref="B35:E35" si="15">B5+B6+B7+B8+B9+B10+B11+B12+B18+B24+B30</f>
        <v>2144932.5649999999</v>
      </c>
      <c r="C35" s="11">
        <f t="shared" si="15"/>
        <v>1697436.2319999998</v>
      </c>
      <c r="D35" s="43">
        <f t="shared" si="15"/>
        <v>1829760.5989999997</v>
      </c>
      <c r="E35" s="45">
        <f t="shared" si="15"/>
        <v>5672129.3960000006</v>
      </c>
      <c r="F35" s="11">
        <f t="shared" ref="F35:I35" si="16">F5+F6+F7+F8+F9+F10+F11+F12+F18+F24+F30</f>
        <v>1762177.0830000001</v>
      </c>
      <c r="G35" s="11">
        <f t="shared" si="16"/>
        <v>1596065.294</v>
      </c>
      <c r="H35" s="43">
        <f t="shared" si="16"/>
        <v>1707466.5649999999</v>
      </c>
      <c r="I35" s="11">
        <f t="shared" si="16"/>
        <v>5065708.9419999998</v>
      </c>
    </row>
    <row r="36" spans="1:9" ht="15.5" x14ac:dyDescent="0.35">
      <c r="A36" s="46" t="s">
        <v>34</v>
      </c>
      <c r="B36" s="47">
        <f t="shared" ref="B36:E36" si="17">SUM(B13:B15,B19:B21,B25:B27)</f>
        <v>873448.23800000001</v>
      </c>
      <c r="C36" s="47">
        <f t="shared" si="17"/>
        <v>830676.201</v>
      </c>
      <c r="D36" s="48">
        <f t="shared" si="17"/>
        <v>993972.23699999996</v>
      </c>
      <c r="E36" s="49">
        <f t="shared" si="17"/>
        <v>2698096.676</v>
      </c>
      <c r="F36" s="47">
        <f t="shared" ref="F36:I36" si="18">SUM(F13:F15,F19:F21,F25:F27)</f>
        <v>1082046.307</v>
      </c>
      <c r="G36" s="47">
        <f t="shared" si="18"/>
        <v>973457.21300000011</v>
      </c>
      <c r="H36" s="48">
        <f t="shared" si="18"/>
        <v>1140969.3560000001</v>
      </c>
      <c r="I36" s="47">
        <f t="shared" si="18"/>
        <v>3196472.8759999997</v>
      </c>
    </row>
    <row r="37" spans="1:9" x14ac:dyDescent="0.35">
      <c r="H37" s="44"/>
    </row>
    <row r="43" spans="1:9" x14ac:dyDescent="0.35">
      <c r="B43" s="37"/>
      <c r="F43" s="37"/>
    </row>
  </sheetData>
  <protectedRanges>
    <protectedRange password="CA04" sqref="A3:A36 B3:I3 A1:A2" name="Диапазон1_3"/>
    <protectedRange password="CA04" sqref="F2:I2 B2:E2 B4:I36" name="Диапазон1_3_1"/>
  </protectedRanges>
  <mergeCells count="4">
    <mergeCell ref="A1:I1"/>
    <mergeCell ref="F2:I2"/>
    <mergeCell ref="A2:A3"/>
    <mergeCell ref="B2:E2"/>
  </mergeCells>
  <pageMargins left="0.7" right="0.7" top="0.75" bottom="0.75" header="0.3" footer="0.3"/>
  <pageSetup paperSize="8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9" sqref="A39"/>
    </sheetView>
  </sheetViews>
  <sheetFormatPr defaultRowHeight="14.5" x14ac:dyDescent="0.35"/>
  <cols>
    <col min="1" max="1" width="46.1796875" bestFit="1" customWidth="1"/>
    <col min="2" max="2" width="10.7265625" customWidth="1"/>
    <col min="3" max="3" width="11.453125" bestFit="1" customWidth="1"/>
    <col min="4" max="4" width="9.54296875" bestFit="1" customWidth="1"/>
    <col min="5" max="5" width="12" bestFit="1" customWidth="1"/>
    <col min="6" max="6" width="10.7265625" customWidth="1"/>
    <col min="7" max="7" width="11.453125" bestFit="1" customWidth="1"/>
    <col min="8" max="8" width="9.54296875" bestFit="1" customWidth="1"/>
    <col min="9" max="9" width="12" bestFit="1" customWidth="1"/>
    <col min="207" max="207" width="40.26953125" bestFit="1" customWidth="1"/>
    <col min="208" max="246" width="10.7265625" customWidth="1"/>
    <col min="247" max="247" width="11.453125" bestFit="1" customWidth="1"/>
    <col min="248" max="248" width="9.54296875" bestFit="1" customWidth="1"/>
    <col min="249" max="249" width="12" bestFit="1" customWidth="1"/>
    <col min="463" max="463" width="40.26953125" bestFit="1" customWidth="1"/>
    <col min="464" max="502" width="10.7265625" customWidth="1"/>
    <col min="503" max="503" width="11.453125" bestFit="1" customWidth="1"/>
    <col min="504" max="504" width="9.54296875" bestFit="1" customWidth="1"/>
    <col min="505" max="505" width="12" bestFit="1" customWidth="1"/>
    <col min="719" max="719" width="40.26953125" bestFit="1" customWidth="1"/>
    <col min="720" max="758" width="10.7265625" customWidth="1"/>
    <col min="759" max="759" width="11.453125" bestFit="1" customWidth="1"/>
    <col min="760" max="760" width="9.54296875" bestFit="1" customWidth="1"/>
    <col min="761" max="761" width="12" bestFit="1" customWidth="1"/>
    <col min="975" max="975" width="40.26953125" bestFit="1" customWidth="1"/>
    <col min="976" max="1014" width="10.7265625" customWidth="1"/>
    <col min="1015" max="1015" width="11.453125" bestFit="1" customWidth="1"/>
    <col min="1016" max="1016" width="9.54296875" bestFit="1" customWidth="1"/>
    <col min="1017" max="1017" width="12" bestFit="1" customWidth="1"/>
    <col min="1231" max="1231" width="40.26953125" bestFit="1" customWidth="1"/>
    <col min="1232" max="1270" width="10.7265625" customWidth="1"/>
    <col min="1271" max="1271" width="11.453125" bestFit="1" customWidth="1"/>
    <col min="1272" max="1272" width="9.54296875" bestFit="1" customWidth="1"/>
    <col min="1273" max="1273" width="12" bestFit="1" customWidth="1"/>
    <col min="1487" max="1487" width="40.26953125" bestFit="1" customWidth="1"/>
    <col min="1488" max="1526" width="10.7265625" customWidth="1"/>
    <col min="1527" max="1527" width="11.453125" bestFit="1" customWidth="1"/>
    <col min="1528" max="1528" width="9.54296875" bestFit="1" customWidth="1"/>
    <col min="1529" max="1529" width="12" bestFit="1" customWidth="1"/>
    <col min="1743" max="1743" width="40.26953125" bestFit="1" customWidth="1"/>
    <col min="1744" max="1782" width="10.7265625" customWidth="1"/>
    <col min="1783" max="1783" width="11.453125" bestFit="1" customWidth="1"/>
    <col min="1784" max="1784" width="9.54296875" bestFit="1" customWidth="1"/>
    <col min="1785" max="1785" width="12" bestFit="1" customWidth="1"/>
    <col min="1999" max="1999" width="40.26953125" bestFit="1" customWidth="1"/>
    <col min="2000" max="2038" width="10.7265625" customWidth="1"/>
    <col min="2039" max="2039" width="11.453125" bestFit="1" customWidth="1"/>
    <col min="2040" max="2040" width="9.54296875" bestFit="1" customWidth="1"/>
    <col min="2041" max="2041" width="12" bestFit="1" customWidth="1"/>
    <col min="2255" max="2255" width="40.26953125" bestFit="1" customWidth="1"/>
    <col min="2256" max="2294" width="10.7265625" customWidth="1"/>
    <col min="2295" max="2295" width="11.453125" bestFit="1" customWidth="1"/>
    <col min="2296" max="2296" width="9.54296875" bestFit="1" customWidth="1"/>
    <col min="2297" max="2297" width="12" bestFit="1" customWidth="1"/>
    <col min="2511" max="2511" width="40.26953125" bestFit="1" customWidth="1"/>
    <col min="2512" max="2550" width="10.7265625" customWidth="1"/>
    <col min="2551" max="2551" width="11.453125" bestFit="1" customWidth="1"/>
    <col min="2552" max="2552" width="9.54296875" bestFit="1" customWidth="1"/>
    <col min="2553" max="2553" width="12" bestFit="1" customWidth="1"/>
    <col min="2767" max="2767" width="40.26953125" bestFit="1" customWidth="1"/>
    <col min="2768" max="2806" width="10.7265625" customWidth="1"/>
    <col min="2807" max="2807" width="11.453125" bestFit="1" customWidth="1"/>
    <col min="2808" max="2808" width="9.54296875" bestFit="1" customWidth="1"/>
    <col min="2809" max="2809" width="12" bestFit="1" customWidth="1"/>
    <col min="3023" max="3023" width="40.26953125" bestFit="1" customWidth="1"/>
    <col min="3024" max="3062" width="10.7265625" customWidth="1"/>
    <col min="3063" max="3063" width="11.453125" bestFit="1" customWidth="1"/>
    <col min="3064" max="3064" width="9.54296875" bestFit="1" customWidth="1"/>
    <col min="3065" max="3065" width="12" bestFit="1" customWidth="1"/>
    <col min="3279" max="3279" width="40.26953125" bestFit="1" customWidth="1"/>
    <col min="3280" max="3318" width="10.7265625" customWidth="1"/>
    <col min="3319" max="3319" width="11.453125" bestFit="1" customWidth="1"/>
    <col min="3320" max="3320" width="9.54296875" bestFit="1" customWidth="1"/>
    <col min="3321" max="3321" width="12" bestFit="1" customWidth="1"/>
    <col min="3535" max="3535" width="40.26953125" bestFit="1" customWidth="1"/>
    <col min="3536" max="3574" width="10.7265625" customWidth="1"/>
    <col min="3575" max="3575" width="11.453125" bestFit="1" customWidth="1"/>
    <col min="3576" max="3576" width="9.54296875" bestFit="1" customWidth="1"/>
    <col min="3577" max="3577" width="12" bestFit="1" customWidth="1"/>
    <col min="3791" max="3791" width="40.26953125" bestFit="1" customWidth="1"/>
    <col min="3792" max="3830" width="10.7265625" customWidth="1"/>
    <col min="3831" max="3831" width="11.453125" bestFit="1" customWidth="1"/>
    <col min="3832" max="3832" width="9.54296875" bestFit="1" customWidth="1"/>
    <col min="3833" max="3833" width="12" bestFit="1" customWidth="1"/>
    <col min="4047" max="4047" width="40.26953125" bestFit="1" customWidth="1"/>
    <col min="4048" max="4086" width="10.7265625" customWidth="1"/>
    <col min="4087" max="4087" width="11.453125" bestFit="1" customWidth="1"/>
    <col min="4088" max="4088" width="9.54296875" bestFit="1" customWidth="1"/>
    <col min="4089" max="4089" width="12" bestFit="1" customWidth="1"/>
    <col min="4303" max="4303" width="40.26953125" bestFit="1" customWidth="1"/>
    <col min="4304" max="4342" width="10.7265625" customWidth="1"/>
    <col min="4343" max="4343" width="11.453125" bestFit="1" customWidth="1"/>
    <col min="4344" max="4344" width="9.54296875" bestFit="1" customWidth="1"/>
    <col min="4345" max="4345" width="12" bestFit="1" customWidth="1"/>
    <col min="4559" max="4559" width="40.26953125" bestFit="1" customWidth="1"/>
    <col min="4560" max="4598" width="10.7265625" customWidth="1"/>
    <col min="4599" max="4599" width="11.453125" bestFit="1" customWidth="1"/>
    <col min="4600" max="4600" width="9.54296875" bestFit="1" customWidth="1"/>
    <col min="4601" max="4601" width="12" bestFit="1" customWidth="1"/>
    <col min="4815" max="4815" width="40.26953125" bestFit="1" customWidth="1"/>
    <col min="4816" max="4854" width="10.7265625" customWidth="1"/>
    <col min="4855" max="4855" width="11.453125" bestFit="1" customWidth="1"/>
    <col min="4856" max="4856" width="9.54296875" bestFit="1" customWidth="1"/>
    <col min="4857" max="4857" width="12" bestFit="1" customWidth="1"/>
    <col min="5071" max="5071" width="40.26953125" bestFit="1" customWidth="1"/>
    <col min="5072" max="5110" width="10.7265625" customWidth="1"/>
    <col min="5111" max="5111" width="11.453125" bestFit="1" customWidth="1"/>
    <col min="5112" max="5112" width="9.54296875" bestFit="1" customWidth="1"/>
    <col min="5113" max="5113" width="12" bestFit="1" customWidth="1"/>
    <col min="5327" max="5327" width="40.26953125" bestFit="1" customWidth="1"/>
    <col min="5328" max="5366" width="10.7265625" customWidth="1"/>
    <col min="5367" max="5367" width="11.453125" bestFit="1" customWidth="1"/>
    <col min="5368" max="5368" width="9.54296875" bestFit="1" customWidth="1"/>
    <col min="5369" max="5369" width="12" bestFit="1" customWidth="1"/>
    <col min="5583" max="5583" width="40.26953125" bestFit="1" customWidth="1"/>
    <col min="5584" max="5622" width="10.7265625" customWidth="1"/>
    <col min="5623" max="5623" width="11.453125" bestFit="1" customWidth="1"/>
    <col min="5624" max="5624" width="9.54296875" bestFit="1" customWidth="1"/>
    <col min="5625" max="5625" width="12" bestFit="1" customWidth="1"/>
    <col min="5839" max="5839" width="40.26953125" bestFit="1" customWidth="1"/>
    <col min="5840" max="5878" width="10.7265625" customWidth="1"/>
    <col min="5879" max="5879" width="11.453125" bestFit="1" customWidth="1"/>
    <col min="5880" max="5880" width="9.54296875" bestFit="1" customWidth="1"/>
    <col min="5881" max="5881" width="12" bestFit="1" customWidth="1"/>
    <col min="6095" max="6095" width="40.26953125" bestFit="1" customWidth="1"/>
    <col min="6096" max="6134" width="10.7265625" customWidth="1"/>
    <col min="6135" max="6135" width="11.453125" bestFit="1" customWidth="1"/>
    <col min="6136" max="6136" width="9.54296875" bestFit="1" customWidth="1"/>
    <col min="6137" max="6137" width="12" bestFit="1" customWidth="1"/>
    <col min="6351" max="6351" width="40.26953125" bestFit="1" customWidth="1"/>
    <col min="6352" max="6390" width="10.7265625" customWidth="1"/>
    <col min="6391" max="6391" width="11.453125" bestFit="1" customWidth="1"/>
    <col min="6392" max="6392" width="9.54296875" bestFit="1" customWidth="1"/>
    <col min="6393" max="6393" width="12" bestFit="1" customWidth="1"/>
    <col min="6607" max="6607" width="40.26953125" bestFit="1" customWidth="1"/>
    <col min="6608" max="6646" width="10.7265625" customWidth="1"/>
    <col min="6647" max="6647" width="11.453125" bestFit="1" customWidth="1"/>
    <col min="6648" max="6648" width="9.54296875" bestFit="1" customWidth="1"/>
    <col min="6649" max="6649" width="12" bestFit="1" customWidth="1"/>
    <col min="6863" max="6863" width="40.26953125" bestFit="1" customWidth="1"/>
    <col min="6864" max="6902" width="10.7265625" customWidth="1"/>
    <col min="6903" max="6903" width="11.453125" bestFit="1" customWidth="1"/>
    <col min="6904" max="6904" width="9.54296875" bestFit="1" customWidth="1"/>
    <col min="6905" max="6905" width="12" bestFit="1" customWidth="1"/>
    <col min="7119" max="7119" width="40.26953125" bestFit="1" customWidth="1"/>
    <col min="7120" max="7158" width="10.7265625" customWidth="1"/>
    <col min="7159" max="7159" width="11.453125" bestFit="1" customWidth="1"/>
    <col min="7160" max="7160" width="9.54296875" bestFit="1" customWidth="1"/>
    <col min="7161" max="7161" width="12" bestFit="1" customWidth="1"/>
    <col min="7375" max="7375" width="40.26953125" bestFit="1" customWidth="1"/>
    <col min="7376" max="7414" width="10.7265625" customWidth="1"/>
    <col min="7415" max="7415" width="11.453125" bestFit="1" customWidth="1"/>
    <col min="7416" max="7416" width="9.54296875" bestFit="1" customWidth="1"/>
    <col min="7417" max="7417" width="12" bestFit="1" customWidth="1"/>
    <col min="7631" max="7631" width="40.26953125" bestFit="1" customWidth="1"/>
    <col min="7632" max="7670" width="10.7265625" customWidth="1"/>
    <col min="7671" max="7671" width="11.453125" bestFit="1" customWidth="1"/>
    <col min="7672" max="7672" width="9.54296875" bestFit="1" customWidth="1"/>
    <col min="7673" max="7673" width="12" bestFit="1" customWidth="1"/>
    <col min="7887" max="7887" width="40.26953125" bestFit="1" customWidth="1"/>
    <col min="7888" max="7926" width="10.7265625" customWidth="1"/>
    <col min="7927" max="7927" width="11.453125" bestFit="1" customWidth="1"/>
    <col min="7928" max="7928" width="9.54296875" bestFit="1" customWidth="1"/>
    <col min="7929" max="7929" width="12" bestFit="1" customWidth="1"/>
    <col min="8143" max="8143" width="40.26953125" bestFit="1" customWidth="1"/>
    <col min="8144" max="8182" width="10.7265625" customWidth="1"/>
    <col min="8183" max="8183" width="11.453125" bestFit="1" customWidth="1"/>
    <col min="8184" max="8184" width="9.54296875" bestFit="1" customWidth="1"/>
    <col min="8185" max="8185" width="12" bestFit="1" customWidth="1"/>
    <col min="8399" max="8399" width="40.26953125" bestFit="1" customWidth="1"/>
    <col min="8400" max="8438" width="10.7265625" customWidth="1"/>
    <col min="8439" max="8439" width="11.453125" bestFit="1" customWidth="1"/>
    <col min="8440" max="8440" width="9.54296875" bestFit="1" customWidth="1"/>
    <col min="8441" max="8441" width="12" bestFit="1" customWidth="1"/>
    <col min="8655" max="8655" width="40.26953125" bestFit="1" customWidth="1"/>
    <col min="8656" max="8694" width="10.7265625" customWidth="1"/>
    <col min="8695" max="8695" width="11.453125" bestFit="1" customWidth="1"/>
    <col min="8696" max="8696" width="9.54296875" bestFit="1" customWidth="1"/>
    <col min="8697" max="8697" width="12" bestFit="1" customWidth="1"/>
    <col min="8911" max="8911" width="40.26953125" bestFit="1" customWidth="1"/>
    <col min="8912" max="8950" width="10.7265625" customWidth="1"/>
    <col min="8951" max="8951" width="11.453125" bestFit="1" customWidth="1"/>
    <col min="8952" max="8952" width="9.54296875" bestFit="1" customWidth="1"/>
    <col min="8953" max="8953" width="12" bestFit="1" customWidth="1"/>
    <col min="9167" max="9167" width="40.26953125" bestFit="1" customWidth="1"/>
    <col min="9168" max="9206" width="10.7265625" customWidth="1"/>
    <col min="9207" max="9207" width="11.453125" bestFit="1" customWidth="1"/>
    <col min="9208" max="9208" width="9.54296875" bestFit="1" customWidth="1"/>
    <col min="9209" max="9209" width="12" bestFit="1" customWidth="1"/>
    <col min="9423" max="9423" width="40.26953125" bestFit="1" customWidth="1"/>
    <col min="9424" max="9462" width="10.7265625" customWidth="1"/>
    <col min="9463" max="9463" width="11.453125" bestFit="1" customWidth="1"/>
    <col min="9464" max="9464" width="9.54296875" bestFit="1" customWidth="1"/>
    <col min="9465" max="9465" width="12" bestFit="1" customWidth="1"/>
    <col min="9679" max="9679" width="40.26953125" bestFit="1" customWidth="1"/>
    <col min="9680" max="9718" width="10.7265625" customWidth="1"/>
    <col min="9719" max="9719" width="11.453125" bestFit="1" customWidth="1"/>
    <col min="9720" max="9720" width="9.54296875" bestFit="1" customWidth="1"/>
    <col min="9721" max="9721" width="12" bestFit="1" customWidth="1"/>
    <col min="9935" max="9935" width="40.26953125" bestFit="1" customWidth="1"/>
    <col min="9936" max="9974" width="10.7265625" customWidth="1"/>
    <col min="9975" max="9975" width="11.453125" bestFit="1" customWidth="1"/>
    <col min="9976" max="9976" width="9.54296875" bestFit="1" customWidth="1"/>
    <col min="9977" max="9977" width="12" bestFit="1" customWidth="1"/>
    <col min="10191" max="10191" width="40.26953125" bestFit="1" customWidth="1"/>
    <col min="10192" max="10230" width="10.7265625" customWidth="1"/>
    <col min="10231" max="10231" width="11.453125" bestFit="1" customWidth="1"/>
    <col min="10232" max="10232" width="9.54296875" bestFit="1" customWidth="1"/>
    <col min="10233" max="10233" width="12" bestFit="1" customWidth="1"/>
    <col min="10447" max="10447" width="40.26953125" bestFit="1" customWidth="1"/>
    <col min="10448" max="10486" width="10.7265625" customWidth="1"/>
    <col min="10487" max="10487" width="11.453125" bestFit="1" customWidth="1"/>
    <col min="10488" max="10488" width="9.54296875" bestFit="1" customWidth="1"/>
    <col min="10489" max="10489" width="12" bestFit="1" customWidth="1"/>
    <col min="10703" max="10703" width="40.26953125" bestFit="1" customWidth="1"/>
    <col min="10704" max="10742" width="10.7265625" customWidth="1"/>
    <col min="10743" max="10743" width="11.453125" bestFit="1" customWidth="1"/>
    <col min="10744" max="10744" width="9.54296875" bestFit="1" customWidth="1"/>
    <col min="10745" max="10745" width="12" bestFit="1" customWidth="1"/>
    <col min="10959" max="10959" width="40.26953125" bestFit="1" customWidth="1"/>
    <col min="10960" max="10998" width="10.7265625" customWidth="1"/>
    <col min="10999" max="10999" width="11.453125" bestFit="1" customWidth="1"/>
    <col min="11000" max="11000" width="9.54296875" bestFit="1" customWidth="1"/>
    <col min="11001" max="11001" width="12" bestFit="1" customWidth="1"/>
    <col min="11215" max="11215" width="40.26953125" bestFit="1" customWidth="1"/>
    <col min="11216" max="11254" width="10.7265625" customWidth="1"/>
    <col min="11255" max="11255" width="11.453125" bestFit="1" customWidth="1"/>
    <col min="11256" max="11256" width="9.54296875" bestFit="1" customWidth="1"/>
    <col min="11257" max="11257" width="12" bestFit="1" customWidth="1"/>
    <col min="11471" max="11471" width="40.26953125" bestFit="1" customWidth="1"/>
    <col min="11472" max="11510" width="10.7265625" customWidth="1"/>
    <col min="11511" max="11511" width="11.453125" bestFit="1" customWidth="1"/>
    <col min="11512" max="11512" width="9.54296875" bestFit="1" customWidth="1"/>
    <col min="11513" max="11513" width="12" bestFit="1" customWidth="1"/>
    <col min="11727" max="11727" width="40.26953125" bestFit="1" customWidth="1"/>
    <col min="11728" max="11766" width="10.7265625" customWidth="1"/>
    <col min="11767" max="11767" width="11.453125" bestFit="1" customWidth="1"/>
    <col min="11768" max="11768" width="9.54296875" bestFit="1" customWidth="1"/>
    <col min="11769" max="11769" width="12" bestFit="1" customWidth="1"/>
    <col min="11983" max="11983" width="40.26953125" bestFit="1" customWidth="1"/>
    <col min="11984" max="12022" width="10.7265625" customWidth="1"/>
    <col min="12023" max="12023" width="11.453125" bestFit="1" customWidth="1"/>
    <col min="12024" max="12024" width="9.54296875" bestFit="1" customWidth="1"/>
    <col min="12025" max="12025" width="12" bestFit="1" customWidth="1"/>
    <col min="12239" max="12239" width="40.26953125" bestFit="1" customWidth="1"/>
    <col min="12240" max="12278" width="10.7265625" customWidth="1"/>
    <col min="12279" max="12279" width="11.453125" bestFit="1" customWidth="1"/>
    <col min="12280" max="12280" width="9.54296875" bestFit="1" customWidth="1"/>
    <col min="12281" max="12281" width="12" bestFit="1" customWidth="1"/>
    <col min="12495" max="12495" width="40.26953125" bestFit="1" customWidth="1"/>
    <col min="12496" max="12534" width="10.7265625" customWidth="1"/>
    <col min="12535" max="12535" width="11.453125" bestFit="1" customWidth="1"/>
    <col min="12536" max="12536" width="9.54296875" bestFit="1" customWidth="1"/>
    <col min="12537" max="12537" width="12" bestFit="1" customWidth="1"/>
    <col min="12751" max="12751" width="40.26953125" bestFit="1" customWidth="1"/>
    <col min="12752" max="12790" width="10.7265625" customWidth="1"/>
    <col min="12791" max="12791" width="11.453125" bestFit="1" customWidth="1"/>
    <col min="12792" max="12792" width="9.54296875" bestFit="1" customWidth="1"/>
    <col min="12793" max="12793" width="12" bestFit="1" customWidth="1"/>
    <col min="13007" max="13007" width="40.26953125" bestFit="1" customWidth="1"/>
    <col min="13008" max="13046" width="10.7265625" customWidth="1"/>
    <col min="13047" max="13047" width="11.453125" bestFit="1" customWidth="1"/>
    <col min="13048" max="13048" width="9.54296875" bestFit="1" customWidth="1"/>
    <col min="13049" max="13049" width="12" bestFit="1" customWidth="1"/>
    <col min="13263" max="13263" width="40.26953125" bestFit="1" customWidth="1"/>
    <col min="13264" max="13302" width="10.7265625" customWidth="1"/>
    <col min="13303" max="13303" width="11.453125" bestFit="1" customWidth="1"/>
    <col min="13304" max="13304" width="9.54296875" bestFit="1" customWidth="1"/>
    <col min="13305" max="13305" width="12" bestFit="1" customWidth="1"/>
    <col min="13519" max="13519" width="40.26953125" bestFit="1" customWidth="1"/>
    <col min="13520" max="13558" width="10.7265625" customWidth="1"/>
    <col min="13559" max="13559" width="11.453125" bestFit="1" customWidth="1"/>
    <col min="13560" max="13560" width="9.54296875" bestFit="1" customWidth="1"/>
    <col min="13561" max="13561" width="12" bestFit="1" customWidth="1"/>
    <col min="13775" max="13775" width="40.26953125" bestFit="1" customWidth="1"/>
    <col min="13776" max="13814" width="10.7265625" customWidth="1"/>
    <col min="13815" max="13815" width="11.453125" bestFit="1" customWidth="1"/>
    <col min="13816" max="13816" width="9.54296875" bestFit="1" customWidth="1"/>
    <col min="13817" max="13817" width="12" bestFit="1" customWidth="1"/>
    <col min="14031" max="14031" width="40.26953125" bestFit="1" customWidth="1"/>
    <col min="14032" max="14070" width="10.7265625" customWidth="1"/>
    <col min="14071" max="14071" width="11.453125" bestFit="1" customWidth="1"/>
    <col min="14072" max="14072" width="9.54296875" bestFit="1" customWidth="1"/>
    <col min="14073" max="14073" width="12" bestFit="1" customWidth="1"/>
    <col min="14287" max="14287" width="40.26953125" bestFit="1" customWidth="1"/>
    <col min="14288" max="14326" width="10.7265625" customWidth="1"/>
    <col min="14327" max="14327" width="11.453125" bestFit="1" customWidth="1"/>
    <col min="14328" max="14328" width="9.54296875" bestFit="1" customWidth="1"/>
    <col min="14329" max="14329" width="12" bestFit="1" customWidth="1"/>
    <col min="14543" max="14543" width="40.26953125" bestFit="1" customWidth="1"/>
    <col min="14544" max="14582" width="10.7265625" customWidth="1"/>
    <col min="14583" max="14583" width="11.453125" bestFit="1" customWidth="1"/>
    <col min="14584" max="14584" width="9.54296875" bestFit="1" customWidth="1"/>
    <col min="14585" max="14585" width="12" bestFit="1" customWidth="1"/>
    <col min="14799" max="14799" width="40.26953125" bestFit="1" customWidth="1"/>
    <col min="14800" max="14838" width="10.7265625" customWidth="1"/>
    <col min="14839" max="14839" width="11.453125" bestFit="1" customWidth="1"/>
    <col min="14840" max="14840" width="9.54296875" bestFit="1" customWidth="1"/>
    <col min="14841" max="14841" width="12" bestFit="1" customWidth="1"/>
    <col min="15055" max="15055" width="40.26953125" bestFit="1" customWidth="1"/>
    <col min="15056" max="15094" width="10.7265625" customWidth="1"/>
    <col min="15095" max="15095" width="11.453125" bestFit="1" customWidth="1"/>
    <col min="15096" max="15096" width="9.54296875" bestFit="1" customWidth="1"/>
    <col min="15097" max="15097" width="12" bestFit="1" customWidth="1"/>
    <col min="15311" max="15311" width="40.26953125" bestFit="1" customWidth="1"/>
    <col min="15312" max="15350" width="10.7265625" customWidth="1"/>
    <col min="15351" max="15351" width="11.453125" bestFit="1" customWidth="1"/>
    <col min="15352" max="15352" width="9.54296875" bestFit="1" customWidth="1"/>
    <col min="15353" max="15353" width="12" bestFit="1" customWidth="1"/>
    <col min="15567" max="15567" width="40.26953125" bestFit="1" customWidth="1"/>
    <col min="15568" max="15606" width="10.7265625" customWidth="1"/>
    <col min="15607" max="15607" width="11.453125" bestFit="1" customWidth="1"/>
    <col min="15608" max="15608" width="9.54296875" bestFit="1" customWidth="1"/>
    <col min="15609" max="15609" width="12" bestFit="1" customWidth="1"/>
    <col min="15823" max="15823" width="40.26953125" bestFit="1" customWidth="1"/>
    <col min="15824" max="15862" width="10.7265625" customWidth="1"/>
    <col min="15863" max="15863" width="11.453125" bestFit="1" customWidth="1"/>
    <col min="15864" max="15864" width="9.54296875" bestFit="1" customWidth="1"/>
    <col min="15865" max="15865" width="12" bestFit="1" customWidth="1"/>
    <col min="16079" max="16079" width="40.26953125" bestFit="1" customWidth="1"/>
    <col min="16080" max="16118" width="10.7265625" customWidth="1"/>
    <col min="16119" max="16119" width="11.453125" bestFit="1" customWidth="1"/>
    <col min="16120" max="16120" width="9.54296875" bestFit="1" customWidth="1"/>
    <col min="16121" max="16121" width="12" bestFit="1" customWidth="1"/>
  </cols>
  <sheetData>
    <row r="1" spans="1:9" ht="21" x14ac:dyDescent="0.35">
      <c r="A1" s="176" t="s">
        <v>30</v>
      </c>
      <c r="B1" s="176"/>
      <c r="C1" s="176"/>
      <c r="D1" s="176"/>
      <c r="E1" s="176"/>
      <c r="F1" s="176"/>
      <c r="G1" s="176"/>
      <c r="H1" s="176"/>
      <c r="I1" s="176"/>
    </row>
    <row r="2" spans="1:9" ht="21" x14ac:dyDescent="0.35">
      <c r="A2" s="165"/>
      <c r="B2" s="162">
        <v>2019</v>
      </c>
      <c r="C2" s="163"/>
      <c r="D2" s="163"/>
      <c r="E2" s="163"/>
      <c r="F2" s="162">
        <v>2020</v>
      </c>
      <c r="G2" s="163"/>
      <c r="H2" s="163"/>
      <c r="I2" s="163"/>
    </row>
    <row r="3" spans="1:9" ht="15.75" customHeight="1" x14ac:dyDescent="0.35">
      <c r="A3" s="166"/>
      <c r="B3" s="127" t="s">
        <v>26</v>
      </c>
      <c r="C3" s="127" t="s">
        <v>27</v>
      </c>
      <c r="D3" s="127" t="s">
        <v>28</v>
      </c>
      <c r="E3" s="127" t="s">
        <v>29</v>
      </c>
      <c r="F3" s="152" t="s">
        <v>26</v>
      </c>
      <c r="G3" s="152" t="s">
        <v>27</v>
      </c>
      <c r="H3" s="152" t="s">
        <v>28</v>
      </c>
      <c r="I3" s="152" t="s">
        <v>29</v>
      </c>
    </row>
    <row r="4" spans="1:9" ht="18.5" x14ac:dyDescent="0.45">
      <c r="A4" s="50" t="s">
        <v>13</v>
      </c>
      <c r="B4" s="51"/>
      <c r="C4" s="51"/>
      <c r="D4" s="51"/>
      <c r="E4" s="51"/>
      <c r="F4" s="51"/>
      <c r="G4" s="51"/>
      <c r="H4" s="51"/>
      <c r="I4" s="51"/>
    </row>
    <row r="5" spans="1:9" ht="15.5" x14ac:dyDescent="0.35">
      <c r="A5" s="57" t="s">
        <v>1</v>
      </c>
      <c r="B5" s="52">
        <v>382549</v>
      </c>
      <c r="C5" s="52">
        <v>300964</v>
      </c>
      <c r="D5" s="52">
        <v>301462</v>
      </c>
      <c r="E5" s="74">
        <f>SUM(B5:D5)</f>
        <v>984975</v>
      </c>
      <c r="F5" s="52">
        <v>287991</v>
      </c>
      <c r="G5" s="52">
        <v>285052</v>
      </c>
      <c r="H5" s="52">
        <v>277906</v>
      </c>
      <c r="I5" s="74">
        <f>SUM(F5:H5)</f>
        <v>850949</v>
      </c>
    </row>
    <row r="6" spans="1:9" ht="15.5" x14ac:dyDescent="0.35">
      <c r="A6" s="58" t="s">
        <v>2</v>
      </c>
      <c r="B6" s="53">
        <v>353403</v>
      </c>
      <c r="C6" s="53">
        <v>275974</v>
      </c>
      <c r="D6" s="53">
        <v>275514</v>
      </c>
      <c r="E6" s="75">
        <f t="shared" ref="E6:E13" si="0">SUM(B6:D6)</f>
        <v>904891</v>
      </c>
      <c r="F6" s="53">
        <v>283336</v>
      </c>
      <c r="G6" s="53">
        <v>275801</v>
      </c>
      <c r="H6" s="53">
        <v>275033</v>
      </c>
      <c r="I6" s="75">
        <f t="shared" ref="I6:I13" si="1">SUM(F6:H6)</f>
        <v>834170</v>
      </c>
    </row>
    <row r="7" spans="1:9" ht="15.5" x14ac:dyDescent="0.35">
      <c r="A7" s="58" t="s">
        <v>3</v>
      </c>
      <c r="B7" s="53">
        <v>289468</v>
      </c>
      <c r="C7" s="53">
        <v>229640</v>
      </c>
      <c r="D7" s="53">
        <v>232250</v>
      </c>
      <c r="E7" s="75">
        <f t="shared" si="0"/>
        <v>751358</v>
      </c>
      <c r="F7" s="53">
        <v>229711</v>
      </c>
      <c r="G7" s="53">
        <v>224516</v>
      </c>
      <c r="H7" s="53">
        <v>219706</v>
      </c>
      <c r="I7" s="75">
        <f t="shared" si="1"/>
        <v>673933</v>
      </c>
    </row>
    <row r="8" spans="1:9" ht="15.5" x14ac:dyDescent="0.35">
      <c r="A8" s="58" t="s">
        <v>4</v>
      </c>
      <c r="B8" s="53">
        <v>276645</v>
      </c>
      <c r="C8" s="53">
        <v>206827</v>
      </c>
      <c r="D8" s="53">
        <v>213636</v>
      </c>
      <c r="E8" s="75">
        <f t="shared" si="0"/>
        <v>697108</v>
      </c>
      <c r="F8" s="53">
        <v>201471</v>
      </c>
      <c r="G8" s="53">
        <v>200783</v>
      </c>
      <c r="H8" s="53">
        <v>187421</v>
      </c>
      <c r="I8" s="75">
        <f t="shared" si="1"/>
        <v>589675</v>
      </c>
    </row>
    <row r="9" spans="1:9" ht="15.5" x14ac:dyDescent="0.35">
      <c r="A9" s="58" t="s">
        <v>5</v>
      </c>
      <c r="B9" s="53">
        <v>461921</v>
      </c>
      <c r="C9" s="53">
        <v>369572</v>
      </c>
      <c r="D9" s="53">
        <v>374863</v>
      </c>
      <c r="E9" s="75">
        <f t="shared" si="0"/>
        <v>1206356</v>
      </c>
      <c r="F9" s="53">
        <v>362516</v>
      </c>
      <c r="G9" s="53">
        <v>360864</v>
      </c>
      <c r="H9" s="53">
        <v>355954</v>
      </c>
      <c r="I9" s="75">
        <f t="shared" si="1"/>
        <v>1079334</v>
      </c>
    </row>
    <row r="10" spans="1:9" ht="15.5" x14ac:dyDescent="0.35">
      <c r="A10" s="58" t="s">
        <v>6</v>
      </c>
      <c r="B10" s="53">
        <v>190654</v>
      </c>
      <c r="C10" s="53">
        <v>144972</v>
      </c>
      <c r="D10" s="53">
        <v>153368</v>
      </c>
      <c r="E10" s="75">
        <f t="shared" si="0"/>
        <v>488994</v>
      </c>
      <c r="F10" s="53">
        <v>140153</v>
      </c>
      <c r="G10" s="53">
        <v>141116</v>
      </c>
      <c r="H10" s="53">
        <v>134712</v>
      </c>
      <c r="I10" s="75">
        <f t="shared" si="1"/>
        <v>415981</v>
      </c>
    </row>
    <row r="11" spans="1:9" ht="15.5" x14ac:dyDescent="0.35">
      <c r="A11" s="58" t="s">
        <v>7</v>
      </c>
      <c r="B11" s="53">
        <v>447955</v>
      </c>
      <c r="C11" s="53">
        <v>350646</v>
      </c>
      <c r="D11" s="53">
        <v>361286</v>
      </c>
      <c r="E11" s="75">
        <f t="shared" si="0"/>
        <v>1159887</v>
      </c>
      <c r="F11" s="53">
        <v>361125</v>
      </c>
      <c r="G11" s="53">
        <v>349504</v>
      </c>
      <c r="H11" s="53">
        <v>344314</v>
      </c>
      <c r="I11" s="75">
        <f t="shared" si="1"/>
        <v>1054943</v>
      </c>
    </row>
    <row r="12" spans="1:9" ht="15.5" x14ac:dyDescent="0.35">
      <c r="A12" s="58" t="s">
        <v>8</v>
      </c>
      <c r="B12" s="53">
        <v>588758</v>
      </c>
      <c r="C12" s="53">
        <v>459301</v>
      </c>
      <c r="D12" s="53">
        <v>466436</v>
      </c>
      <c r="E12" s="75">
        <f t="shared" si="0"/>
        <v>1514495</v>
      </c>
      <c r="F12" s="53">
        <v>460509</v>
      </c>
      <c r="G12" s="53">
        <v>444983</v>
      </c>
      <c r="H12" s="53">
        <v>437428</v>
      </c>
      <c r="I12" s="75">
        <f t="shared" si="1"/>
        <v>1342920</v>
      </c>
    </row>
    <row r="13" spans="1:9" ht="16" thickBot="1" x14ac:dyDescent="0.4">
      <c r="A13" s="58" t="s">
        <v>31</v>
      </c>
      <c r="B13" s="59">
        <v>428</v>
      </c>
      <c r="C13" s="59">
        <v>467</v>
      </c>
      <c r="D13" s="59">
        <v>442</v>
      </c>
      <c r="E13" s="76">
        <f t="shared" si="0"/>
        <v>1337</v>
      </c>
      <c r="F13" s="59">
        <v>436</v>
      </c>
      <c r="G13" s="59">
        <v>423</v>
      </c>
      <c r="H13" s="59">
        <v>409</v>
      </c>
      <c r="I13" s="76">
        <f t="shared" si="1"/>
        <v>1268</v>
      </c>
    </row>
    <row r="14" spans="1:9" ht="16" thickBot="1" x14ac:dyDescent="0.4">
      <c r="A14" s="69" t="s">
        <v>12</v>
      </c>
      <c r="B14" s="54">
        <f>SUM(B5:B13)</f>
        <v>2991781</v>
      </c>
      <c r="C14" s="54">
        <f>SUM(C5:C13)</f>
        <v>2338363</v>
      </c>
      <c r="D14" s="54">
        <f>SUM(D5:D13)</f>
        <v>2379257</v>
      </c>
      <c r="E14" s="77">
        <f>SUM(E5:E13)</f>
        <v>7709401</v>
      </c>
      <c r="F14" s="54">
        <f>SUM(F5:F13)</f>
        <v>2327248</v>
      </c>
      <c r="G14" s="54">
        <f>SUM(G5:G13)</f>
        <v>2283042</v>
      </c>
      <c r="H14" s="54">
        <f>SUM(H5:H13)</f>
        <v>2232883</v>
      </c>
      <c r="I14" s="77">
        <f>SUM(I5:I13)</f>
        <v>6843173</v>
      </c>
    </row>
    <row r="15" spans="1:9" ht="18.5" x14ac:dyDescent="0.45">
      <c r="A15" s="60" t="s">
        <v>14</v>
      </c>
      <c r="B15" s="61"/>
      <c r="C15" s="61"/>
      <c r="D15" s="61"/>
      <c r="E15" s="61"/>
      <c r="F15" s="61"/>
      <c r="G15" s="61"/>
      <c r="H15" s="61"/>
      <c r="I15" s="61"/>
    </row>
    <row r="16" spans="1:9" ht="15.5" x14ac:dyDescent="0.35">
      <c r="A16" s="57" t="s">
        <v>16</v>
      </c>
      <c r="B16" s="62">
        <v>260032</v>
      </c>
      <c r="C16" s="62">
        <v>203244</v>
      </c>
      <c r="D16" s="63">
        <v>206324</v>
      </c>
      <c r="E16" s="74">
        <f t="shared" ref="E16:E18" si="2">SUM(B16:D16)</f>
        <v>669600</v>
      </c>
      <c r="F16" s="62">
        <v>207822</v>
      </c>
      <c r="G16" s="62">
        <v>196814</v>
      </c>
      <c r="H16" s="63">
        <v>188054</v>
      </c>
      <c r="I16" s="74">
        <f t="shared" ref="I16:I18" si="3">SUM(F16:H16)</f>
        <v>592690</v>
      </c>
    </row>
    <row r="17" spans="1:9" ht="15.5" x14ac:dyDescent="0.35">
      <c r="A17" s="58" t="s">
        <v>31</v>
      </c>
      <c r="B17" s="53">
        <v>6517</v>
      </c>
      <c r="C17" s="53">
        <v>5588.5</v>
      </c>
      <c r="D17" s="53">
        <v>5490.5</v>
      </c>
      <c r="E17" s="75">
        <f t="shared" si="2"/>
        <v>17596</v>
      </c>
      <c r="F17" s="53">
        <v>5079.3</v>
      </c>
      <c r="G17" s="53">
        <v>4959.6000000000004</v>
      </c>
      <c r="H17" s="53">
        <v>4718.6000000000004</v>
      </c>
      <c r="I17" s="75">
        <f t="shared" si="3"/>
        <v>14757.500000000002</v>
      </c>
    </row>
    <row r="18" spans="1:9" ht="16" thickBot="1" x14ac:dyDescent="0.4">
      <c r="A18" s="70" t="s">
        <v>32</v>
      </c>
      <c r="B18" s="53">
        <v>108.5</v>
      </c>
      <c r="C18" s="53">
        <v>86.2</v>
      </c>
      <c r="D18" s="53">
        <v>84.4</v>
      </c>
      <c r="E18" s="75">
        <f t="shared" si="2"/>
        <v>279.10000000000002</v>
      </c>
      <c r="F18" s="53">
        <v>91.5</v>
      </c>
      <c r="G18" s="53">
        <v>87.3</v>
      </c>
      <c r="H18" s="53">
        <v>85.2</v>
      </c>
      <c r="I18" s="75">
        <f t="shared" si="3"/>
        <v>264</v>
      </c>
    </row>
    <row r="19" spans="1:9" ht="16" thickBot="1" x14ac:dyDescent="0.4">
      <c r="A19" s="69" t="s">
        <v>20</v>
      </c>
      <c r="B19" s="54">
        <f>SUM(B16:B18)</f>
        <v>266657.5</v>
      </c>
      <c r="C19" s="54">
        <f t="shared" ref="C19:D19" si="4">SUM(C16:C18)</f>
        <v>208918.7</v>
      </c>
      <c r="D19" s="64">
        <f t="shared" si="4"/>
        <v>211898.9</v>
      </c>
      <c r="E19" s="77">
        <f>SUM(E16:E18)</f>
        <v>687475.1</v>
      </c>
      <c r="F19" s="54">
        <f>SUM(F16:F18)</f>
        <v>212992.8</v>
      </c>
      <c r="G19" s="54">
        <f t="shared" ref="G19:H19" si="5">SUM(G16:G18)</f>
        <v>201860.9</v>
      </c>
      <c r="H19" s="64">
        <f t="shared" si="5"/>
        <v>192857.80000000002</v>
      </c>
      <c r="I19" s="77">
        <f>SUM(I16:I18)</f>
        <v>607711.5</v>
      </c>
    </row>
    <row r="20" spans="1:9" ht="18.5" x14ac:dyDescent="0.45">
      <c r="A20" s="60" t="s">
        <v>15</v>
      </c>
      <c r="B20" s="61"/>
      <c r="C20" s="61"/>
      <c r="D20" s="61"/>
      <c r="E20" s="61"/>
      <c r="F20" s="61"/>
      <c r="G20" s="61"/>
      <c r="H20" s="61"/>
      <c r="I20" s="61"/>
    </row>
    <row r="21" spans="1:9" ht="15.5" x14ac:dyDescent="0.35">
      <c r="A21" s="57" t="s">
        <v>21</v>
      </c>
      <c r="B21" s="52">
        <v>206337</v>
      </c>
      <c r="C21" s="52">
        <v>174042</v>
      </c>
      <c r="D21" s="52">
        <v>168523</v>
      </c>
      <c r="E21" s="74">
        <f t="shared" ref="E21:E22" si="6">SUM(B21:D21)</f>
        <v>548902</v>
      </c>
      <c r="F21" s="52">
        <v>187413</v>
      </c>
      <c r="G21" s="52">
        <v>161805</v>
      </c>
      <c r="H21" s="52">
        <v>156672</v>
      </c>
      <c r="I21" s="74">
        <f t="shared" ref="I21:I22" si="7">SUM(F21:H21)</f>
        <v>505890</v>
      </c>
    </row>
    <row r="22" spans="1:9" ht="16" thickBot="1" x14ac:dyDescent="0.4">
      <c r="A22" s="71" t="s">
        <v>32</v>
      </c>
      <c r="B22" s="59">
        <v>407.07</v>
      </c>
      <c r="C22" s="59">
        <v>272.19</v>
      </c>
      <c r="D22" s="59">
        <v>338.8</v>
      </c>
      <c r="E22" s="76">
        <f t="shared" si="6"/>
        <v>1018.06</v>
      </c>
      <c r="F22" s="59">
        <v>369.17</v>
      </c>
      <c r="G22" s="59">
        <v>339.49</v>
      </c>
      <c r="H22" s="59">
        <v>301.8</v>
      </c>
      <c r="I22" s="76">
        <f t="shared" si="7"/>
        <v>1010.46</v>
      </c>
    </row>
    <row r="23" spans="1:9" ht="16" thickBot="1" x14ac:dyDescent="0.4">
      <c r="A23" s="69" t="s">
        <v>25</v>
      </c>
      <c r="B23" s="54">
        <f>SUM(B21:B22)</f>
        <v>206744.07</v>
      </c>
      <c r="C23" s="54">
        <f>C21+C22</f>
        <v>174314.19</v>
      </c>
      <c r="D23" s="54">
        <f>SUM(D21:D22)</f>
        <v>168861.8</v>
      </c>
      <c r="E23" s="77">
        <f>E21+E22</f>
        <v>549920.06000000006</v>
      </c>
      <c r="F23" s="54">
        <f>SUM(F21:F22)</f>
        <v>187782.17</v>
      </c>
      <c r="G23" s="54">
        <f>G21+G22</f>
        <v>162144.49</v>
      </c>
      <c r="H23" s="54">
        <f>SUM(H21:H22)</f>
        <v>156973.79999999999</v>
      </c>
      <c r="I23" s="77">
        <f>I21+I22</f>
        <v>506900.46</v>
      </c>
    </row>
    <row r="24" spans="1:9" x14ac:dyDescent="0.35">
      <c r="A24" s="65"/>
      <c r="B24" s="66"/>
      <c r="C24" s="66"/>
      <c r="D24" s="66"/>
      <c r="E24" s="66"/>
      <c r="F24" s="66"/>
      <c r="G24" s="66"/>
      <c r="H24" s="66"/>
      <c r="I24" s="66"/>
    </row>
    <row r="25" spans="1:9" ht="15.5" x14ac:dyDescent="0.35">
      <c r="A25" s="72" t="s">
        <v>69</v>
      </c>
      <c r="B25" s="55">
        <v>289024</v>
      </c>
      <c r="C25" s="55">
        <v>253980</v>
      </c>
      <c r="D25" s="55">
        <v>250428</v>
      </c>
      <c r="E25" s="78">
        <f>SUM(B25:D25)</f>
        <v>793432</v>
      </c>
      <c r="F25" s="55">
        <v>277046</v>
      </c>
      <c r="G25" s="55">
        <v>251483</v>
      </c>
      <c r="H25" s="55">
        <v>247519</v>
      </c>
      <c r="I25" s="78">
        <f>SUM(F25:H25)</f>
        <v>776048</v>
      </c>
    </row>
    <row r="26" spans="1:9" ht="15" thickBot="1" x14ac:dyDescent="0.4">
      <c r="A26" s="67"/>
      <c r="B26" s="68"/>
      <c r="C26" s="68"/>
      <c r="D26" s="68"/>
      <c r="E26" s="68"/>
      <c r="F26" s="68"/>
      <c r="G26" s="68"/>
      <c r="H26" s="68"/>
      <c r="I26" s="68"/>
    </row>
    <row r="27" spans="1:9" ht="16" thickBot="1" x14ac:dyDescent="0.4">
      <c r="A27" s="73" t="s">
        <v>68</v>
      </c>
      <c r="B27" s="56">
        <f t="shared" ref="B27:E27" si="8">B14+B19+B23</f>
        <v>3465182.57</v>
      </c>
      <c r="C27" s="56">
        <f t="shared" si="8"/>
        <v>2721595.89</v>
      </c>
      <c r="D27" s="56">
        <f t="shared" si="8"/>
        <v>2760017.6999999997</v>
      </c>
      <c r="E27" s="77">
        <f t="shared" si="8"/>
        <v>8946796.1600000001</v>
      </c>
      <c r="F27" s="56">
        <f t="shared" ref="F27:I27" si="9">F14+F19+F23</f>
        <v>2728022.9699999997</v>
      </c>
      <c r="G27" s="56">
        <f t="shared" si="9"/>
        <v>2647047.3899999997</v>
      </c>
      <c r="H27" s="56">
        <f t="shared" si="9"/>
        <v>2582714.5999999996</v>
      </c>
      <c r="I27" s="77">
        <f t="shared" si="9"/>
        <v>7957784.96</v>
      </c>
    </row>
    <row r="28" spans="1:9" ht="16" thickBot="1" x14ac:dyDescent="0.4">
      <c r="A28" s="73" t="s">
        <v>67</v>
      </c>
      <c r="B28" s="56">
        <f>B27+B25</f>
        <v>3754206.57</v>
      </c>
      <c r="C28" s="56">
        <f t="shared" ref="C28:D28" si="10">C27+C25</f>
        <v>2975575.89</v>
      </c>
      <c r="D28" s="56">
        <f t="shared" si="10"/>
        <v>3010445.6999999997</v>
      </c>
      <c r="E28" s="77">
        <f>E27+E25</f>
        <v>9740228.1600000001</v>
      </c>
      <c r="F28" s="56">
        <f>F27+F25</f>
        <v>3005068.9699999997</v>
      </c>
      <c r="G28" s="56">
        <f t="shared" ref="G28:H28" si="11">G27+G25</f>
        <v>2898530.3899999997</v>
      </c>
      <c r="H28" s="56">
        <f t="shared" si="11"/>
        <v>2830233.5999999996</v>
      </c>
      <c r="I28" s="77">
        <f>I27+I25</f>
        <v>8733832.9600000009</v>
      </c>
    </row>
    <row r="47" spans="2:6" x14ac:dyDescent="0.35">
      <c r="B47" s="3"/>
      <c r="F47" s="3"/>
    </row>
  </sheetData>
  <mergeCells count="4">
    <mergeCell ref="A1:I1"/>
    <mergeCell ref="F2:I2"/>
    <mergeCell ref="B2:E2"/>
    <mergeCell ref="A2:A3"/>
  </mergeCells>
  <pageMargins left="0.25" right="0.25" top="0.75" bottom="0.75" header="0.3" footer="0.3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zoomScale="85" zoomScaleNormal="85" workbookViewId="0">
      <pane xSplit="1" ySplit="4" topLeftCell="B5" activePane="bottomRight" state="frozen"/>
      <selection activeCell="AF18" sqref="AF18"/>
      <selection pane="topRight" activeCell="AF18" sqref="AF18"/>
      <selection pane="bottomLeft" activeCell="AF18" sqref="AF18"/>
      <selection pane="bottomRight" activeCell="K25" sqref="K25"/>
    </sheetView>
  </sheetViews>
  <sheetFormatPr defaultRowHeight="14.5" x14ac:dyDescent="0.35"/>
  <cols>
    <col min="1" max="1" width="43.54296875" bestFit="1" customWidth="1"/>
    <col min="2" max="5" width="11.7265625" customWidth="1"/>
    <col min="6" max="6" width="12.7265625" customWidth="1"/>
    <col min="7" max="8" width="12.453125" customWidth="1"/>
    <col min="9" max="10" width="12.7265625" customWidth="1"/>
    <col min="11" max="12" width="12.453125" customWidth="1"/>
    <col min="233" max="233" width="38.7265625" bestFit="1" customWidth="1"/>
    <col min="234" max="260" width="11.7265625" customWidth="1"/>
    <col min="261" max="262" width="12.7265625" customWidth="1"/>
    <col min="263" max="264" width="12.453125" customWidth="1"/>
    <col min="265" max="266" width="12.7265625" customWidth="1"/>
    <col min="267" max="268" width="12.453125" customWidth="1"/>
    <col min="489" max="489" width="38.7265625" bestFit="1" customWidth="1"/>
    <col min="490" max="516" width="11.7265625" customWidth="1"/>
    <col min="517" max="518" width="12.7265625" customWidth="1"/>
    <col min="519" max="520" width="12.453125" customWidth="1"/>
    <col min="521" max="522" width="12.7265625" customWidth="1"/>
    <col min="523" max="524" width="12.453125" customWidth="1"/>
    <col min="745" max="745" width="38.7265625" bestFit="1" customWidth="1"/>
    <col min="746" max="772" width="11.7265625" customWidth="1"/>
    <col min="773" max="774" width="12.7265625" customWidth="1"/>
    <col min="775" max="776" width="12.453125" customWidth="1"/>
    <col min="777" max="778" width="12.7265625" customWidth="1"/>
    <col min="779" max="780" width="12.453125" customWidth="1"/>
    <col min="1001" max="1001" width="38.7265625" bestFit="1" customWidth="1"/>
    <col min="1002" max="1028" width="11.7265625" customWidth="1"/>
    <col min="1029" max="1030" width="12.7265625" customWidth="1"/>
    <col min="1031" max="1032" width="12.453125" customWidth="1"/>
    <col min="1033" max="1034" width="12.7265625" customWidth="1"/>
    <col min="1035" max="1036" width="12.453125" customWidth="1"/>
    <col min="1257" max="1257" width="38.7265625" bestFit="1" customWidth="1"/>
    <col min="1258" max="1284" width="11.7265625" customWidth="1"/>
    <col min="1285" max="1286" width="12.7265625" customWidth="1"/>
    <col min="1287" max="1288" width="12.453125" customWidth="1"/>
    <col min="1289" max="1290" width="12.7265625" customWidth="1"/>
    <col min="1291" max="1292" width="12.453125" customWidth="1"/>
    <col min="1513" max="1513" width="38.7265625" bestFit="1" customWidth="1"/>
    <col min="1514" max="1540" width="11.7265625" customWidth="1"/>
    <col min="1541" max="1542" width="12.7265625" customWidth="1"/>
    <col min="1543" max="1544" width="12.453125" customWidth="1"/>
    <col min="1545" max="1546" width="12.7265625" customWidth="1"/>
    <col min="1547" max="1548" width="12.453125" customWidth="1"/>
    <col min="1769" max="1769" width="38.7265625" bestFit="1" customWidth="1"/>
    <col min="1770" max="1796" width="11.7265625" customWidth="1"/>
    <col min="1797" max="1798" width="12.7265625" customWidth="1"/>
    <col min="1799" max="1800" width="12.453125" customWidth="1"/>
    <col min="1801" max="1802" width="12.7265625" customWidth="1"/>
    <col min="1803" max="1804" width="12.453125" customWidth="1"/>
    <col min="2025" max="2025" width="38.7265625" bestFit="1" customWidth="1"/>
    <col min="2026" max="2052" width="11.7265625" customWidth="1"/>
    <col min="2053" max="2054" width="12.7265625" customWidth="1"/>
    <col min="2055" max="2056" width="12.453125" customWidth="1"/>
    <col min="2057" max="2058" width="12.7265625" customWidth="1"/>
    <col min="2059" max="2060" width="12.453125" customWidth="1"/>
    <col min="2281" max="2281" width="38.7265625" bestFit="1" customWidth="1"/>
    <col min="2282" max="2308" width="11.7265625" customWidth="1"/>
    <col min="2309" max="2310" width="12.7265625" customWidth="1"/>
    <col min="2311" max="2312" width="12.453125" customWidth="1"/>
    <col min="2313" max="2314" width="12.7265625" customWidth="1"/>
    <col min="2315" max="2316" width="12.453125" customWidth="1"/>
    <col min="2537" max="2537" width="38.7265625" bestFit="1" customWidth="1"/>
    <col min="2538" max="2564" width="11.7265625" customWidth="1"/>
    <col min="2565" max="2566" width="12.7265625" customWidth="1"/>
    <col min="2567" max="2568" width="12.453125" customWidth="1"/>
    <col min="2569" max="2570" width="12.7265625" customWidth="1"/>
    <col min="2571" max="2572" width="12.453125" customWidth="1"/>
    <col min="2793" max="2793" width="38.7265625" bestFit="1" customWidth="1"/>
    <col min="2794" max="2820" width="11.7265625" customWidth="1"/>
    <col min="2821" max="2822" width="12.7265625" customWidth="1"/>
    <col min="2823" max="2824" width="12.453125" customWidth="1"/>
    <col min="2825" max="2826" width="12.7265625" customWidth="1"/>
    <col min="2827" max="2828" width="12.453125" customWidth="1"/>
    <col min="3049" max="3049" width="38.7265625" bestFit="1" customWidth="1"/>
    <col min="3050" max="3076" width="11.7265625" customWidth="1"/>
    <col min="3077" max="3078" width="12.7265625" customWidth="1"/>
    <col min="3079" max="3080" width="12.453125" customWidth="1"/>
    <col min="3081" max="3082" width="12.7265625" customWidth="1"/>
    <col min="3083" max="3084" width="12.453125" customWidth="1"/>
    <col min="3305" max="3305" width="38.7265625" bestFit="1" customWidth="1"/>
    <col min="3306" max="3332" width="11.7265625" customWidth="1"/>
    <col min="3333" max="3334" width="12.7265625" customWidth="1"/>
    <col min="3335" max="3336" width="12.453125" customWidth="1"/>
    <col min="3337" max="3338" width="12.7265625" customWidth="1"/>
    <col min="3339" max="3340" width="12.453125" customWidth="1"/>
    <col min="3561" max="3561" width="38.7265625" bestFit="1" customWidth="1"/>
    <col min="3562" max="3588" width="11.7265625" customWidth="1"/>
    <col min="3589" max="3590" width="12.7265625" customWidth="1"/>
    <col min="3591" max="3592" width="12.453125" customWidth="1"/>
    <col min="3593" max="3594" width="12.7265625" customWidth="1"/>
    <col min="3595" max="3596" width="12.453125" customWidth="1"/>
    <col min="3817" max="3817" width="38.7265625" bestFit="1" customWidth="1"/>
    <col min="3818" max="3844" width="11.7265625" customWidth="1"/>
    <col min="3845" max="3846" width="12.7265625" customWidth="1"/>
    <col min="3847" max="3848" width="12.453125" customWidth="1"/>
    <col min="3849" max="3850" width="12.7265625" customWidth="1"/>
    <col min="3851" max="3852" width="12.453125" customWidth="1"/>
    <col min="4073" max="4073" width="38.7265625" bestFit="1" customWidth="1"/>
    <col min="4074" max="4100" width="11.7265625" customWidth="1"/>
    <col min="4101" max="4102" width="12.7265625" customWidth="1"/>
    <col min="4103" max="4104" width="12.453125" customWidth="1"/>
    <col min="4105" max="4106" width="12.7265625" customWidth="1"/>
    <col min="4107" max="4108" width="12.453125" customWidth="1"/>
    <col min="4329" max="4329" width="38.7265625" bestFit="1" customWidth="1"/>
    <col min="4330" max="4356" width="11.7265625" customWidth="1"/>
    <col min="4357" max="4358" width="12.7265625" customWidth="1"/>
    <col min="4359" max="4360" width="12.453125" customWidth="1"/>
    <col min="4361" max="4362" width="12.7265625" customWidth="1"/>
    <col min="4363" max="4364" width="12.453125" customWidth="1"/>
    <col min="4585" max="4585" width="38.7265625" bestFit="1" customWidth="1"/>
    <col min="4586" max="4612" width="11.7265625" customWidth="1"/>
    <col min="4613" max="4614" width="12.7265625" customWidth="1"/>
    <col min="4615" max="4616" width="12.453125" customWidth="1"/>
    <col min="4617" max="4618" width="12.7265625" customWidth="1"/>
    <col min="4619" max="4620" width="12.453125" customWidth="1"/>
    <col min="4841" max="4841" width="38.7265625" bestFit="1" customWidth="1"/>
    <col min="4842" max="4868" width="11.7265625" customWidth="1"/>
    <col min="4869" max="4870" width="12.7265625" customWidth="1"/>
    <col min="4871" max="4872" width="12.453125" customWidth="1"/>
    <col min="4873" max="4874" width="12.7265625" customWidth="1"/>
    <col min="4875" max="4876" width="12.453125" customWidth="1"/>
    <col min="5097" max="5097" width="38.7265625" bestFit="1" customWidth="1"/>
    <col min="5098" max="5124" width="11.7265625" customWidth="1"/>
    <col min="5125" max="5126" width="12.7265625" customWidth="1"/>
    <col min="5127" max="5128" width="12.453125" customWidth="1"/>
    <col min="5129" max="5130" width="12.7265625" customWidth="1"/>
    <col min="5131" max="5132" width="12.453125" customWidth="1"/>
    <col min="5353" max="5353" width="38.7265625" bestFit="1" customWidth="1"/>
    <col min="5354" max="5380" width="11.7265625" customWidth="1"/>
    <col min="5381" max="5382" width="12.7265625" customWidth="1"/>
    <col min="5383" max="5384" width="12.453125" customWidth="1"/>
    <col min="5385" max="5386" width="12.7265625" customWidth="1"/>
    <col min="5387" max="5388" width="12.453125" customWidth="1"/>
    <col min="5609" max="5609" width="38.7265625" bestFit="1" customWidth="1"/>
    <col min="5610" max="5636" width="11.7265625" customWidth="1"/>
    <col min="5637" max="5638" width="12.7265625" customWidth="1"/>
    <col min="5639" max="5640" width="12.453125" customWidth="1"/>
    <col min="5641" max="5642" width="12.7265625" customWidth="1"/>
    <col min="5643" max="5644" width="12.453125" customWidth="1"/>
    <col min="5865" max="5865" width="38.7265625" bestFit="1" customWidth="1"/>
    <col min="5866" max="5892" width="11.7265625" customWidth="1"/>
    <col min="5893" max="5894" width="12.7265625" customWidth="1"/>
    <col min="5895" max="5896" width="12.453125" customWidth="1"/>
    <col min="5897" max="5898" width="12.7265625" customWidth="1"/>
    <col min="5899" max="5900" width="12.453125" customWidth="1"/>
    <col min="6121" max="6121" width="38.7265625" bestFit="1" customWidth="1"/>
    <col min="6122" max="6148" width="11.7265625" customWidth="1"/>
    <col min="6149" max="6150" width="12.7265625" customWidth="1"/>
    <col min="6151" max="6152" width="12.453125" customWidth="1"/>
    <col min="6153" max="6154" width="12.7265625" customWidth="1"/>
    <col min="6155" max="6156" width="12.453125" customWidth="1"/>
    <col min="6377" max="6377" width="38.7265625" bestFit="1" customWidth="1"/>
    <col min="6378" max="6404" width="11.7265625" customWidth="1"/>
    <col min="6405" max="6406" width="12.7265625" customWidth="1"/>
    <col min="6407" max="6408" width="12.453125" customWidth="1"/>
    <col min="6409" max="6410" width="12.7265625" customWidth="1"/>
    <col min="6411" max="6412" width="12.453125" customWidth="1"/>
    <col min="6633" max="6633" width="38.7265625" bestFit="1" customWidth="1"/>
    <col min="6634" max="6660" width="11.7265625" customWidth="1"/>
    <col min="6661" max="6662" width="12.7265625" customWidth="1"/>
    <col min="6663" max="6664" width="12.453125" customWidth="1"/>
    <col min="6665" max="6666" width="12.7265625" customWidth="1"/>
    <col min="6667" max="6668" width="12.453125" customWidth="1"/>
    <col min="6889" max="6889" width="38.7265625" bestFit="1" customWidth="1"/>
    <col min="6890" max="6916" width="11.7265625" customWidth="1"/>
    <col min="6917" max="6918" width="12.7265625" customWidth="1"/>
    <col min="6919" max="6920" width="12.453125" customWidth="1"/>
    <col min="6921" max="6922" width="12.7265625" customWidth="1"/>
    <col min="6923" max="6924" width="12.453125" customWidth="1"/>
    <col min="7145" max="7145" width="38.7265625" bestFit="1" customWidth="1"/>
    <col min="7146" max="7172" width="11.7265625" customWidth="1"/>
    <col min="7173" max="7174" width="12.7265625" customWidth="1"/>
    <col min="7175" max="7176" width="12.453125" customWidth="1"/>
    <col min="7177" max="7178" width="12.7265625" customWidth="1"/>
    <col min="7179" max="7180" width="12.453125" customWidth="1"/>
    <col min="7401" max="7401" width="38.7265625" bestFit="1" customWidth="1"/>
    <col min="7402" max="7428" width="11.7265625" customWidth="1"/>
    <col min="7429" max="7430" width="12.7265625" customWidth="1"/>
    <col min="7431" max="7432" width="12.453125" customWidth="1"/>
    <col min="7433" max="7434" width="12.7265625" customWidth="1"/>
    <col min="7435" max="7436" width="12.453125" customWidth="1"/>
    <col min="7657" max="7657" width="38.7265625" bestFit="1" customWidth="1"/>
    <col min="7658" max="7684" width="11.7265625" customWidth="1"/>
    <col min="7685" max="7686" width="12.7265625" customWidth="1"/>
    <col min="7687" max="7688" width="12.453125" customWidth="1"/>
    <col min="7689" max="7690" width="12.7265625" customWidth="1"/>
    <col min="7691" max="7692" width="12.453125" customWidth="1"/>
    <col min="7913" max="7913" width="38.7265625" bestFit="1" customWidth="1"/>
    <col min="7914" max="7940" width="11.7265625" customWidth="1"/>
    <col min="7941" max="7942" width="12.7265625" customWidth="1"/>
    <col min="7943" max="7944" width="12.453125" customWidth="1"/>
    <col min="7945" max="7946" width="12.7265625" customWidth="1"/>
    <col min="7947" max="7948" width="12.453125" customWidth="1"/>
    <col min="8169" max="8169" width="38.7265625" bestFit="1" customWidth="1"/>
    <col min="8170" max="8196" width="11.7265625" customWidth="1"/>
    <col min="8197" max="8198" width="12.7265625" customWidth="1"/>
    <col min="8199" max="8200" width="12.453125" customWidth="1"/>
    <col min="8201" max="8202" width="12.7265625" customWidth="1"/>
    <col min="8203" max="8204" width="12.453125" customWidth="1"/>
    <col min="8425" max="8425" width="38.7265625" bestFit="1" customWidth="1"/>
    <col min="8426" max="8452" width="11.7265625" customWidth="1"/>
    <col min="8453" max="8454" width="12.7265625" customWidth="1"/>
    <col min="8455" max="8456" width="12.453125" customWidth="1"/>
    <col min="8457" max="8458" width="12.7265625" customWidth="1"/>
    <col min="8459" max="8460" width="12.453125" customWidth="1"/>
    <col min="8681" max="8681" width="38.7265625" bestFit="1" customWidth="1"/>
    <col min="8682" max="8708" width="11.7265625" customWidth="1"/>
    <col min="8709" max="8710" width="12.7265625" customWidth="1"/>
    <col min="8711" max="8712" width="12.453125" customWidth="1"/>
    <col min="8713" max="8714" width="12.7265625" customWidth="1"/>
    <col min="8715" max="8716" width="12.453125" customWidth="1"/>
    <col min="8937" max="8937" width="38.7265625" bestFit="1" customWidth="1"/>
    <col min="8938" max="8964" width="11.7265625" customWidth="1"/>
    <col min="8965" max="8966" width="12.7265625" customWidth="1"/>
    <col min="8967" max="8968" width="12.453125" customWidth="1"/>
    <col min="8969" max="8970" width="12.7265625" customWidth="1"/>
    <col min="8971" max="8972" width="12.453125" customWidth="1"/>
    <col min="9193" max="9193" width="38.7265625" bestFit="1" customWidth="1"/>
    <col min="9194" max="9220" width="11.7265625" customWidth="1"/>
    <col min="9221" max="9222" width="12.7265625" customWidth="1"/>
    <col min="9223" max="9224" width="12.453125" customWidth="1"/>
    <col min="9225" max="9226" width="12.7265625" customWidth="1"/>
    <col min="9227" max="9228" width="12.453125" customWidth="1"/>
    <col min="9449" max="9449" width="38.7265625" bestFit="1" customWidth="1"/>
    <col min="9450" max="9476" width="11.7265625" customWidth="1"/>
    <col min="9477" max="9478" width="12.7265625" customWidth="1"/>
    <col min="9479" max="9480" width="12.453125" customWidth="1"/>
    <col min="9481" max="9482" width="12.7265625" customWidth="1"/>
    <col min="9483" max="9484" width="12.453125" customWidth="1"/>
    <col min="9705" max="9705" width="38.7265625" bestFit="1" customWidth="1"/>
    <col min="9706" max="9732" width="11.7265625" customWidth="1"/>
    <col min="9733" max="9734" width="12.7265625" customWidth="1"/>
    <col min="9735" max="9736" width="12.453125" customWidth="1"/>
    <col min="9737" max="9738" width="12.7265625" customWidth="1"/>
    <col min="9739" max="9740" width="12.453125" customWidth="1"/>
    <col min="9961" max="9961" width="38.7265625" bestFit="1" customWidth="1"/>
    <col min="9962" max="9988" width="11.7265625" customWidth="1"/>
    <col min="9989" max="9990" width="12.7265625" customWidth="1"/>
    <col min="9991" max="9992" width="12.453125" customWidth="1"/>
    <col min="9993" max="9994" width="12.7265625" customWidth="1"/>
    <col min="9995" max="9996" width="12.453125" customWidth="1"/>
    <col min="10217" max="10217" width="38.7265625" bestFit="1" customWidth="1"/>
    <col min="10218" max="10244" width="11.7265625" customWidth="1"/>
    <col min="10245" max="10246" width="12.7265625" customWidth="1"/>
    <col min="10247" max="10248" width="12.453125" customWidth="1"/>
    <col min="10249" max="10250" width="12.7265625" customWidth="1"/>
    <col min="10251" max="10252" width="12.453125" customWidth="1"/>
    <col min="10473" max="10473" width="38.7265625" bestFit="1" customWidth="1"/>
    <col min="10474" max="10500" width="11.7265625" customWidth="1"/>
    <col min="10501" max="10502" width="12.7265625" customWidth="1"/>
    <col min="10503" max="10504" width="12.453125" customWidth="1"/>
    <col min="10505" max="10506" width="12.7265625" customWidth="1"/>
    <col min="10507" max="10508" width="12.453125" customWidth="1"/>
    <col min="10729" max="10729" width="38.7265625" bestFit="1" customWidth="1"/>
    <col min="10730" max="10756" width="11.7265625" customWidth="1"/>
    <col min="10757" max="10758" width="12.7265625" customWidth="1"/>
    <col min="10759" max="10760" width="12.453125" customWidth="1"/>
    <col min="10761" max="10762" width="12.7265625" customWidth="1"/>
    <col min="10763" max="10764" width="12.453125" customWidth="1"/>
    <col min="10985" max="10985" width="38.7265625" bestFit="1" customWidth="1"/>
    <col min="10986" max="11012" width="11.7265625" customWidth="1"/>
    <col min="11013" max="11014" width="12.7265625" customWidth="1"/>
    <col min="11015" max="11016" width="12.453125" customWidth="1"/>
    <col min="11017" max="11018" width="12.7265625" customWidth="1"/>
    <col min="11019" max="11020" width="12.453125" customWidth="1"/>
    <col min="11241" max="11241" width="38.7265625" bestFit="1" customWidth="1"/>
    <col min="11242" max="11268" width="11.7265625" customWidth="1"/>
    <col min="11269" max="11270" width="12.7265625" customWidth="1"/>
    <col min="11271" max="11272" width="12.453125" customWidth="1"/>
    <col min="11273" max="11274" width="12.7265625" customWidth="1"/>
    <col min="11275" max="11276" width="12.453125" customWidth="1"/>
    <col min="11497" max="11497" width="38.7265625" bestFit="1" customWidth="1"/>
    <col min="11498" max="11524" width="11.7265625" customWidth="1"/>
    <col min="11525" max="11526" width="12.7265625" customWidth="1"/>
    <col min="11527" max="11528" width="12.453125" customWidth="1"/>
    <col min="11529" max="11530" width="12.7265625" customWidth="1"/>
    <col min="11531" max="11532" width="12.453125" customWidth="1"/>
    <col min="11753" max="11753" width="38.7265625" bestFit="1" customWidth="1"/>
    <col min="11754" max="11780" width="11.7265625" customWidth="1"/>
    <col min="11781" max="11782" width="12.7265625" customWidth="1"/>
    <col min="11783" max="11784" width="12.453125" customWidth="1"/>
    <col min="11785" max="11786" width="12.7265625" customWidth="1"/>
    <col min="11787" max="11788" width="12.453125" customWidth="1"/>
    <col min="12009" max="12009" width="38.7265625" bestFit="1" customWidth="1"/>
    <col min="12010" max="12036" width="11.7265625" customWidth="1"/>
    <col min="12037" max="12038" width="12.7265625" customWidth="1"/>
    <col min="12039" max="12040" width="12.453125" customWidth="1"/>
    <col min="12041" max="12042" width="12.7265625" customWidth="1"/>
    <col min="12043" max="12044" width="12.453125" customWidth="1"/>
    <col min="12265" max="12265" width="38.7265625" bestFit="1" customWidth="1"/>
    <col min="12266" max="12292" width="11.7265625" customWidth="1"/>
    <col min="12293" max="12294" width="12.7265625" customWidth="1"/>
    <col min="12295" max="12296" width="12.453125" customWidth="1"/>
    <col min="12297" max="12298" width="12.7265625" customWidth="1"/>
    <col min="12299" max="12300" width="12.453125" customWidth="1"/>
    <col min="12521" max="12521" width="38.7265625" bestFit="1" customWidth="1"/>
    <col min="12522" max="12548" width="11.7265625" customWidth="1"/>
    <col min="12549" max="12550" width="12.7265625" customWidth="1"/>
    <col min="12551" max="12552" width="12.453125" customWidth="1"/>
    <col min="12553" max="12554" width="12.7265625" customWidth="1"/>
    <col min="12555" max="12556" width="12.453125" customWidth="1"/>
    <col min="12777" max="12777" width="38.7265625" bestFit="1" customWidth="1"/>
    <col min="12778" max="12804" width="11.7265625" customWidth="1"/>
    <col min="12805" max="12806" width="12.7265625" customWidth="1"/>
    <col min="12807" max="12808" width="12.453125" customWidth="1"/>
    <col min="12809" max="12810" width="12.7265625" customWidth="1"/>
    <col min="12811" max="12812" width="12.453125" customWidth="1"/>
    <col min="13033" max="13033" width="38.7265625" bestFit="1" customWidth="1"/>
    <col min="13034" max="13060" width="11.7265625" customWidth="1"/>
    <col min="13061" max="13062" width="12.7265625" customWidth="1"/>
    <col min="13063" max="13064" width="12.453125" customWidth="1"/>
    <col min="13065" max="13066" width="12.7265625" customWidth="1"/>
    <col min="13067" max="13068" width="12.453125" customWidth="1"/>
    <col min="13289" max="13289" width="38.7265625" bestFit="1" customWidth="1"/>
    <col min="13290" max="13316" width="11.7265625" customWidth="1"/>
    <col min="13317" max="13318" width="12.7265625" customWidth="1"/>
    <col min="13319" max="13320" width="12.453125" customWidth="1"/>
    <col min="13321" max="13322" width="12.7265625" customWidth="1"/>
    <col min="13323" max="13324" width="12.453125" customWidth="1"/>
    <col min="13545" max="13545" width="38.7265625" bestFit="1" customWidth="1"/>
    <col min="13546" max="13572" width="11.7265625" customWidth="1"/>
    <col min="13573" max="13574" width="12.7265625" customWidth="1"/>
    <col min="13575" max="13576" width="12.453125" customWidth="1"/>
    <col min="13577" max="13578" width="12.7265625" customWidth="1"/>
    <col min="13579" max="13580" width="12.453125" customWidth="1"/>
    <col min="13801" max="13801" width="38.7265625" bestFit="1" customWidth="1"/>
    <col min="13802" max="13828" width="11.7265625" customWidth="1"/>
    <col min="13829" max="13830" width="12.7265625" customWidth="1"/>
    <col min="13831" max="13832" width="12.453125" customWidth="1"/>
    <col min="13833" max="13834" width="12.7265625" customWidth="1"/>
    <col min="13835" max="13836" width="12.453125" customWidth="1"/>
    <col min="14057" max="14057" width="38.7265625" bestFit="1" customWidth="1"/>
    <col min="14058" max="14084" width="11.7265625" customWidth="1"/>
    <col min="14085" max="14086" width="12.7265625" customWidth="1"/>
    <col min="14087" max="14088" width="12.453125" customWidth="1"/>
    <col min="14089" max="14090" width="12.7265625" customWidth="1"/>
    <col min="14091" max="14092" width="12.453125" customWidth="1"/>
    <col min="14313" max="14313" width="38.7265625" bestFit="1" customWidth="1"/>
    <col min="14314" max="14340" width="11.7265625" customWidth="1"/>
    <col min="14341" max="14342" width="12.7265625" customWidth="1"/>
    <col min="14343" max="14344" width="12.453125" customWidth="1"/>
    <col min="14345" max="14346" width="12.7265625" customWidth="1"/>
    <col min="14347" max="14348" width="12.453125" customWidth="1"/>
    <col min="14569" max="14569" width="38.7265625" bestFit="1" customWidth="1"/>
    <col min="14570" max="14596" width="11.7265625" customWidth="1"/>
    <col min="14597" max="14598" width="12.7265625" customWidth="1"/>
    <col min="14599" max="14600" width="12.453125" customWidth="1"/>
    <col min="14601" max="14602" width="12.7265625" customWidth="1"/>
    <col min="14603" max="14604" width="12.453125" customWidth="1"/>
    <col min="14825" max="14825" width="38.7265625" bestFit="1" customWidth="1"/>
    <col min="14826" max="14852" width="11.7265625" customWidth="1"/>
    <col min="14853" max="14854" width="12.7265625" customWidth="1"/>
    <col min="14855" max="14856" width="12.453125" customWidth="1"/>
    <col min="14857" max="14858" width="12.7265625" customWidth="1"/>
    <col min="14859" max="14860" width="12.453125" customWidth="1"/>
    <col min="15081" max="15081" width="38.7265625" bestFit="1" customWidth="1"/>
    <col min="15082" max="15108" width="11.7265625" customWidth="1"/>
    <col min="15109" max="15110" width="12.7265625" customWidth="1"/>
    <col min="15111" max="15112" width="12.453125" customWidth="1"/>
    <col min="15113" max="15114" width="12.7265625" customWidth="1"/>
    <col min="15115" max="15116" width="12.453125" customWidth="1"/>
    <col min="15337" max="15337" width="38.7265625" bestFit="1" customWidth="1"/>
    <col min="15338" max="15364" width="11.7265625" customWidth="1"/>
    <col min="15365" max="15366" width="12.7265625" customWidth="1"/>
    <col min="15367" max="15368" width="12.453125" customWidth="1"/>
    <col min="15369" max="15370" width="12.7265625" customWidth="1"/>
    <col min="15371" max="15372" width="12.453125" customWidth="1"/>
    <col min="15593" max="15593" width="38.7265625" bestFit="1" customWidth="1"/>
    <col min="15594" max="15620" width="11.7265625" customWidth="1"/>
    <col min="15621" max="15622" width="12.7265625" customWidth="1"/>
    <col min="15623" max="15624" width="12.453125" customWidth="1"/>
    <col min="15625" max="15626" width="12.7265625" customWidth="1"/>
    <col min="15627" max="15628" width="12.453125" customWidth="1"/>
    <col min="15849" max="15849" width="38.7265625" bestFit="1" customWidth="1"/>
    <col min="15850" max="15876" width="11.7265625" customWidth="1"/>
    <col min="15877" max="15878" width="12.7265625" customWidth="1"/>
    <col min="15879" max="15880" width="12.453125" customWidth="1"/>
    <col min="15881" max="15882" width="12.7265625" customWidth="1"/>
    <col min="15883" max="15884" width="12.453125" customWidth="1"/>
    <col min="16105" max="16105" width="38.7265625" bestFit="1" customWidth="1"/>
    <col min="16106" max="16132" width="11.7265625" customWidth="1"/>
    <col min="16133" max="16134" width="12.7265625" customWidth="1"/>
    <col min="16135" max="16136" width="12.453125" customWidth="1"/>
    <col min="16137" max="16138" width="12.7265625" customWidth="1"/>
    <col min="16139" max="16140" width="12.453125" customWidth="1"/>
  </cols>
  <sheetData>
    <row r="1" spans="1:5" ht="25.15" customHeight="1" x14ac:dyDescent="0.35">
      <c r="A1" s="171" t="s">
        <v>38</v>
      </c>
      <c r="B1" s="164"/>
      <c r="C1" s="164"/>
      <c r="D1" s="164"/>
      <c r="E1" s="164"/>
    </row>
    <row r="2" spans="1:5" ht="18.5" x14ac:dyDescent="0.45">
      <c r="A2" s="170"/>
      <c r="B2" s="167">
        <v>2019</v>
      </c>
      <c r="C2" s="167"/>
      <c r="D2" s="167">
        <v>2020</v>
      </c>
      <c r="E2" s="167"/>
    </row>
    <row r="3" spans="1:5" ht="18.5" x14ac:dyDescent="0.45">
      <c r="A3" s="170"/>
      <c r="B3" s="168" t="s">
        <v>29</v>
      </c>
      <c r="C3" s="169"/>
      <c r="D3" s="168" t="s">
        <v>29</v>
      </c>
      <c r="E3" s="169"/>
    </row>
    <row r="4" spans="1:5" ht="43.5" x14ac:dyDescent="0.35">
      <c r="A4" s="170"/>
      <c r="B4" s="122" t="s">
        <v>39</v>
      </c>
      <c r="C4" s="122" t="s">
        <v>40</v>
      </c>
      <c r="D4" s="122" t="s">
        <v>39</v>
      </c>
      <c r="E4" s="122" t="s">
        <v>40</v>
      </c>
    </row>
    <row r="5" spans="1:5" ht="18.5" x14ac:dyDescent="0.35">
      <c r="A5" s="153" t="s">
        <v>13</v>
      </c>
    </row>
    <row r="6" spans="1:5" ht="15.5" x14ac:dyDescent="0.35">
      <c r="A6" s="57" t="s">
        <v>1</v>
      </c>
      <c r="B6" s="79">
        <v>170.97399999999999</v>
      </c>
      <c r="C6" s="80">
        <v>163.16499999999999</v>
      </c>
      <c r="D6" s="79">
        <v>171.97</v>
      </c>
      <c r="E6" s="80">
        <v>159.762</v>
      </c>
    </row>
    <row r="7" spans="1:5" ht="15.5" x14ac:dyDescent="0.35">
      <c r="A7" s="58" t="s">
        <v>2</v>
      </c>
      <c r="B7" s="81">
        <v>201.071</v>
      </c>
      <c r="C7" s="82">
        <v>164.846</v>
      </c>
      <c r="D7" s="81">
        <v>189.934</v>
      </c>
      <c r="E7" s="82">
        <v>166.40299999999999</v>
      </c>
    </row>
    <row r="8" spans="1:5" ht="15.5" x14ac:dyDescent="0.35">
      <c r="A8" s="58" t="s">
        <v>3</v>
      </c>
      <c r="B8" s="81">
        <v>182.923</v>
      </c>
      <c r="C8" s="82">
        <v>169.26400000000001</v>
      </c>
      <c r="D8" s="81">
        <v>185.59100000000001</v>
      </c>
      <c r="E8" s="82">
        <v>168.30600000000001</v>
      </c>
    </row>
    <row r="9" spans="1:5" ht="15.5" x14ac:dyDescent="0.35">
      <c r="A9" s="58" t="s">
        <v>4</v>
      </c>
      <c r="B9" s="81">
        <v>194.35300000000001</v>
      </c>
      <c r="C9" s="82">
        <v>157.73699999999999</v>
      </c>
      <c r="D9" s="81">
        <v>187.88900000000001</v>
      </c>
      <c r="E9" s="82">
        <v>160.565</v>
      </c>
    </row>
    <row r="10" spans="1:5" ht="15.5" x14ac:dyDescent="0.35">
      <c r="A10" s="58" t="s">
        <v>5</v>
      </c>
      <c r="B10" s="81">
        <v>196.547</v>
      </c>
      <c r="C10" s="82">
        <v>173.82</v>
      </c>
      <c r="D10" s="81">
        <v>193.15899999999999</v>
      </c>
      <c r="E10" s="82">
        <v>174.547</v>
      </c>
    </row>
    <row r="11" spans="1:5" ht="15.5" x14ac:dyDescent="0.35">
      <c r="A11" s="58" t="s">
        <v>6</v>
      </c>
      <c r="B11" s="81">
        <v>246.89</v>
      </c>
      <c r="C11" s="82">
        <v>175.673</v>
      </c>
      <c r="D11" s="81">
        <v>209.154</v>
      </c>
      <c r="E11" s="82">
        <v>175.756</v>
      </c>
    </row>
    <row r="12" spans="1:5" ht="15.5" x14ac:dyDescent="0.35">
      <c r="A12" s="58" t="s">
        <v>7</v>
      </c>
      <c r="B12" s="81">
        <v>195.40700000000001</v>
      </c>
      <c r="C12" s="82">
        <v>169.70500000000001</v>
      </c>
      <c r="D12" s="81">
        <v>178.97200000000001</v>
      </c>
      <c r="E12" s="82">
        <v>168.03700000000001</v>
      </c>
    </row>
    <row r="13" spans="1:5" ht="16" thickBot="1" x14ac:dyDescent="0.4">
      <c r="A13" s="71" t="s">
        <v>8</v>
      </c>
      <c r="B13" s="83">
        <v>199.53399999999999</v>
      </c>
      <c r="C13" s="84">
        <v>164.125</v>
      </c>
      <c r="D13" s="83">
        <v>213.14500000000001</v>
      </c>
      <c r="E13" s="84">
        <v>166.078</v>
      </c>
    </row>
    <row r="14" spans="1:5" ht="16" thickBot="1" x14ac:dyDescent="0.4">
      <c r="A14" s="69" t="s">
        <v>62</v>
      </c>
      <c r="B14" s="114">
        <v>199.54</v>
      </c>
      <c r="C14" s="115">
        <v>167.1</v>
      </c>
      <c r="D14" s="114">
        <v>194.84</v>
      </c>
      <c r="E14" s="115">
        <v>167.303</v>
      </c>
    </row>
    <row r="15" spans="1:5" ht="18.5" x14ac:dyDescent="0.35">
      <c r="A15" s="154" t="s">
        <v>14</v>
      </c>
    </row>
    <row r="16" spans="1:5" ht="15.5" x14ac:dyDescent="0.35">
      <c r="A16" s="57" t="s">
        <v>16</v>
      </c>
      <c r="B16" s="85">
        <v>199.21</v>
      </c>
      <c r="C16" s="86">
        <v>164.06200000000001</v>
      </c>
      <c r="D16" s="85">
        <v>186.60400000000001</v>
      </c>
      <c r="E16" s="86">
        <v>163.50899999999999</v>
      </c>
    </row>
    <row r="17" spans="1:5" ht="16" thickBot="1" x14ac:dyDescent="0.4">
      <c r="A17" s="58" t="s">
        <v>31</v>
      </c>
      <c r="B17" s="87">
        <v>0</v>
      </c>
      <c r="C17" s="88">
        <v>350.02100000000002</v>
      </c>
      <c r="D17" s="87">
        <v>0</v>
      </c>
      <c r="E17" s="88">
        <v>318.67899999999997</v>
      </c>
    </row>
    <row r="18" spans="1:5" ht="16" thickBot="1" x14ac:dyDescent="0.4">
      <c r="A18" s="123" t="s">
        <v>63</v>
      </c>
      <c r="B18" s="116">
        <v>199.21</v>
      </c>
      <c r="C18" s="117">
        <v>168.82400000000001</v>
      </c>
      <c r="D18" s="116">
        <v>186.60400000000001</v>
      </c>
      <c r="E18" s="117">
        <v>167.27799999999999</v>
      </c>
    </row>
    <row r="19" spans="1:5" ht="18.5" x14ac:dyDescent="0.35">
      <c r="A19" s="154" t="s">
        <v>15</v>
      </c>
    </row>
    <row r="20" spans="1:5" ht="16" thickBot="1" x14ac:dyDescent="0.4">
      <c r="A20" s="72" t="s">
        <v>21</v>
      </c>
      <c r="B20" s="89">
        <v>188.911</v>
      </c>
      <c r="C20" s="90">
        <v>177.37200000000001</v>
      </c>
      <c r="D20" s="89">
        <v>184.328</v>
      </c>
      <c r="E20" s="90">
        <v>178.559</v>
      </c>
    </row>
    <row r="21" spans="1:5" ht="16" thickBot="1" x14ac:dyDescent="0.4">
      <c r="A21" s="69" t="s">
        <v>64</v>
      </c>
      <c r="B21" s="118">
        <v>188.911</v>
      </c>
      <c r="C21" s="119">
        <v>177.37200000000001</v>
      </c>
      <c r="D21" s="118">
        <v>184.328</v>
      </c>
      <c r="E21" s="119">
        <v>178.559</v>
      </c>
    </row>
    <row r="22" spans="1:5" ht="16" thickBot="1" x14ac:dyDescent="0.4">
      <c r="A22" s="124" t="s">
        <v>65</v>
      </c>
      <c r="B22" s="120">
        <v>199.226</v>
      </c>
      <c r="C22" s="121">
        <v>167.863</v>
      </c>
      <c r="D22" s="120">
        <v>193.958</v>
      </c>
      <c r="E22" s="121">
        <v>168.017</v>
      </c>
    </row>
    <row r="23" spans="1:5" ht="15.5" x14ac:dyDescent="0.35">
      <c r="A23" s="125" t="s">
        <v>66</v>
      </c>
      <c r="B23" s="91" t="s">
        <v>0</v>
      </c>
      <c r="C23" s="92">
        <v>174.34</v>
      </c>
      <c r="D23" s="91" t="s">
        <v>0</v>
      </c>
      <c r="E23" s="92">
        <v>174.33</v>
      </c>
    </row>
  </sheetData>
  <mergeCells count="6">
    <mergeCell ref="A1:E1"/>
    <mergeCell ref="A2:A4"/>
    <mergeCell ref="B2:C2"/>
    <mergeCell ref="B3:C3"/>
    <mergeCell ref="D2:E2"/>
    <mergeCell ref="D3:E3"/>
  </mergeCells>
  <pageMargins left="0.25" right="0.25" top="0.75" bottom="0.75" header="0.3" footer="0.3"/>
  <pageSetup paperSize="8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zoomScale="85" zoomScaleNormal="85" workbookViewId="0">
      <pane xSplit="1" ySplit="4" topLeftCell="B5" activePane="bottomRight" state="frozen"/>
      <selection activeCell="AF18" sqref="AF18"/>
      <selection pane="topRight" activeCell="AF18" sqref="AF18"/>
      <selection pane="bottomLeft" activeCell="AF18" sqref="AF18"/>
      <selection pane="bottomRight" activeCell="H33" sqref="G33:H33"/>
    </sheetView>
  </sheetViews>
  <sheetFormatPr defaultRowHeight="14.5" x14ac:dyDescent="0.35"/>
  <cols>
    <col min="1" max="1" width="25.1796875" bestFit="1" customWidth="1"/>
    <col min="4" max="4" width="10.26953125" bestFit="1" customWidth="1"/>
    <col min="7" max="7" width="10.26953125" bestFit="1" customWidth="1"/>
    <col min="8" max="8" width="10.453125" customWidth="1"/>
    <col min="9" max="9" width="10" customWidth="1"/>
    <col min="10" max="10" width="10.1796875" customWidth="1"/>
    <col min="11" max="11" width="10.453125" customWidth="1"/>
    <col min="12" max="12" width="10" customWidth="1"/>
    <col min="13" max="13" width="10.1796875" customWidth="1"/>
    <col min="221" max="221" width="24.453125" bestFit="1" customWidth="1"/>
    <col min="222" max="222" width="9.54296875" customWidth="1"/>
    <col min="223" max="230" width="8.7265625" customWidth="1"/>
    <col min="231" max="242" width="9.1796875" customWidth="1"/>
    <col min="245" max="245" width="9.1796875" customWidth="1"/>
    <col min="247" max="248" width="9.1796875" customWidth="1"/>
    <col min="254" max="254" width="9.1796875" customWidth="1"/>
    <col min="257" max="263" width="9.1796875" customWidth="1"/>
    <col min="264" max="264" width="10.453125" customWidth="1"/>
    <col min="265" max="265" width="10" customWidth="1"/>
    <col min="266" max="266" width="10.1796875" customWidth="1"/>
    <col min="267" max="267" width="10.453125" customWidth="1"/>
    <col min="268" max="268" width="10" customWidth="1"/>
    <col min="269" max="269" width="10.1796875" customWidth="1"/>
    <col min="477" max="477" width="24.453125" bestFit="1" customWidth="1"/>
    <col min="478" max="478" width="9.54296875" customWidth="1"/>
    <col min="479" max="486" width="8.7265625" customWidth="1"/>
    <col min="487" max="498" width="9.1796875" customWidth="1"/>
    <col min="501" max="501" width="9.1796875" customWidth="1"/>
    <col min="503" max="504" width="9.1796875" customWidth="1"/>
    <col min="510" max="510" width="9.1796875" customWidth="1"/>
    <col min="513" max="519" width="9.1796875" customWidth="1"/>
    <col min="520" max="520" width="10.453125" customWidth="1"/>
    <col min="521" max="521" width="10" customWidth="1"/>
    <col min="522" max="522" width="10.1796875" customWidth="1"/>
    <col min="523" max="523" width="10.453125" customWidth="1"/>
    <col min="524" max="524" width="10" customWidth="1"/>
    <col min="525" max="525" width="10.1796875" customWidth="1"/>
    <col min="733" max="733" width="24.453125" bestFit="1" customWidth="1"/>
    <col min="734" max="734" width="9.54296875" customWidth="1"/>
    <col min="735" max="742" width="8.7265625" customWidth="1"/>
    <col min="743" max="754" width="9.1796875" customWidth="1"/>
    <col min="757" max="757" width="9.1796875" customWidth="1"/>
    <col min="759" max="760" width="9.1796875" customWidth="1"/>
    <col min="766" max="766" width="9.1796875" customWidth="1"/>
    <col min="769" max="775" width="9.1796875" customWidth="1"/>
    <col min="776" max="776" width="10.453125" customWidth="1"/>
    <col min="777" max="777" width="10" customWidth="1"/>
    <col min="778" max="778" width="10.1796875" customWidth="1"/>
    <col min="779" max="779" width="10.453125" customWidth="1"/>
    <col min="780" max="780" width="10" customWidth="1"/>
    <col min="781" max="781" width="10.1796875" customWidth="1"/>
    <col min="989" max="989" width="24.453125" bestFit="1" customWidth="1"/>
    <col min="990" max="990" width="9.54296875" customWidth="1"/>
    <col min="991" max="998" width="8.7265625" customWidth="1"/>
    <col min="999" max="1010" width="9.1796875" customWidth="1"/>
    <col min="1013" max="1013" width="9.1796875" customWidth="1"/>
    <col min="1015" max="1016" width="9.1796875" customWidth="1"/>
    <col min="1022" max="1022" width="9.1796875" customWidth="1"/>
    <col min="1025" max="1031" width="9.1796875" customWidth="1"/>
    <col min="1032" max="1032" width="10.453125" customWidth="1"/>
    <col min="1033" max="1033" width="10" customWidth="1"/>
    <col min="1034" max="1034" width="10.1796875" customWidth="1"/>
    <col min="1035" max="1035" width="10.453125" customWidth="1"/>
    <col min="1036" max="1036" width="10" customWidth="1"/>
    <col min="1037" max="1037" width="10.1796875" customWidth="1"/>
    <col min="1245" max="1245" width="24.453125" bestFit="1" customWidth="1"/>
    <col min="1246" max="1246" width="9.54296875" customWidth="1"/>
    <col min="1247" max="1254" width="8.7265625" customWidth="1"/>
    <col min="1255" max="1266" width="9.1796875" customWidth="1"/>
    <col min="1269" max="1269" width="9.1796875" customWidth="1"/>
    <col min="1271" max="1272" width="9.1796875" customWidth="1"/>
    <col min="1278" max="1278" width="9.1796875" customWidth="1"/>
    <col min="1281" max="1287" width="9.1796875" customWidth="1"/>
    <col min="1288" max="1288" width="10.453125" customWidth="1"/>
    <col min="1289" max="1289" width="10" customWidth="1"/>
    <col min="1290" max="1290" width="10.1796875" customWidth="1"/>
    <col min="1291" max="1291" width="10.453125" customWidth="1"/>
    <col min="1292" max="1292" width="10" customWidth="1"/>
    <col min="1293" max="1293" width="10.1796875" customWidth="1"/>
    <col min="1501" max="1501" width="24.453125" bestFit="1" customWidth="1"/>
    <col min="1502" max="1502" width="9.54296875" customWidth="1"/>
    <col min="1503" max="1510" width="8.7265625" customWidth="1"/>
    <col min="1511" max="1522" width="9.1796875" customWidth="1"/>
    <col min="1525" max="1525" width="9.1796875" customWidth="1"/>
    <col min="1527" max="1528" width="9.1796875" customWidth="1"/>
    <col min="1534" max="1534" width="9.1796875" customWidth="1"/>
    <col min="1537" max="1543" width="9.1796875" customWidth="1"/>
    <col min="1544" max="1544" width="10.453125" customWidth="1"/>
    <col min="1545" max="1545" width="10" customWidth="1"/>
    <col min="1546" max="1546" width="10.1796875" customWidth="1"/>
    <col min="1547" max="1547" width="10.453125" customWidth="1"/>
    <col min="1548" max="1548" width="10" customWidth="1"/>
    <col min="1549" max="1549" width="10.1796875" customWidth="1"/>
    <col min="1757" max="1757" width="24.453125" bestFit="1" customWidth="1"/>
    <col min="1758" max="1758" width="9.54296875" customWidth="1"/>
    <col min="1759" max="1766" width="8.7265625" customWidth="1"/>
    <col min="1767" max="1778" width="9.1796875" customWidth="1"/>
    <col min="1781" max="1781" width="9.1796875" customWidth="1"/>
    <col min="1783" max="1784" width="9.1796875" customWidth="1"/>
    <col min="1790" max="1790" width="9.1796875" customWidth="1"/>
    <col min="1793" max="1799" width="9.1796875" customWidth="1"/>
    <col min="1800" max="1800" width="10.453125" customWidth="1"/>
    <col min="1801" max="1801" width="10" customWidth="1"/>
    <col min="1802" max="1802" width="10.1796875" customWidth="1"/>
    <col min="1803" max="1803" width="10.453125" customWidth="1"/>
    <col min="1804" max="1804" width="10" customWidth="1"/>
    <col min="1805" max="1805" width="10.1796875" customWidth="1"/>
    <col min="2013" max="2013" width="24.453125" bestFit="1" customWidth="1"/>
    <col min="2014" max="2014" width="9.54296875" customWidth="1"/>
    <col min="2015" max="2022" width="8.7265625" customWidth="1"/>
    <col min="2023" max="2034" width="9.1796875" customWidth="1"/>
    <col min="2037" max="2037" width="9.1796875" customWidth="1"/>
    <col min="2039" max="2040" width="9.1796875" customWidth="1"/>
    <col min="2046" max="2046" width="9.1796875" customWidth="1"/>
    <col min="2049" max="2055" width="9.1796875" customWidth="1"/>
    <col min="2056" max="2056" width="10.453125" customWidth="1"/>
    <col min="2057" max="2057" width="10" customWidth="1"/>
    <col min="2058" max="2058" width="10.1796875" customWidth="1"/>
    <col min="2059" max="2059" width="10.453125" customWidth="1"/>
    <col min="2060" max="2060" width="10" customWidth="1"/>
    <col min="2061" max="2061" width="10.1796875" customWidth="1"/>
    <col min="2269" max="2269" width="24.453125" bestFit="1" customWidth="1"/>
    <col min="2270" max="2270" width="9.54296875" customWidth="1"/>
    <col min="2271" max="2278" width="8.7265625" customWidth="1"/>
    <col min="2279" max="2290" width="9.1796875" customWidth="1"/>
    <col min="2293" max="2293" width="9.1796875" customWidth="1"/>
    <col min="2295" max="2296" width="9.1796875" customWidth="1"/>
    <col min="2302" max="2302" width="9.1796875" customWidth="1"/>
    <col min="2305" max="2311" width="9.1796875" customWidth="1"/>
    <col min="2312" max="2312" width="10.453125" customWidth="1"/>
    <col min="2313" max="2313" width="10" customWidth="1"/>
    <col min="2314" max="2314" width="10.1796875" customWidth="1"/>
    <col min="2315" max="2315" width="10.453125" customWidth="1"/>
    <col min="2316" max="2316" width="10" customWidth="1"/>
    <col min="2317" max="2317" width="10.1796875" customWidth="1"/>
    <col min="2525" max="2525" width="24.453125" bestFit="1" customWidth="1"/>
    <col min="2526" max="2526" width="9.54296875" customWidth="1"/>
    <col min="2527" max="2534" width="8.7265625" customWidth="1"/>
    <col min="2535" max="2546" width="9.1796875" customWidth="1"/>
    <col min="2549" max="2549" width="9.1796875" customWidth="1"/>
    <col min="2551" max="2552" width="9.1796875" customWidth="1"/>
    <col min="2558" max="2558" width="9.1796875" customWidth="1"/>
    <col min="2561" max="2567" width="9.1796875" customWidth="1"/>
    <col min="2568" max="2568" width="10.453125" customWidth="1"/>
    <col min="2569" max="2569" width="10" customWidth="1"/>
    <col min="2570" max="2570" width="10.1796875" customWidth="1"/>
    <col min="2571" max="2571" width="10.453125" customWidth="1"/>
    <col min="2572" max="2572" width="10" customWidth="1"/>
    <col min="2573" max="2573" width="10.1796875" customWidth="1"/>
    <col min="2781" max="2781" width="24.453125" bestFit="1" customWidth="1"/>
    <col min="2782" max="2782" width="9.54296875" customWidth="1"/>
    <col min="2783" max="2790" width="8.7265625" customWidth="1"/>
    <col min="2791" max="2802" width="9.1796875" customWidth="1"/>
    <col min="2805" max="2805" width="9.1796875" customWidth="1"/>
    <col min="2807" max="2808" width="9.1796875" customWidth="1"/>
    <col min="2814" max="2814" width="9.1796875" customWidth="1"/>
    <col min="2817" max="2823" width="9.1796875" customWidth="1"/>
    <col min="2824" max="2824" width="10.453125" customWidth="1"/>
    <col min="2825" max="2825" width="10" customWidth="1"/>
    <col min="2826" max="2826" width="10.1796875" customWidth="1"/>
    <col min="2827" max="2827" width="10.453125" customWidth="1"/>
    <col min="2828" max="2828" width="10" customWidth="1"/>
    <col min="2829" max="2829" width="10.1796875" customWidth="1"/>
    <col min="3037" max="3037" width="24.453125" bestFit="1" customWidth="1"/>
    <col min="3038" max="3038" width="9.54296875" customWidth="1"/>
    <col min="3039" max="3046" width="8.7265625" customWidth="1"/>
    <col min="3047" max="3058" width="9.1796875" customWidth="1"/>
    <col min="3061" max="3061" width="9.1796875" customWidth="1"/>
    <col min="3063" max="3064" width="9.1796875" customWidth="1"/>
    <col min="3070" max="3070" width="9.1796875" customWidth="1"/>
    <col min="3073" max="3079" width="9.1796875" customWidth="1"/>
    <col min="3080" max="3080" width="10.453125" customWidth="1"/>
    <col min="3081" max="3081" width="10" customWidth="1"/>
    <col min="3082" max="3082" width="10.1796875" customWidth="1"/>
    <col min="3083" max="3083" width="10.453125" customWidth="1"/>
    <col min="3084" max="3084" width="10" customWidth="1"/>
    <col min="3085" max="3085" width="10.1796875" customWidth="1"/>
    <col min="3293" max="3293" width="24.453125" bestFit="1" customWidth="1"/>
    <col min="3294" max="3294" width="9.54296875" customWidth="1"/>
    <col min="3295" max="3302" width="8.7265625" customWidth="1"/>
    <col min="3303" max="3314" width="9.1796875" customWidth="1"/>
    <col min="3317" max="3317" width="9.1796875" customWidth="1"/>
    <col min="3319" max="3320" width="9.1796875" customWidth="1"/>
    <col min="3326" max="3326" width="9.1796875" customWidth="1"/>
    <col min="3329" max="3335" width="9.1796875" customWidth="1"/>
    <col min="3336" max="3336" width="10.453125" customWidth="1"/>
    <col min="3337" max="3337" width="10" customWidth="1"/>
    <col min="3338" max="3338" width="10.1796875" customWidth="1"/>
    <col min="3339" max="3339" width="10.453125" customWidth="1"/>
    <col min="3340" max="3340" width="10" customWidth="1"/>
    <col min="3341" max="3341" width="10.1796875" customWidth="1"/>
    <col min="3549" max="3549" width="24.453125" bestFit="1" customWidth="1"/>
    <col min="3550" max="3550" width="9.54296875" customWidth="1"/>
    <col min="3551" max="3558" width="8.7265625" customWidth="1"/>
    <col min="3559" max="3570" width="9.1796875" customWidth="1"/>
    <col min="3573" max="3573" width="9.1796875" customWidth="1"/>
    <col min="3575" max="3576" width="9.1796875" customWidth="1"/>
    <col min="3582" max="3582" width="9.1796875" customWidth="1"/>
    <col min="3585" max="3591" width="9.1796875" customWidth="1"/>
    <col min="3592" max="3592" width="10.453125" customWidth="1"/>
    <col min="3593" max="3593" width="10" customWidth="1"/>
    <col min="3594" max="3594" width="10.1796875" customWidth="1"/>
    <col min="3595" max="3595" width="10.453125" customWidth="1"/>
    <col min="3596" max="3596" width="10" customWidth="1"/>
    <col min="3597" max="3597" width="10.1796875" customWidth="1"/>
    <col min="3805" max="3805" width="24.453125" bestFit="1" customWidth="1"/>
    <col min="3806" max="3806" width="9.54296875" customWidth="1"/>
    <col min="3807" max="3814" width="8.7265625" customWidth="1"/>
    <col min="3815" max="3826" width="9.1796875" customWidth="1"/>
    <col min="3829" max="3829" width="9.1796875" customWidth="1"/>
    <col min="3831" max="3832" width="9.1796875" customWidth="1"/>
    <col min="3838" max="3838" width="9.1796875" customWidth="1"/>
    <col min="3841" max="3847" width="9.1796875" customWidth="1"/>
    <col min="3848" max="3848" width="10.453125" customWidth="1"/>
    <col min="3849" max="3849" width="10" customWidth="1"/>
    <col min="3850" max="3850" width="10.1796875" customWidth="1"/>
    <col min="3851" max="3851" width="10.453125" customWidth="1"/>
    <col min="3852" max="3852" width="10" customWidth="1"/>
    <col min="3853" max="3853" width="10.1796875" customWidth="1"/>
    <col min="4061" max="4061" width="24.453125" bestFit="1" customWidth="1"/>
    <col min="4062" max="4062" width="9.54296875" customWidth="1"/>
    <col min="4063" max="4070" width="8.7265625" customWidth="1"/>
    <col min="4071" max="4082" width="9.1796875" customWidth="1"/>
    <col min="4085" max="4085" width="9.1796875" customWidth="1"/>
    <col min="4087" max="4088" width="9.1796875" customWidth="1"/>
    <col min="4094" max="4094" width="9.1796875" customWidth="1"/>
    <col min="4097" max="4103" width="9.1796875" customWidth="1"/>
    <col min="4104" max="4104" width="10.453125" customWidth="1"/>
    <col min="4105" max="4105" width="10" customWidth="1"/>
    <col min="4106" max="4106" width="10.1796875" customWidth="1"/>
    <col min="4107" max="4107" width="10.453125" customWidth="1"/>
    <col min="4108" max="4108" width="10" customWidth="1"/>
    <col min="4109" max="4109" width="10.1796875" customWidth="1"/>
    <col min="4317" max="4317" width="24.453125" bestFit="1" customWidth="1"/>
    <col min="4318" max="4318" width="9.54296875" customWidth="1"/>
    <col min="4319" max="4326" width="8.7265625" customWidth="1"/>
    <col min="4327" max="4338" width="9.1796875" customWidth="1"/>
    <col min="4341" max="4341" width="9.1796875" customWidth="1"/>
    <col min="4343" max="4344" width="9.1796875" customWidth="1"/>
    <col min="4350" max="4350" width="9.1796875" customWidth="1"/>
    <col min="4353" max="4359" width="9.1796875" customWidth="1"/>
    <col min="4360" max="4360" width="10.453125" customWidth="1"/>
    <col min="4361" max="4361" width="10" customWidth="1"/>
    <col min="4362" max="4362" width="10.1796875" customWidth="1"/>
    <col min="4363" max="4363" width="10.453125" customWidth="1"/>
    <col min="4364" max="4364" width="10" customWidth="1"/>
    <col min="4365" max="4365" width="10.1796875" customWidth="1"/>
    <col min="4573" max="4573" width="24.453125" bestFit="1" customWidth="1"/>
    <col min="4574" max="4574" width="9.54296875" customWidth="1"/>
    <col min="4575" max="4582" width="8.7265625" customWidth="1"/>
    <col min="4583" max="4594" width="9.1796875" customWidth="1"/>
    <col min="4597" max="4597" width="9.1796875" customWidth="1"/>
    <col min="4599" max="4600" width="9.1796875" customWidth="1"/>
    <col min="4606" max="4606" width="9.1796875" customWidth="1"/>
    <col min="4609" max="4615" width="9.1796875" customWidth="1"/>
    <col min="4616" max="4616" width="10.453125" customWidth="1"/>
    <col min="4617" max="4617" width="10" customWidth="1"/>
    <col min="4618" max="4618" width="10.1796875" customWidth="1"/>
    <col min="4619" max="4619" width="10.453125" customWidth="1"/>
    <col min="4620" max="4620" width="10" customWidth="1"/>
    <col min="4621" max="4621" width="10.1796875" customWidth="1"/>
    <col min="4829" max="4829" width="24.453125" bestFit="1" customWidth="1"/>
    <col min="4830" max="4830" width="9.54296875" customWidth="1"/>
    <col min="4831" max="4838" width="8.7265625" customWidth="1"/>
    <col min="4839" max="4850" width="9.1796875" customWidth="1"/>
    <col min="4853" max="4853" width="9.1796875" customWidth="1"/>
    <col min="4855" max="4856" width="9.1796875" customWidth="1"/>
    <col min="4862" max="4862" width="9.1796875" customWidth="1"/>
    <col min="4865" max="4871" width="9.1796875" customWidth="1"/>
    <col min="4872" max="4872" width="10.453125" customWidth="1"/>
    <col min="4873" max="4873" width="10" customWidth="1"/>
    <col min="4874" max="4874" width="10.1796875" customWidth="1"/>
    <col min="4875" max="4875" width="10.453125" customWidth="1"/>
    <col min="4876" max="4876" width="10" customWidth="1"/>
    <col min="4877" max="4877" width="10.1796875" customWidth="1"/>
    <col min="5085" max="5085" width="24.453125" bestFit="1" customWidth="1"/>
    <col min="5086" max="5086" width="9.54296875" customWidth="1"/>
    <col min="5087" max="5094" width="8.7265625" customWidth="1"/>
    <col min="5095" max="5106" width="9.1796875" customWidth="1"/>
    <col min="5109" max="5109" width="9.1796875" customWidth="1"/>
    <col min="5111" max="5112" width="9.1796875" customWidth="1"/>
    <col min="5118" max="5118" width="9.1796875" customWidth="1"/>
    <col min="5121" max="5127" width="9.1796875" customWidth="1"/>
    <col min="5128" max="5128" width="10.453125" customWidth="1"/>
    <col min="5129" max="5129" width="10" customWidth="1"/>
    <col min="5130" max="5130" width="10.1796875" customWidth="1"/>
    <col min="5131" max="5131" width="10.453125" customWidth="1"/>
    <col min="5132" max="5132" width="10" customWidth="1"/>
    <col min="5133" max="5133" width="10.1796875" customWidth="1"/>
    <col min="5341" max="5341" width="24.453125" bestFit="1" customWidth="1"/>
    <col min="5342" max="5342" width="9.54296875" customWidth="1"/>
    <col min="5343" max="5350" width="8.7265625" customWidth="1"/>
    <col min="5351" max="5362" width="9.1796875" customWidth="1"/>
    <col min="5365" max="5365" width="9.1796875" customWidth="1"/>
    <col min="5367" max="5368" width="9.1796875" customWidth="1"/>
    <col min="5374" max="5374" width="9.1796875" customWidth="1"/>
    <col min="5377" max="5383" width="9.1796875" customWidth="1"/>
    <col min="5384" max="5384" width="10.453125" customWidth="1"/>
    <col min="5385" max="5385" width="10" customWidth="1"/>
    <col min="5386" max="5386" width="10.1796875" customWidth="1"/>
    <col min="5387" max="5387" width="10.453125" customWidth="1"/>
    <col min="5388" max="5388" width="10" customWidth="1"/>
    <col min="5389" max="5389" width="10.1796875" customWidth="1"/>
    <col min="5597" max="5597" width="24.453125" bestFit="1" customWidth="1"/>
    <col min="5598" max="5598" width="9.54296875" customWidth="1"/>
    <col min="5599" max="5606" width="8.7265625" customWidth="1"/>
    <col min="5607" max="5618" width="9.1796875" customWidth="1"/>
    <col min="5621" max="5621" width="9.1796875" customWidth="1"/>
    <col min="5623" max="5624" width="9.1796875" customWidth="1"/>
    <col min="5630" max="5630" width="9.1796875" customWidth="1"/>
    <col min="5633" max="5639" width="9.1796875" customWidth="1"/>
    <col min="5640" max="5640" width="10.453125" customWidth="1"/>
    <col min="5641" max="5641" width="10" customWidth="1"/>
    <col min="5642" max="5642" width="10.1796875" customWidth="1"/>
    <col min="5643" max="5643" width="10.453125" customWidth="1"/>
    <col min="5644" max="5644" width="10" customWidth="1"/>
    <col min="5645" max="5645" width="10.1796875" customWidth="1"/>
    <col min="5853" max="5853" width="24.453125" bestFit="1" customWidth="1"/>
    <col min="5854" max="5854" width="9.54296875" customWidth="1"/>
    <col min="5855" max="5862" width="8.7265625" customWidth="1"/>
    <col min="5863" max="5874" width="9.1796875" customWidth="1"/>
    <col min="5877" max="5877" width="9.1796875" customWidth="1"/>
    <col min="5879" max="5880" width="9.1796875" customWidth="1"/>
    <col min="5886" max="5886" width="9.1796875" customWidth="1"/>
    <col min="5889" max="5895" width="9.1796875" customWidth="1"/>
    <col min="5896" max="5896" width="10.453125" customWidth="1"/>
    <col min="5897" max="5897" width="10" customWidth="1"/>
    <col min="5898" max="5898" width="10.1796875" customWidth="1"/>
    <col min="5899" max="5899" width="10.453125" customWidth="1"/>
    <col min="5900" max="5900" width="10" customWidth="1"/>
    <col min="5901" max="5901" width="10.1796875" customWidth="1"/>
    <col min="6109" max="6109" width="24.453125" bestFit="1" customWidth="1"/>
    <col min="6110" max="6110" width="9.54296875" customWidth="1"/>
    <col min="6111" max="6118" width="8.7265625" customWidth="1"/>
    <col min="6119" max="6130" width="9.1796875" customWidth="1"/>
    <col min="6133" max="6133" width="9.1796875" customWidth="1"/>
    <col min="6135" max="6136" width="9.1796875" customWidth="1"/>
    <col min="6142" max="6142" width="9.1796875" customWidth="1"/>
    <col min="6145" max="6151" width="9.1796875" customWidth="1"/>
    <col min="6152" max="6152" width="10.453125" customWidth="1"/>
    <col min="6153" max="6153" width="10" customWidth="1"/>
    <col min="6154" max="6154" width="10.1796875" customWidth="1"/>
    <col min="6155" max="6155" width="10.453125" customWidth="1"/>
    <col min="6156" max="6156" width="10" customWidth="1"/>
    <col min="6157" max="6157" width="10.1796875" customWidth="1"/>
    <col min="6365" max="6365" width="24.453125" bestFit="1" customWidth="1"/>
    <col min="6366" max="6366" width="9.54296875" customWidth="1"/>
    <col min="6367" max="6374" width="8.7265625" customWidth="1"/>
    <col min="6375" max="6386" width="9.1796875" customWidth="1"/>
    <col min="6389" max="6389" width="9.1796875" customWidth="1"/>
    <col min="6391" max="6392" width="9.1796875" customWidth="1"/>
    <col min="6398" max="6398" width="9.1796875" customWidth="1"/>
    <col min="6401" max="6407" width="9.1796875" customWidth="1"/>
    <col min="6408" max="6408" width="10.453125" customWidth="1"/>
    <col min="6409" max="6409" width="10" customWidth="1"/>
    <col min="6410" max="6410" width="10.1796875" customWidth="1"/>
    <col min="6411" max="6411" width="10.453125" customWidth="1"/>
    <col min="6412" max="6412" width="10" customWidth="1"/>
    <col min="6413" max="6413" width="10.1796875" customWidth="1"/>
    <col min="6621" max="6621" width="24.453125" bestFit="1" customWidth="1"/>
    <col min="6622" max="6622" width="9.54296875" customWidth="1"/>
    <col min="6623" max="6630" width="8.7265625" customWidth="1"/>
    <col min="6631" max="6642" width="9.1796875" customWidth="1"/>
    <col min="6645" max="6645" width="9.1796875" customWidth="1"/>
    <col min="6647" max="6648" width="9.1796875" customWidth="1"/>
    <col min="6654" max="6654" width="9.1796875" customWidth="1"/>
    <col min="6657" max="6663" width="9.1796875" customWidth="1"/>
    <col min="6664" max="6664" width="10.453125" customWidth="1"/>
    <col min="6665" max="6665" width="10" customWidth="1"/>
    <col min="6666" max="6666" width="10.1796875" customWidth="1"/>
    <col min="6667" max="6667" width="10.453125" customWidth="1"/>
    <col min="6668" max="6668" width="10" customWidth="1"/>
    <col min="6669" max="6669" width="10.1796875" customWidth="1"/>
    <col min="6877" max="6877" width="24.453125" bestFit="1" customWidth="1"/>
    <col min="6878" max="6878" width="9.54296875" customWidth="1"/>
    <col min="6879" max="6886" width="8.7265625" customWidth="1"/>
    <col min="6887" max="6898" width="9.1796875" customWidth="1"/>
    <col min="6901" max="6901" width="9.1796875" customWidth="1"/>
    <col min="6903" max="6904" width="9.1796875" customWidth="1"/>
    <col min="6910" max="6910" width="9.1796875" customWidth="1"/>
    <col min="6913" max="6919" width="9.1796875" customWidth="1"/>
    <col min="6920" max="6920" width="10.453125" customWidth="1"/>
    <col min="6921" max="6921" width="10" customWidth="1"/>
    <col min="6922" max="6922" width="10.1796875" customWidth="1"/>
    <col min="6923" max="6923" width="10.453125" customWidth="1"/>
    <col min="6924" max="6924" width="10" customWidth="1"/>
    <col min="6925" max="6925" width="10.1796875" customWidth="1"/>
    <col min="7133" max="7133" width="24.453125" bestFit="1" customWidth="1"/>
    <col min="7134" max="7134" width="9.54296875" customWidth="1"/>
    <col min="7135" max="7142" width="8.7265625" customWidth="1"/>
    <col min="7143" max="7154" width="9.1796875" customWidth="1"/>
    <col min="7157" max="7157" width="9.1796875" customWidth="1"/>
    <col min="7159" max="7160" width="9.1796875" customWidth="1"/>
    <col min="7166" max="7166" width="9.1796875" customWidth="1"/>
    <col min="7169" max="7175" width="9.1796875" customWidth="1"/>
    <col min="7176" max="7176" width="10.453125" customWidth="1"/>
    <col min="7177" max="7177" width="10" customWidth="1"/>
    <col min="7178" max="7178" width="10.1796875" customWidth="1"/>
    <col min="7179" max="7179" width="10.453125" customWidth="1"/>
    <col min="7180" max="7180" width="10" customWidth="1"/>
    <col min="7181" max="7181" width="10.1796875" customWidth="1"/>
    <col min="7389" max="7389" width="24.453125" bestFit="1" customWidth="1"/>
    <col min="7390" max="7390" width="9.54296875" customWidth="1"/>
    <col min="7391" max="7398" width="8.7265625" customWidth="1"/>
    <col min="7399" max="7410" width="9.1796875" customWidth="1"/>
    <col min="7413" max="7413" width="9.1796875" customWidth="1"/>
    <col min="7415" max="7416" width="9.1796875" customWidth="1"/>
    <col min="7422" max="7422" width="9.1796875" customWidth="1"/>
    <col min="7425" max="7431" width="9.1796875" customWidth="1"/>
    <col min="7432" max="7432" width="10.453125" customWidth="1"/>
    <col min="7433" max="7433" width="10" customWidth="1"/>
    <col min="7434" max="7434" width="10.1796875" customWidth="1"/>
    <col min="7435" max="7435" width="10.453125" customWidth="1"/>
    <col min="7436" max="7436" width="10" customWidth="1"/>
    <col min="7437" max="7437" width="10.1796875" customWidth="1"/>
    <col min="7645" max="7645" width="24.453125" bestFit="1" customWidth="1"/>
    <col min="7646" max="7646" width="9.54296875" customWidth="1"/>
    <col min="7647" max="7654" width="8.7265625" customWidth="1"/>
    <col min="7655" max="7666" width="9.1796875" customWidth="1"/>
    <col min="7669" max="7669" width="9.1796875" customWidth="1"/>
    <col min="7671" max="7672" width="9.1796875" customWidth="1"/>
    <col min="7678" max="7678" width="9.1796875" customWidth="1"/>
    <col min="7681" max="7687" width="9.1796875" customWidth="1"/>
    <col min="7688" max="7688" width="10.453125" customWidth="1"/>
    <col min="7689" max="7689" width="10" customWidth="1"/>
    <col min="7690" max="7690" width="10.1796875" customWidth="1"/>
    <col min="7691" max="7691" width="10.453125" customWidth="1"/>
    <col min="7692" max="7692" width="10" customWidth="1"/>
    <col min="7693" max="7693" width="10.1796875" customWidth="1"/>
    <col min="7901" max="7901" width="24.453125" bestFit="1" customWidth="1"/>
    <col min="7902" max="7902" width="9.54296875" customWidth="1"/>
    <col min="7903" max="7910" width="8.7265625" customWidth="1"/>
    <col min="7911" max="7922" width="9.1796875" customWidth="1"/>
    <col min="7925" max="7925" width="9.1796875" customWidth="1"/>
    <col min="7927" max="7928" width="9.1796875" customWidth="1"/>
    <col min="7934" max="7934" width="9.1796875" customWidth="1"/>
    <col min="7937" max="7943" width="9.1796875" customWidth="1"/>
    <col min="7944" max="7944" width="10.453125" customWidth="1"/>
    <col min="7945" max="7945" width="10" customWidth="1"/>
    <col min="7946" max="7946" width="10.1796875" customWidth="1"/>
    <col min="7947" max="7947" width="10.453125" customWidth="1"/>
    <col min="7948" max="7948" width="10" customWidth="1"/>
    <col min="7949" max="7949" width="10.1796875" customWidth="1"/>
    <col min="8157" max="8157" width="24.453125" bestFit="1" customWidth="1"/>
    <col min="8158" max="8158" width="9.54296875" customWidth="1"/>
    <col min="8159" max="8166" width="8.7265625" customWidth="1"/>
    <col min="8167" max="8178" width="9.1796875" customWidth="1"/>
    <col min="8181" max="8181" width="9.1796875" customWidth="1"/>
    <col min="8183" max="8184" width="9.1796875" customWidth="1"/>
    <col min="8190" max="8190" width="9.1796875" customWidth="1"/>
    <col min="8193" max="8199" width="9.1796875" customWidth="1"/>
    <col min="8200" max="8200" width="10.453125" customWidth="1"/>
    <col min="8201" max="8201" width="10" customWidth="1"/>
    <col min="8202" max="8202" width="10.1796875" customWidth="1"/>
    <col min="8203" max="8203" width="10.453125" customWidth="1"/>
    <col min="8204" max="8204" width="10" customWidth="1"/>
    <col min="8205" max="8205" width="10.1796875" customWidth="1"/>
    <col min="8413" max="8413" width="24.453125" bestFit="1" customWidth="1"/>
    <col min="8414" max="8414" width="9.54296875" customWidth="1"/>
    <col min="8415" max="8422" width="8.7265625" customWidth="1"/>
    <col min="8423" max="8434" width="9.1796875" customWidth="1"/>
    <col min="8437" max="8437" width="9.1796875" customWidth="1"/>
    <col min="8439" max="8440" width="9.1796875" customWidth="1"/>
    <col min="8446" max="8446" width="9.1796875" customWidth="1"/>
    <col min="8449" max="8455" width="9.1796875" customWidth="1"/>
    <col min="8456" max="8456" width="10.453125" customWidth="1"/>
    <col min="8457" max="8457" width="10" customWidth="1"/>
    <col min="8458" max="8458" width="10.1796875" customWidth="1"/>
    <col min="8459" max="8459" width="10.453125" customWidth="1"/>
    <col min="8460" max="8460" width="10" customWidth="1"/>
    <col min="8461" max="8461" width="10.1796875" customWidth="1"/>
    <col min="8669" max="8669" width="24.453125" bestFit="1" customWidth="1"/>
    <col min="8670" max="8670" width="9.54296875" customWidth="1"/>
    <col min="8671" max="8678" width="8.7265625" customWidth="1"/>
    <col min="8679" max="8690" width="9.1796875" customWidth="1"/>
    <col min="8693" max="8693" width="9.1796875" customWidth="1"/>
    <col min="8695" max="8696" width="9.1796875" customWidth="1"/>
    <col min="8702" max="8702" width="9.1796875" customWidth="1"/>
    <col min="8705" max="8711" width="9.1796875" customWidth="1"/>
    <col min="8712" max="8712" width="10.453125" customWidth="1"/>
    <col min="8713" max="8713" width="10" customWidth="1"/>
    <col min="8714" max="8714" width="10.1796875" customWidth="1"/>
    <col min="8715" max="8715" width="10.453125" customWidth="1"/>
    <col min="8716" max="8716" width="10" customWidth="1"/>
    <col min="8717" max="8717" width="10.1796875" customWidth="1"/>
    <col min="8925" max="8925" width="24.453125" bestFit="1" customWidth="1"/>
    <col min="8926" max="8926" width="9.54296875" customWidth="1"/>
    <col min="8927" max="8934" width="8.7265625" customWidth="1"/>
    <col min="8935" max="8946" width="9.1796875" customWidth="1"/>
    <col min="8949" max="8949" width="9.1796875" customWidth="1"/>
    <col min="8951" max="8952" width="9.1796875" customWidth="1"/>
    <col min="8958" max="8958" width="9.1796875" customWidth="1"/>
    <col min="8961" max="8967" width="9.1796875" customWidth="1"/>
    <col min="8968" max="8968" width="10.453125" customWidth="1"/>
    <col min="8969" max="8969" width="10" customWidth="1"/>
    <col min="8970" max="8970" width="10.1796875" customWidth="1"/>
    <col min="8971" max="8971" width="10.453125" customWidth="1"/>
    <col min="8972" max="8972" width="10" customWidth="1"/>
    <col min="8973" max="8973" width="10.1796875" customWidth="1"/>
    <col min="9181" max="9181" width="24.453125" bestFit="1" customWidth="1"/>
    <col min="9182" max="9182" width="9.54296875" customWidth="1"/>
    <col min="9183" max="9190" width="8.7265625" customWidth="1"/>
    <col min="9191" max="9202" width="9.1796875" customWidth="1"/>
    <col min="9205" max="9205" width="9.1796875" customWidth="1"/>
    <col min="9207" max="9208" width="9.1796875" customWidth="1"/>
    <col min="9214" max="9214" width="9.1796875" customWidth="1"/>
    <col min="9217" max="9223" width="9.1796875" customWidth="1"/>
    <col min="9224" max="9224" width="10.453125" customWidth="1"/>
    <col min="9225" max="9225" width="10" customWidth="1"/>
    <col min="9226" max="9226" width="10.1796875" customWidth="1"/>
    <col min="9227" max="9227" width="10.453125" customWidth="1"/>
    <col min="9228" max="9228" width="10" customWidth="1"/>
    <col min="9229" max="9229" width="10.1796875" customWidth="1"/>
    <col min="9437" max="9437" width="24.453125" bestFit="1" customWidth="1"/>
    <col min="9438" max="9438" width="9.54296875" customWidth="1"/>
    <col min="9439" max="9446" width="8.7265625" customWidth="1"/>
    <col min="9447" max="9458" width="9.1796875" customWidth="1"/>
    <col min="9461" max="9461" width="9.1796875" customWidth="1"/>
    <col min="9463" max="9464" width="9.1796875" customWidth="1"/>
    <col min="9470" max="9470" width="9.1796875" customWidth="1"/>
    <col min="9473" max="9479" width="9.1796875" customWidth="1"/>
    <col min="9480" max="9480" width="10.453125" customWidth="1"/>
    <col min="9481" max="9481" width="10" customWidth="1"/>
    <col min="9482" max="9482" width="10.1796875" customWidth="1"/>
    <col min="9483" max="9483" width="10.453125" customWidth="1"/>
    <col min="9484" max="9484" width="10" customWidth="1"/>
    <col min="9485" max="9485" width="10.1796875" customWidth="1"/>
    <col min="9693" max="9693" width="24.453125" bestFit="1" customWidth="1"/>
    <col min="9694" max="9694" width="9.54296875" customWidth="1"/>
    <col min="9695" max="9702" width="8.7265625" customWidth="1"/>
    <col min="9703" max="9714" width="9.1796875" customWidth="1"/>
    <col min="9717" max="9717" width="9.1796875" customWidth="1"/>
    <col min="9719" max="9720" width="9.1796875" customWidth="1"/>
    <col min="9726" max="9726" width="9.1796875" customWidth="1"/>
    <col min="9729" max="9735" width="9.1796875" customWidth="1"/>
    <col min="9736" max="9736" width="10.453125" customWidth="1"/>
    <col min="9737" max="9737" width="10" customWidth="1"/>
    <col min="9738" max="9738" width="10.1796875" customWidth="1"/>
    <col min="9739" max="9739" width="10.453125" customWidth="1"/>
    <col min="9740" max="9740" width="10" customWidth="1"/>
    <col min="9741" max="9741" width="10.1796875" customWidth="1"/>
    <col min="9949" max="9949" width="24.453125" bestFit="1" customWidth="1"/>
    <col min="9950" max="9950" width="9.54296875" customWidth="1"/>
    <col min="9951" max="9958" width="8.7265625" customWidth="1"/>
    <col min="9959" max="9970" width="9.1796875" customWidth="1"/>
    <col min="9973" max="9973" width="9.1796875" customWidth="1"/>
    <col min="9975" max="9976" width="9.1796875" customWidth="1"/>
    <col min="9982" max="9982" width="9.1796875" customWidth="1"/>
    <col min="9985" max="9991" width="9.1796875" customWidth="1"/>
    <col min="9992" max="9992" width="10.453125" customWidth="1"/>
    <col min="9993" max="9993" width="10" customWidth="1"/>
    <col min="9994" max="9994" width="10.1796875" customWidth="1"/>
    <col min="9995" max="9995" width="10.453125" customWidth="1"/>
    <col min="9996" max="9996" width="10" customWidth="1"/>
    <col min="9997" max="9997" width="10.1796875" customWidth="1"/>
    <col min="10205" max="10205" width="24.453125" bestFit="1" customWidth="1"/>
    <col min="10206" max="10206" width="9.54296875" customWidth="1"/>
    <col min="10207" max="10214" width="8.7265625" customWidth="1"/>
    <col min="10215" max="10226" width="9.1796875" customWidth="1"/>
    <col min="10229" max="10229" width="9.1796875" customWidth="1"/>
    <col min="10231" max="10232" width="9.1796875" customWidth="1"/>
    <col min="10238" max="10238" width="9.1796875" customWidth="1"/>
    <col min="10241" max="10247" width="9.1796875" customWidth="1"/>
    <col min="10248" max="10248" width="10.453125" customWidth="1"/>
    <col min="10249" max="10249" width="10" customWidth="1"/>
    <col min="10250" max="10250" width="10.1796875" customWidth="1"/>
    <col min="10251" max="10251" width="10.453125" customWidth="1"/>
    <col min="10252" max="10252" width="10" customWidth="1"/>
    <col min="10253" max="10253" width="10.1796875" customWidth="1"/>
    <col min="10461" max="10461" width="24.453125" bestFit="1" customWidth="1"/>
    <col min="10462" max="10462" width="9.54296875" customWidth="1"/>
    <col min="10463" max="10470" width="8.7265625" customWidth="1"/>
    <col min="10471" max="10482" width="9.1796875" customWidth="1"/>
    <col min="10485" max="10485" width="9.1796875" customWidth="1"/>
    <col min="10487" max="10488" width="9.1796875" customWidth="1"/>
    <col min="10494" max="10494" width="9.1796875" customWidth="1"/>
    <col min="10497" max="10503" width="9.1796875" customWidth="1"/>
    <col min="10504" max="10504" width="10.453125" customWidth="1"/>
    <col min="10505" max="10505" width="10" customWidth="1"/>
    <col min="10506" max="10506" width="10.1796875" customWidth="1"/>
    <col min="10507" max="10507" width="10.453125" customWidth="1"/>
    <col min="10508" max="10508" width="10" customWidth="1"/>
    <col min="10509" max="10509" width="10.1796875" customWidth="1"/>
    <col min="10717" max="10717" width="24.453125" bestFit="1" customWidth="1"/>
    <col min="10718" max="10718" width="9.54296875" customWidth="1"/>
    <col min="10719" max="10726" width="8.7265625" customWidth="1"/>
    <col min="10727" max="10738" width="9.1796875" customWidth="1"/>
    <col min="10741" max="10741" width="9.1796875" customWidth="1"/>
    <col min="10743" max="10744" width="9.1796875" customWidth="1"/>
    <col min="10750" max="10750" width="9.1796875" customWidth="1"/>
    <col min="10753" max="10759" width="9.1796875" customWidth="1"/>
    <col min="10760" max="10760" width="10.453125" customWidth="1"/>
    <col min="10761" max="10761" width="10" customWidth="1"/>
    <col min="10762" max="10762" width="10.1796875" customWidth="1"/>
    <col min="10763" max="10763" width="10.453125" customWidth="1"/>
    <col min="10764" max="10764" width="10" customWidth="1"/>
    <col min="10765" max="10765" width="10.1796875" customWidth="1"/>
    <col min="10973" max="10973" width="24.453125" bestFit="1" customWidth="1"/>
    <col min="10974" max="10974" width="9.54296875" customWidth="1"/>
    <col min="10975" max="10982" width="8.7265625" customWidth="1"/>
    <col min="10983" max="10994" width="9.1796875" customWidth="1"/>
    <col min="10997" max="10997" width="9.1796875" customWidth="1"/>
    <col min="10999" max="11000" width="9.1796875" customWidth="1"/>
    <col min="11006" max="11006" width="9.1796875" customWidth="1"/>
    <col min="11009" max="11015" width="9.1796875" customWidth="1"/>
    <col min="11016" max="11016" width="10.453125" customWidth="1"/>
    <col min="11017" max="11017" width="10" customWidth="1"/>
    <col min="11018" max="11018" width="10.1796875" customWidth="1"/>
    <col min="11019" max="11019" width="10.453125" customWidth="1"/>
    <col min="11020" max="11020" width="10" customWidth="1"/>
    <col min="11021" max="11021" width="10.1796875" customWidth="1"/>
    <col min="11229" max="11229" width="24.453125" bestFit="1" customWidth="1"/>
    <col min="11230" max="11230" width="9.54296875" customWidth="1"/>
    <col min="11231" max="11238" width="8.7265625" customWidth="1"/>
    <col min="11239" max="11250" width="9.1796875" customWidth="1"/>
    <col min="11253" max="11253" width="9.1796875" customWidth="1"/>
    <col min="11255" max="11256" width="9.1796875" customWidth="1"/>
    <col min="11262" max="11262" width="9.1796875" customWidth="1"/>
    <col min="11265" max="11271" width="9.1796875" customWidth="1"/>
    <col min="11272" max="11272" width="10.453125" customWidth="1"/>
    <col min="11273" max="11273" width="10" customWidth="1"/>
    <col min="11274" max="11274" width="10.1796875" customWidth="1"/>
    <col min="11275" max="11275" width="10.453125" customWidth="1"/>
    <col min="11276" max="11276" width="10" customWidth="1"/>
    <col min="11277" max="11277" width="10.1796875" customWidth="1"/>
    <col min="11485" max="11485" width="24.453125" bestFit="1" customWidth="1"/>
    <col min="11486" max="11486" width="9.54296875" customWidth="1"/>
    <col min="11487" max="11494" width="8.7265625" customWidth="1"/>
    <col min="11495" max="11506" width="9.1796875" customWidth="1"/>
    <col min="11509" max="11509" width="9.1796875" customWidth="1"/>
    <col min="11511" max="11512" width="9.1796875" customWidth="1"/>
    <col min="11518" max="11518" width="9.1796875" customWidth="1"/>
    <col min="11521" max="11527" width="9.1796875" customWidth="1"/>
    <col min="11528" max="11528" width="10.453125" customWidth="1"/>
    <col min="11529" max="11529" width="10" customWidth="1"/>
    <col min="11530" max="11530" width="10.1796875" customWidth="1"/>
    <col min="11531" max="11531" width="10.453125" customWidth="1"/>
    <col min="11532" max="11532" width="10" customWidth="1"/>
    <col min="11533" max="11533" width="10.1796875" customWidth="1"/>
    <col min="11741" max="11741" width="24.453125" bestFit="1" customWidth="1"/>
    <col min="11742" max="11742" width="9.54296875" customWidth="1"/>
    <col min="11743" max="11750" width="8.7265625" customWidth="1"/>
    <col min="11751" max="11762" width="9.1796875" customWidth="1"/>
    <col min="11765" max="11765" width="9.1796875" customWidth="1"/>
    <col min="11767" max="11768" width="9.1796875" customWidth="1"/>
    <col min="11774" max="11774" width="9.1796875" customWidth="1"/>
    <col min="11777" max="11783" width="9.1796875" customWidth="1"/>
    <col min="11784" max="11784" width="10.453125" customWidth="1"/>
    <col min="11785" max="11785" width="10" customWidth="1"/>
    <col min="11786" max="11786" width="10.1796875" customWidth="1"/>
    <col min="11787" max="11787" width="10.453125" customWidth="1"/>
    <col min="11788" max="11788" width="10" customWidth="1"/>
    <col min="11789" max="11789" width="10.1796875" customWidth="1"/>
    <col min="11997" max="11997" width="24.453125" bestFit="1" customWidth="1"/>
    <col min="11998" max="11998" width="9.54296875" customWidth="1"/>
    <col min="11999" max="12006" width="8.7265625" customWidth="1"/>
    <col min="12007" max="12018" width="9.1796875" customWidth="1"/>
    <col min="12021" max="12021" width="9.1796875" customWidth="1"/>
    <col min="12023" max="12024" width="9.1796875" customWidth="1"/>
    <col min="12030" max="12030" width="9.1796875" customWidth="1"/>
    <col min="12033" max="12039" width="9.1796875" customWidth="1"/>
    <col min="12040" max="12040" width="10.453125" customWidth="1"/>
    <col min="12041" max="12041" width="10" customWidth="1"/>
    <col min="12042" max="12042" width="10.1796875" customWidth="1"/>
    <col min="12043" max="12043" width="10.453125" customWidth="1"/>
    <col min="12044" max="12044" width="10" customWidth="1"/>
    <col min="12045" max="12045" width="10.1796875" customWidth="1"/>
    <col min="12253" max="12253" width="24.453125" bestFit="1" customWidth="1"/>
    <col min="12254" max="12254" width="9.54296875" customWidth="1"/>
    <col min="12255" max="12262" width="8.7265625" customWidth="1"/>
    <col min="12263" max="12274" width="9.1796875" customWidth="1"/>
    <col min="12277" max="12277" width="9.1796875" customWidth="1"/>
    <col min="12279" max="12280" width="9.1796875" customWidth="1"/>
    <col min="12286" max="12286" width="9.1796875" customWidth="1"/>
    <col min="12289" max="12295" width="9.1796875" customWidth="1"/>
    <col min="12296" max="12296" width="10.453125" customWidth="1"/>
    <col min="12297" max="12297" width="10" customWidth="1"/>
    <col min="12298" max="12298" width="10.1796875" customWidth="1"/>
    <col min="12299" max="12299" width="10.453125" customWidth="1"/>
    <col min="12300" max="12300" width="10" customWidth="1"/>
    <col min="12301" max="12301" width="10.1796875" customWidth="1"/>
    <col min="12509" max="12509" width="24.453125" bestFit="1" customWidth="1"/>
    <col min="12510" max="12510" width="9.54296875" customWidth="1"/>
    <col min="12511" max="12518" width="8.7265625" customWidth="1"/>
    <col min="12519" max="12530" width="9.1796875" customWidth="1"/>
    <col min="12533" max="12533" width="9.1796875" customWidth="1"/>
    <col min="12535" max="12536" width="9.1796875" customWidth="1"/>
    <col min="12542" max="12542" width="9.1796875" customWidth="1"/>
    <col min="12545" max="12551" width="9.1796875" customWidth="1"/>
    <col min="12552" max="12552" width="10.453125" customWidth="1"/>
    <col min="12553" max="12553" width="10" customWidth="1"/>
    <col min="12554" max="12554" width="10.1796875" customWidth="1"/>
    <col min="12555" max="12555" width="10.453125" customWidth="1"/>
    <col min="12556" max="12556" width="10" customWidth="1"/>
    <col min="12557" max="12557" width="10.1796875" customWidth="1"/>
    <col min="12765" max="12765" width="24.453125" bestFit="1" customWidth="1"/>
    <col min="12766" max="12766" width="9.54296875" customWidth="1"/>
    <col min="12767" max="12774" width="8.7265625" customWidth="1"/>
    <col min="12775" max="12786" width="9.1796875" customWidth="1"/>
    <col min="12789" max="12789" width="9.1796875" customWidth="1"/>
    <col min="12791" max="12792" width="9.1796875" customWidth="1"/>
    <col min="12798" max="12798" width="9.1796875" customWidth="1"/>
    <col min="12801" max="12807" width="9.1796875" customWidth="1"/>
    <col min="12808" max="12808" width="10.453125" customWidth="1"/>
    <col min="12809" max="12809" width="10" customWidth="1"/>
    <col min="12810" max="12810" width="10.1796875" customWidth="1"/>
    <col min="12811" max="12811" width="10.453125" customWidth="1"/>
    <col min="12812" max="12812" width="10" customWidth="1"/>
    <col min="12813" max="12813" width="10.1796875" customWidth="1"/>
    <col min="13021" max="13021" width="24.453125" bestFit="1" customWidth="1"/>
    <col min="13022" max="13022" width="9.54296875" customWidth="1"/>
    <col min="13023" max="13030" width="8.7265625" customWidth="1"/>
    <col min="13031" max="13042" width="9.1796875" customWidth="1"/>
    <col min="13045" max="13045" width="9.1796875" customWidth="1"/>
    <col min="13047" max="13048" width="9.1796875" customWidth="1"/>
    <col min="13054" max="13054" width="9.1796875" customWidth="1"/>
    <col min="13057" max="13063" width="9.1796875" customWidth="1"/>
    <col min="13064" max="13064" width="10.453125" customWidth="1"/>
    <col min="13065" max="13065" width="10" customWidth="1"/>
    <col min="13066" max="13066" width="10.1796875" customWidth="1"/>
    <col min="13067" max="13067" width="10.453125" customWidth="1"/>
    <col min="13068" max="13068" width="10" customWidth="1"/>
    <col min="13069" max="13069" width="10.1796875" customWidth="1"/>
    <col min="13277" max="13277" width="24.453125" bestFit="1" customWidth="1"/>
    <col min="13278" max="13278" width="9.54296875" customWidth="1"/>
    <col min="13279" max="13286" width="8.7265625" customWidth="1"/>
    <col min="13287" max="13298" width="9.1796875" customWidth="1"/>
    <col min="13301" max="13301" width="9.1796875" customWidth="1"/>
    <col min="13303" max="13304" width="9.1796875" customWidth="1"/>
    <col min="13310" max="13310" width="9.1796875" customWidth="1"/>
    <col min="13313" max="13319" width="9.1796875" customWidth="1"/>
    <col min="13320" max="13320" width="10.453125" customWidth="1"/>
    <col min="13321" max="13321" width="10" customWidth="1"/>
    <col min="13322" max="13322" width="10.1796875" customWidth="1"/>
    <col min="13323" max="13323" width="10.453125" customWidth="1"/>
    <col min="13324" max="13324" width="10" customWidth="1"/>
    <col min="13325" max="13325" width="10.1796875" customWidth="1"/>
    <col min="13533" max="13533" width="24.453125" bestFit="1" customWidth="1"/>
    <col min="13534" max="13534" width="9.54296875" customWidth="1"/>
    <col min="13535" max="13542" width="8.7265625" customWidth="1"/>
    <col min="13543" max="13554" width="9.1796875" customWidth="1"/>
    <col min="13557" max="13557" width="9.1796875" customWidth="1"/>
    <col min="13559" max="13560" width="9.1796875" customWidth="1"/>
    <col min="13566" max="13566" width="9.1796875" customWidth="1"/>
    <col min="13569" max="13575" width="9.1796875" customWidth="1"/>
    <col min="13576" max="13576" width="10.453125" customWidth="1"/>
    <col min="13577" max="13577" width="10" customWidth="1"/>
    <col min="13578" max="13578" width="10.1796875" customWidth="1"/>
    <col min="13579" max="13579" width="10.453125" customWidth="1"/>
    <col min="13580" max="13580" width="10" customWidth="1"/>
    <col min="13581" max="13581" width="10.1796875" customWidth="1"/>
    <col min="13789" max="13789" width="24.453125" bestFit="1" customWidth="1"/>
    <col min="13790" max="13790" width="9.54296875" customWidth="1"/>
    <col min="13791" max="13798" width="8.7265625" customWidth="1"/>
    <col min="13799" max="13810" width="9.1796875" customWidth="1"/>
    <col min="13813" max="13813" width="9.1796875" customWidth="1"/>
    <col min="13815" max="13816" width="9.1796875" customWidth="1"/>
    <col min="13822" max="13822" width="9.1796875" customWidth="1"/>
    <col min="13825" max="13831" width="9.1796875" customWidth="1"/>
    <col min="13832" max="13832" width="10.453125" customWidth="1"/>
    <col min="13833" max="13833" width="10" customWidth="1"/>
    <col min="13834" max="13834" width="10.1796875" customWidth="1"/>
    <col min="13835" max="13835" width="10.453125" customWidth="1"/>
    <col min="13836" max="13836" width="10" customWidth="1"/>
    <col min="13837" max="13837" width="10.1796875" customWidth="1"/>
    <col min="14045" max="14045" width="24.453125" bestFit="1" customWidth="1"/>
    <col min="14046" max="14046" width="9.54296875" customWidth="1"/>
    <col min="14047" max="14054" width="8.7265625" customWidth="1"/>
    <col min="14055" max="14066" width="9.1796875" customWidth="1"/>
    <col min="14069" max="14069" width="9.1796875" customWidth="1"/>
    <col min="14071" max="14072" width="9.1796875" customWidth="1"/>
    <col min="14078" max="14078" width="9.1796875" customWidth="1"/>
    <col min="14081" max="14087" width="9.1796875" customWidth="1"/>
    <col min="14088" max="14088" width="10.453125" customWidth="1"/>
    <col min="14089" max="14089" width="10" customWidth="1"/>
    <col min="14090" max="14090" width="10.1796875" customWidth="1"/>
    <col min="14091" max="14091" width="10.453125" customWidth="1"/>
    <col min="14092" max="14092" width="10" customWidth="1"/>
    <col min="14093" max="14093" width="10.1796875" customWidth="1"/>
    <col min="14301" max="14301" width="24.453125" bestFit="1" customWidth="1"/>
    <col min="14302" max="14302" width="9.54296875" customWidth="1"/>
    <col min="14303" max="14310" width="8.7265625" customWidth="1"/>
    <col min="14311" max="14322" width="9.1796875" customWidth="1"/>
    <col min="14325" max="14325" width="9.1796875" customWidth="1"/>
    <col min="14327" max="14328" width="9.1796875" customWidth="1"/>
    <col min="14334" max="14334" width="9.1796875" customWidth="1"/>
    <col min="14337" max="14343" width="9.1796875" customWidth="1"/>
    <col min="14344" max="14344" width="10.453125" customWidth="1"/>
    <col min="14345" max="14345" width="10" customWidth="1"/>
    <col min="14346" max="14346" width="10.1796875" customWidth="1"/>
    <col min="14347" max="14347" width="10.453125" customWidth="1"/>
    <col min="14348" max="14348" width="10" customWidth="1"/>
    <col min="14349" max="14349" width="10.1796875" customWidth="1"/>
    <col min="14557" max="14557" width="24.453125" bestFit="1" customWidth="1"/>
    <col min="14558" max="14558" width="9.54296875" customWidth="1"/>
    <col min="14559" max="14566" width="8.7265625" customWidth="1"/>
    <col min="14567" max="14578" width="9.1796875" customWidth="1"/>
    <col min="14581" max="14581" width="9.1796875" customWidth="1"/>
    <col min="14583" max="14584" width="9.1796875" customWidth="1"/>
    <col min="14590" max="14590" width="9.1796875" customWidth="1"/>
    <col min="14593" max="14599" width="9.1796875" customWidth="1"/>
    <col min="14600" max="14600" width="10.453125" customWidth="1"/>
    <col min="14601" max="14601" width="10" customWidth="1"/>
    <col min="14602" max="14602" width="10.1796875" customWidth="1"/>
    <col min="14603" max="14603" width="10.453125" customWidth="1"/>
    <col min="14604" max="14604" width="10" customWidth="1"/>
    <col min="14605" max="14605" width="10.1796875" customWidth="1"/>
    <col min="14813" max="14813" width="24.453125" bestFit="1" customWidth="1"/>
    <col min="14814" max="14814" width="9.54296875" customWidth="1"/>
    <col min="14815" max="14822" width="8.7265625" customWidth="1"/>
    <col min="14823" max="14834" width="9.1796875" customWidth="1"/>
    <col min="14837" max="14837" width="9.1796875" customWidth="1"/>
    <col min="14839" max="14840" width="9.1796875" customWidth="1"/>
    <col min="14846" max="14846" width="9.1796875" customWidth="1"/>
    <col min="14849" max="14855" width="9.1796875" customWidth="1"/>
    <col min="14856" max="14856" width="10.453125" customWidth="1"/>
    <col min="14857" max="14857" width="10" customWidth="1"/>
    <col min="14858" max="14858" width="10.1796875" customWidth="1"/>
    <col min="14859" max="14859" width="10.453125" customWidth="1"/>
    <col min="14860" max="14860" width="10" customWidth="1"/>
    <col min="14861" max="14861" width="10.1796875" customWidth="1"/>
    <col min="15069" max="15069" width="24.453125" bestFit="1" customWidth="1"/>
    <col min="15070" max="15070" width="9.54296875" customWidth="1"/>
    <col min="15071" max="15078" width="8.7265625" customWidth="1"/>
    <col min="15079" max="15090" width="9.1796875" customWidth="1"/>
    <col min="15093" max="15093" width="9.1796875" customWidth="1"/>
    <col min="15095" max="15096" width="9.1796875" customWidth="1"/>
    <col min="15102" max="15102" width="9.1796875" customWidth="1"/>
    <col min="15105" max="15111" width="9.1796875" customWidth="1"/>
    <col min="15112" max="15112" width="10.453125" customWidth="1"/>
    <col min="15113" max="15113" width="10" customWidth="1"/>
    <col min="15114" max="15114" width="10.1796875" customWidth="1"/>
    <col min="15115" max="15115" width="10.453125" customWidth="1"/>
    <col min="15116" max="15116" width="10" customWidth="1"/>
    <col min="15117" max="15117" width="10.1796875" customWidth="1"/>
    <col min="15325" max="15325" width="24.453125" bestFit="1" customWidth="1"/>
    <col min="15326" max="15326" width="9.54296875" customWidth="1"/>
    <col min="15327" max="15334" width="8.7265625" customWidth="1"/>
    <col min="15335" max="15346" width="9.1796875" customWidth="1"/>
    <col min="15349" max="15349" width="9.1796875" customWidth="1"/>
    <col min="15351" max="15352" width="9.1796875" customWidth="1"/>
    <col min="15358" max="15358" width="9.1796875" customWidth="1"/>
    <col min="15361" max="15367" width="9.1796875" customWidth="1"/>
    <col min="15368" max="15368" width="10.453125" customWidth="1"/>
    <col min="15369" max="15369" width="10" customWidth="1"/>
    <col min="15370" max="15370" width="10.1796875" customWidth="1"/>
    <col min="15371" max="15371" width="10.453125" customWidth="1"/>
    <col min="15372" max="15372" width="10" customWidth="1"/>
    <col min="15373" max="15373" width="10.1796875" customWidth="1"/>
    <col min="15581" max="15581" width="24.453125" bestFit="1" customWidth="1"/>
    <col min="15582" max="15582" width="9.54296875" customWidth="1"/>
    <col min="15583" max="15590" width="8.7265625" customWidth="1"/>
    <col min="15591" max="15602" width="9.1796875" customWidth="1"/>
    <col min="15605" max="15605" width="9.1796875" customWidth="1"/>
    <col min="15607" max="15608" width="9.1796875" customWidth="1"/>
    <col min="15614" max="15614" width="9.1796875" customWidth="1"/>
    <col min="15617" max="15623" width="9.1796875" customWidth="1"/>
    <col min="15624" max="15624" width="10.453125" customWidth="1"/>
    <col min="15625" max="15625" width="10" customWidth="1"/>
    <col min="15626" max="15626" width="10.1796875" customWidth="1"/>
    <col min="15627" max="15627" width="10.453125" customWidth="1"/>
    <col min="15628" max="15628" width="10" customWidth="1"/>
    <col min="15629" max="15629" width="10.1796875" customWidth="1"/>
    <col min="15837" max="15837" width="24.453125" bestFit="1" customWidth="1"/>
    <col min="15838" max="15838" width="9.54296875" customWidth="1"/>
    <col min="15839" max="15846" width="8.7265625" customWidth="1"/>
    <col min="15847" max="15858" width="9.1796875" customWidth="1"/>
    <col min="15861" max="15861" width="9.1796875" customWidth="1"/>
    <col min="15863" max="15864" width="9.1796875" customWidth="1"/>
    <col min="15870" max="15870" width="9.1796875" customWidth="1"/>
    <col min="15873" max="15879" width="9.1796875" customWidth="1"/>
    <col min="15880" max="15880" width="10.453125" customWidth="1"/>
    <col min="15881" max="15881" width="10" customWidth="1"/>
    <col min="15882" max="15882" width="10.1796875" customWidth="1"/>
    <col min="15883" max="15883" width="10.453125" customWidth="1"/>
    <col min="15884" max="15884" width="10" customWidth="1"/>
    <col min="15885" max="15885" width="10.1796875" customWidth="1"/>
    <col min="16093" max="16093" width="24.453125" bestFit="1" customWidth="1"/>
    <col min="16094" max="16094" width="9.54296875" customWidth="1"/>
    <col min="16095" max="16102" width="8.7265625" customWidth="1"/>
    <col min="16103" max="16114" width="9.1796875" customWidth="1"/>
    <col min="16117" max="16117" width="9.1796875" customWidth="1"/>
    <col min="16119" max="16120" width="9.1796875" customWidth="1"/>
    <col min="16126" max="16126" width="9.1796875" customWidth="1"/>
    <col min="16129" max="16135" width="9.1796875" customWidth="1"/>
    <col min="16136" max="16136" width="10.453125" customWidth="1"/>
    <col min="16137" max="16137" width="10" customWidth="1"/>
    <col min="16138" max="16138" width="10.1796875" customWidth="1"/>
    <col min="16139" max="16139" width="10.453125" customWidth="1"/>
    <col min="16140" max="16140" width="10" customWidth="1"/>
    <col min="16141" max="16141" width="10.1796875" customWidth="1"/>
  </cols>
  <sheetData>
    <row r="1" spans="1:7" ht="18.75" customHeight="1" x14ac:dyDescent="0.35">
      <c r="A1" s="175" t="s">
        <v>61</v>
      </c>
      <c r="B1" s="176"/>
      <c r="C1" s="176"/>
      <c r="D1" s="176"/>
      <c r="E1" s="176"/>
      <c r="F1" s="176"/>
      <c r="G1" s="176"/>
    </row>
    <row r="2" spans="1:7" ht="15.75" customHeight="1" x14ac:dyDescent="0.35">
      <c r="A2" s="177"/>
      <c r="B2" s="172">
        <v>2019</v>
      </c>
      <c r="C2" s="173"/>
      <c r="D2" s="173"/>
      <c r="E2" s="172">
        <v>2020</v>
      </c>
      <c r="F2" s="173"/>
      <c r="G2" s="173"/>
    </row>
    <row r="3" spans="1:7" ht="15.75" customHeight="1" x14ac:dyDescent="0.35">
      <c r="A3" s="178"/>
      <c r="B3" s="174" t="s">
        <v>29</v>
      </c>
      <c r="C3" s="174"/>
      <c r="D3" s="174"/>
      <c r="E3" s="174" t="s">
        <v>29</v>
      </c>
      <c r="F3" s="174"/>
      <c r="G3" s="174"/>
    </row>
    <row r="4" spans="1:7" ht="28.5" customHeight="1" x14ac:dyDescent="0.35">
      <c r="A4" s="93"/>
      <c r="B4" s="94" t="s">
        <v>58</v>
      </c>
      <c r="C4" s="94" t="s">
        <v>59</v>
      </c>
      <c r="D4" s="95" t="s">
        <v>60</v>
      </c>
      <c r="E4" s="94" t="s">
        <v>58</v>
      </c>
      <c r="F4" s="94" t="s">
        <v>59</v>
      </c>
      <c r="G4" s="95" t="s">
        <v>60</v>
      </c>
    </row>
    <row r="5" spans="1:7" ht="15.5" x14ac:dyDescent="0.35">
      <c r="A5" s="128" t="s">
        <v>13</v>
      </c>
      <c r="B5" s="96">
        <v>65.682299925292995</v>
      </c>
      <c r="C5" s="96">
        <v>46.456275894096407</v>
      </c>
      <c r="D5" s="97">
        <v>62.493312974776941</v>
      </c>
      <c r="E5" s="96">
        <v>58.601846339609445</v>
      </c>
      <c r="F5" s="96">
        <v>59.588988463970814</v>
      </c>
      <c r="G5" s="97">
        <v>58.766350658970666</v>
      </c>
    </row>
    <row r="6" spans="1:7" ht="15.5" x14ac:dyDescent="0.35">
      <c r="A6" s="58" t="s">
        <v>14</v>
      </c>
      <c r="B6" s="96">
        <v>70.259780753968258</v>
      </c>
      <c r="C6" s="96">
        <v>40.766979461401078</v>
      </c>
      <c r="D6" s="97">
        <v>50.672202397611713</v>
      </c>
      <c r="E6" s="96">
        <v>60.256215495813713</v>
      </c>
      <c r="F6" s="96">
        <v>60.253422943620691</v>
      </c>
      <c r="G6" s="97">
        <v>60.254360828488217</v>
      </c>
    </row>
    <row r="7" spans="1:7" ht="15.5" x14ac:dyDescent="0.35">
      <c r="A7" s="58" t="s">
        <v>15</v>
      </c>
      <c r="B7" s="98">
        <v>35.311407809983898</v>
      </c>
      <c r="C7" s="98">
        <v>43.648055764594389</v>
      </c>
      <c r="D7" s="99">
        <v>42.597179391931668</v>
      </c>
      <c r="E7" s="98">
        <v>31.822531454053195</v>
      </c>
      <c r="F7" s="98">
        <v>44.442574113471508</v>
      </c>
      <c r="G7" s="99">
        <v>42.850794671921626</v>
      </c>
    </row>
    <row r="8" spans="1:7" ht="15.5" x14ac:dyDescent="0.35">
      <c r="A8" s="129" t="s">
        <v>57</v>
      </c>
      <c r="B8" s="131">
        <v>64.284184824302173</v>
      </c>
      <c r="C8" s="131">
        <v>43.787317056656391</v>
      </c>
      <c r="D8" s="132">
        <v>55.840040196951449</v>
      </c>
      <c r="E8" s="131">
        <v>57.195248226276753</v>
      </c>
      <c r="F8" s="131">
        <v>51.263974840104446</v>
      </c>
      <c r="G8" s="132">
        <v>54.74267591582386</v>
      </c>
    </row>
    <row r="9" spans="1:7" ht="15.5" x14ac:dyDescent="0.35">
      <c r="A9" s="130" t="s">
        <v>69</v>
      </c>
      <c r="B9" s="100">
        <v>29.270929783950617</v>
      </c>
      <c r="C9" s="126" t="s">
        <v>0</v>
      </c>
      <c r="D9" s="101" t="s">
        <v>0</v>
      </c>
      <c r="E9" s="100">
        <v>27.85</v>
      </c>
      <c r="F9" s="126" t="s">
        <v>0</v>
      </c>
      <c r="G9" s="101" t="s">
        <v>0</v>
      </c>
    </row>
    <row r="11" spans="1:7" x14ac:dyDescent="0.35">
      <c r="B11" s="102"/>
      <c r="C11" s="102"/>
      <c r="E11" s="102"/>
      <c r="F11" s="102"/>
    </row>
    <row r="21" spans="8:11" x14ac:dyDescent="0.35">
      <c r="H21" s="103"/>
      <c r="K21" s="103"/>
    </row>
  </sheetData>
  <mergeCells count="6">
    <mergeCell ref="A2:A3"/>
    <mergeCell ref="A1:G1"/>
    <mergeCell ref="B2:D2"/>
    <mergeCell ref="B3:D3"/>
    <mergeCell ref="E2:G2"/>
    <mergeCell ref="E3:G3"/>
  </mergeCells>
  <pageMargins left="0.25" right="0.25" top="0.75" bottom="0.75" header="0.3" footer="0.3"/>
  <pageSetup paperSize="8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="85" zoomScaleNormal="85" workbookViewId="0">
      <pane xSplit="1" ySplit="3" topLeftCell="B4" activePane="bottomRight" state="frozen"/>
      <selection activeCell="AF18" sqref="AF18"/>
      <selection pane="topRight" activeCell="AF18" sqref="AF18"/>
      <selection pane="bottomLeft" activeCell="AF18" sqref="AF18"/>
      <selection pane="bottomRight" activeCell="H33" sqref="H33"/>
    </sheetView>
  </sheetViews>
  <sheetFormatPr defaultRowHeight="14.5" x14ac:dyDescent="0.35"/>
  <cols>
    <col min="1" max="1" width="60.54296875" customWidth="1"/>
    <col min="2" max="3" width="11.7265625" customWidth="1"/>
    <col min="4" max="5" width="12.7265625" customWidth="1"/>
    <col min="6" max="6" width="11.453125" customWidth="1"/>
    <col min="7" max="7" width="11.81640625" customWidth="1"/>
    <col min="245" max="245" width="27" customWidth="1"/>
    <col min="246" max="258" width="11.7265625" customWidth="1"/>
    <col min="259" max="259" width="11.81640625" customWidth="1"/>
    <col min="260" max="261" width="12.7265625" customWidth="1"/>
    <col min="262" max="262" width="11.453125" customWidth="1"/>
    <col min="263" max="263" width="11.81640625" customWidth="1"/>
    <col min="501" max="501" width="27" customWidth="1"/>
    <col min="502" max="514" width="11.7265625" customWidth="1"/>
    <col min="515" max="515" width="11.81640625" customWidth="1"/>
    <col min="516" max="517" width="12.7265625" customWidth="1"/>
    <col min="518" max="518" width="11.453125" customWidth="1"/>
    <col min="519" max="519" width="11.81640625" customWidth="1"/>
    <col min="757" max="757" width="27" customWidth="1"/>
    <col min="758" max="770" width="11.7265625" customWidth="1"/>
    <col min="771" max="771" width="11.81640625" customWidth="1"/>
    <col min="772" max="773" width="12.7265625" customWidth="1"/>
    <col min="774" max="774" width="11.453125" customWidth="1"/>
    <col min="775" max="775" width="11.81640625" customWidth="1"/>
    <col min="1013" max="1013" width="27" customWidth="1"/>
    <col min="1014" max="1026" width="11.7265625" customWidth="1"/>
    <col min="1027" max="1027" width="11.81640625" customWidth="1"/>
    <col min="1028" max="1029" width="12.7265625" customWidth="1"/>
    <col min="1030" max="1030" width="11.453125" customWidth="1"/>
    <col min="1031" max="1031" width="11.81640625" customWidth="1"/>
    <col min="1269" max="1269" width="27" customWidth="1"/>
    <col min="1270" max="1282" width="11.7265625" customWidth="1"/>
    <col min="1283" max="1283" width="11.81640625" customWidth="1"/>
    <col min="1284" max="1285" width="12.7265625" customWidth="1"/>
    <col min="1286" max="1286" width="11.453125" customWidth="1"/>
    <col min="1287" max="1287" width="11.81640625" customWidth="1"/>
    <col min="1525" max="1525" width="27" customWidth="1"/>
    <col min="1526" max="1538" width="11.7265625" customWidth="1"/>
    <col min="1539" max="1539" width="11.81640625" customWidth="1"/>
    <col min="1540" max="1541" width="12.7265625" customWidth="1"/>
    <col min="1542" max="1542" width="11.453125" customWidth="1"/>
    <col min="1543" max="1543" width="11.81640625" customWidth="1"/>
    <col min="1781" max="1781" width="27" customWidth="1"/>
    <col min="1782" max="1794" width="11.7265625" customWidth="1"/>
    <col min="1795" max="1795" width="11.81640625" customWidth="1"/>
    <col min="1796" max="1797" width="12.7265625" customWidth="1"/>
    <col min="1798" max="1798" width="11.453125" customWidth="1"/>
    <col min="1799" max="1799" width="11.81640625" customWidth="1"/>
    <col min="2037" max="2037" width="27" customWidth="1"/>
    <col min="2038" max="2050" width="11.7265625" customWidth="1"/>
    <col min="2051" max="2051" width="11.81640625" customWidth="1"/>
    <col min="2052" max="2053" width="12.7265625" customWidth="1"/>
    <col min="2054" max="2054" width="11.453125" customWidth="1"/>
    <col min="2055" max="2055" width="11.81640625" customWidth="1"/>
    <col min="2293" max="2293" width="27" customWidth="1"/>
    <col min="2294" max="2306" width="11.7265625" customWidth="1"/>
    <col min="2307" max="2307" width="11.81640625" customWidth="1"/>
    <col min="2308" max="2309" width="12.7265625" customWidth="1"/>
    <col min="2310" max="2310" width="11.453125" customWidth="1"/>
    <col min="2311" max="2311" width="11.81640625" customWidth="1"/>
    <col min="2549" max="2549" width="27" customWidth="1"/>
    <col min="2550" max="2562" width="11.7265625" customWidth="1"/>
    <col min="2563" max="2563" width="11.81640625" customWidth="1"/>
    <col min="2564" max="2565" width="12.7265625" customWidth="1"/>
    <col min="2566" max="2566" width="11.453125" customWidth="1"/>
    <col min="2567" max="2567" width="11.81640625" customWidth="1"/>
    <col min="2805" max="2805" width="27" customWidth="1"/>
    <col min="2806" max="2818" width="11.7265625" customWidth="1"/>
    <col min="2819" max="2819" width="11.81640625" customWidth="1"/>
    <col min="2820" max="2821" width="12.7265625" customWidth="1"/>
    <col min="2822" max="2822" width="11.453125" customWidth="1"/>
    <col min="2823" max="2823" width="11.81640625" customWidth="1"/>
    <col min="3061" max="3061" width="27" customWidth="1"/>
    <col min="3062" max="3074" width="11.7265625" customWidth="1"/>
    <col min="3075" max="3075" width="11.81640625" customWidth="1"/>
    <col min="3076" max="3077" width="12.7265625" customWidth="1"/>
    <col min="3078" max="3078" width="11.453125" customWidth="1"/>
    <col min="3079" max="3079" width="11.81640625" customWidth="1"/>
    <col min="3317" max="3317" width="27" customWidth="1"/>
    <col min="3318" max="3330" width="11.7265625" customWidth="1"/>
    <col min="3331" max="3331" width="11.81640625" customWidth="1"/>
    <col min="3332" max="3333" width="12.7265625" customWidth="1"/>
    <col min="3334" max="3334" width="11.453125" customWidth="1"/>
    <col min="3335" max="3335" width="11.81640625" customWidth="1"/>
    <col min="3573" max="3573" width="27" customWidth="1"/>
    <col min="3574" max="3586" width="11.7265625" customWidth="1"/>
    <col min="3587" max="3587" width="11.81640625" customWidth="1"/>
    <col min="3588" max="3589" width="12.7265625" customWidth="1"/>
    <col min="3590" max="3590" width="11.453125" customWidth="1"/>
    <col min="3591" max="3591" width="11.81640625" customWidth="1"/>
    <col min="3829" max="3829" width="27" customWidth="1"/>
    <col min="3830" max="3842" width="11.7265625" customWidth="1"/>
    <col min="3843" max="3843" width="11.81640625" customWidth="1"/>
    <col min="3844" max="3845" width="12.7265625" customWidth="1"/>
    <col min="3846" max="3846" width="11.453125" customWidth="1"/>
    <col min="3847" max="3847" width="11.81640625" customWidth="1"/>
    <col min="4085" max="4085" width="27" customWidth="1"/>
    <col min="4086" max="4098" width="11.7265625" customWidth="1"/>
    <col min="4099" max="4099" width="11.81640625" customWidth="1"/>
    <col min="4100" max="4101" width="12.7265625" customWidth="1"/>
    <col min="4102" max="4102" width="11.453125" customWidth="1"/>
    <col min="4103" max="4103" width="11.81640625" customWidth="1"/>
    <col min="4341" max="4341" width="27" customWidth="1"/>
    <col min="4342" max="4354" width="11.7265625" customWidth="1"/>
    <col min="4355" max="4355" width="11.81640625" customWidth="1"/>
    <col min="4356" max="4357" width="12.7265625" customWidth="1"/>
    <col min="4358" max="4358" width="11.453125" customWidth="1"/>
    <col min="4359" max="4359" width="11.81640625" customWidth="1"/>
    <col min="4597" max="4597" width="27" customWidth="1"/>
    <col min="4598" max="4610" width="11.7265625" customWidth="1"/>
    <col min="4611" max="4611" width="11.81640625" customWidth="1"/>
    <col min="4612" max="4613" width="12.7265625" customWidth="1"/>
    <col min="4614" max="4614" width="11.453125" customWidth="1"/>
    <col min="4615" max="4615" width="11.81640625" customWidth="1"/>
    <col min="4853" max="4853" width="27" customWidth="1"/>
    <col min="4854" max="4866" width="11.7265625" customWidth="1"/>
    <col min="4867" max="4867" width="11.81640625" customWidth="1"/>
    <col min="4868" max="4869" width="12.7265625" customWidth="1"/>
    <col min="4870" max="4870" width="11.453125" customWidth="1"/>
    <col min="4871" max="4871" width="11.81640625" customWidth="1"/>
    <col min="5109" max="5109" width="27" customWidth="1"/>
    <col min="5110" max="5122" width="11.7265625" customWidth="1"/>
    <col min="5123" max="5123" width="11.81640625" customWidth="1"/>
    <col min="5124" max="5125" width="12.7265625" customWidth="1"/>
    <col min="5126" max="5126" width="11.453125" customWidth="1"/>
    <col min="5127" max="5127" width="11.81640625" customWidth="1"/>
    <col min="5365" max="5365" width="27" customWidth="1"/>
    <col min="5366" max="5378" width="11.7265625" customWidth="1"/>
    <col min="5379" max="5379" width="11.81640625" customWidth="1"/>
    <col min="5380" max="5381" width="12.7265625" customWidth="1"/>
    <col min="5382" max="5382" width="11.453125" customWidth="1"/>
    <col min="5383" max="5383" width="11.81640625" customWidth="1"/>
    <col min="5621" max="5621" width="27" customWidth="1"/>
    <col min="5622" max="5634" width="11.7265625" customWidth="1"/>
    <col min="5635" max="5635" width="11.81640625" customWidth="1"/>
    <col min="5636" max="5637" width="12.7265625" customWidth="1"/>
    <col min="5638" max="5638" width="11.453125" customWidth="1"/>
    <col min="5639" max="5639" width="11.81640625" customWidth="1"/>
    <col min="5877" max="5877" width="27" customWidth="1"/>
    <col min="5878" max="5890" width="11.7265625" customWidth="1"/>
    <col min="5891" max="5891" width="11.81640625" customWidth="1"/>
    <col min="5892" max="5893" width="12.7265625" customWidth="1"/>
    <col min="5894" max="5894" width="11.453125" customWidth="1"/>
    <col min="5895" max="5895" width="11.81640625" customWidth="1"/>
    <col min="6133" max="6133" width="27" customWidth="1"/>
    <col min="6134" max="6146" width="11.7265625" customWidth="1"/>
    <col min="6147" max="6147" width="11.81640625" customWidth="1"/>
    <col min="6148" max="6149" width="12.7265625" customWidth="1"/>
    <col min="6150" max="6150" width="11.453125" customWidth="1"/>
    <col min="6151" max="6151" width="11.81640625" customWidth="1"/>
    <col min="6389" max="6389" width="27" customWidth="1"/>
    <col min="6390" max="6402" width="11.7265625" customWidth="1"/>
    <col min="6403" max="6403" width="11.81640625" customWidth="1"/>
    <col min="6404" max="6405" width="12.7265625" customWidth="1"/>
    <col min="6406" max="6406" width="11.453125" customWidth="1"/>
    <col min="6407" max="6407" width="11.81640625" customWidth="1"/>
    <col min="6645" max="6645" width="27" customWidth="1"/>
    <col min="6646" max="6658" width="11.7265625" customWidth="1"/>
    <col min="6659" max="6659" width="11.81640625" customWidth="1"/>
    <col min="6660" max="6661" width="12.7265625" customWidth="1"/>
    <col min="6662" max="6662" width="11.453125" customWidth="1"/>
    <col min="6663" max="6663" width="11.81640625" customWidth="1"/>
    <col min="6901" max="6901" width="27" customWidth="1"/>
    <col min="6902" max="6914" width="11.7265625" customWidth="1"/>
    <col min="6915" max="6915" width="11.81640625" customWidth="1"/>
    <col min="6916" max="6917" width="12.7265625" customWidth="1"/>
    <col min="6918" max="6918" width="11.453125" customWidth="1"/>
    <col min="6919" max="6919" width="11.81640625" customWidth="1"/>
    <col min="7157" max="7157" width="27" customWidth="1"/>
    <col min="7158" max="7170" width="11.7265625" customWidth="1"/>
    <col min="7171" max="7171" width="11.81640625" customWidth="1"/>
    <col min="7172" max="7173" width="12.7265625" customWidth="1"/>
    <col min="7174" max="7174" width="11.453125" customWidth="1"/>
    <col min="7175" max="7175" width="11.81640625" customWidth="1"/>
    <col min="7413" max="7413" width="27" customWidth="1"/>
    <col min="7414" max="7426" width="11.7265625" customWidth="1"/>
    <col min="7427" max="7427" width="11.81640625" customWidth="1"/>
    <col min="7428" max="7429" width="12.7265625" customWidth="1"/>
    <col min="7430" max="7430" width="11.453125" customWidth="1"/>
    <col min="7431" max="7431" width="11.81640625" customWidth="1"/>
    <col min="7669" max="7669" width="27" customWidth="1"/>
    <col min="7670" max="7682" width="11.7265625" customWidth="1"/>
    <col min="7683" max="7683" width="11.81640625" customWidth="1"/>
    <col min="7684" max="7685" width="12.7265625" customWidth="1"/>
    <col min="7686" max="7686" width="11.453125" customWidth="1"/>
    <col min="7687" max="7687" width="11.81640625" customWidth="1"/>
    <col min="7925" max="7925" width="27" customWidth="1"/>
    <col min="7926" max="7938" width="11.7265625" customWidth="1"/>
    <col min="7939" max="7939" width="11.81640625" customWidth="1"/>
    <col min="7940" max="7941" width="12.7265625" customWidth="1"/>
    <col min="7942" max="7942" width="11.453125" customWidth="1"/>
    <col min="7943" max="7943" width="11.81640625" customWidth="1"/>
    <col min="8181" max="8181" width="27" customWidth="1"/>
    <col min="8182" max="8194" width="11.7265625" customWidth="1"/>
    <col min="8195" max="8195" width="11.81640625" customWidth="1"/>
    <col min="8196" max="8197" width="12.7265625" customWidth="1"/>
    <col min="8198" max="8198" width="11.453125" customWidth="1"/>
    <col min="8199" max="8199" width="11.81640625" customWidth="1"/>
    <col min="8437" max="8437" width="27" customWidth="1"/>
    <col min="8438" max="8450" width="11.7265625" customWidth="1"/>
    <col min="8451" max="8451" width="11.81640625" customWidth="1"/>
    <col min="8452" max="8453" width="12.7265625" customWidth="1"/>
    <col min="8454" max="8454" width="11.453125" customWidth="1"/>
    <col min="8455" max="8455" width="11.81640625" customWidth="1"/>
    <col min="8693" max="8693" width="27" customWidth="1"/>
    <col min="8694" max="8706" width="11.7265625" customWidth="1"/>
    <col min="8707" max="8707" width="11.81640625" customWidth="1"/>
    <col min="8708" max="8709" width="12.7265625" customWidth="1"/>
    <col min="8710" max="8710" width="11.453125" customWidth="1"/>
    <col min="8711" max="8711" width="11.81640625" customWidth="1"/>
    <col min="8949" max="8949" width="27" customWidth="1"/>
    <col min="8950" max="8962" width="11.7265625" customWidth="1"/>
    <col min="8963" max="8963" width="11.81640625" customWidth="1"/>
    <col min="8964" max="8965" width="12.7265625" customWidth="1"/>
    <col min="8966" max="8966" width="11.453125" customWidth="1"/>
    <col min="8967" max="8967" width="11.81640625" customWidth="1"/>
    <col min="9205" max="9205" width="27" customWidth="1"/>
    <col min="9206" max="9218" width="11.7265625" customWidth="1"/>
    <col min="9219" max="9219" width="11.81640625" customWidth="1"/>
    <col min="9220" max="9221" width="12.7265625" customWidth="1"/>
    <col min="9222" max="9222" width="11.453125" customWidth="1"/>
    <col min="9223" max="9223" width="11.81640625" customWidth="1"/>
    <col min="9461" max="9461" width="27" customWidth="1"/>
    <col min="9462" max="9474" width="11.7265625" customWidth="1"/>
    <col min="9475" max="9475" width="11.81640625" customWidth="1"/>
    <col min="9476" max="9477" width="12.7265625" customWidth="1"/>
    <col min="9478" max="9478" width="11.453125" customWidth="1"/>
    <col min="9479" max="9479" width="11.81640625" customWidth="1"/>
    <col min="9717" max="9717" width="27" customWidth="1"/>
    <col min="9718" max="9730" width="11.7265625" customWidth="1"/>
    <col min="9731" max="9731" width="11.81640625" customWidth="1"/>
    <col min="9732" max="9733" width="12.7265625" customWidth="1"/>
    <col min="9734" max="9734" width="11.453125" customWidth="1"/>
    <col min="9735" max="9735" width="11.81640625" customWidth="1"/>
    <col min="9973" max="9973" width="27" customWidth="1"/>
    <col min="9974" max="9986" width="11.7265625" customWidth="1"/>
    <col min="9987" max="9987" width="11.81640625" customWidth="1"/>
    <col min="9988" max="9989" width="12.7265625" customWidth="1"/>
    <col min="9990" max="9990" width="11.453125" customWidth="1"/>
    <col min="9991" max="9991" width="11.81640625" customWidth="1"/>
    <col min="10229" max="10229" width="27" customWidth="1"/>
    <col min="10230" max="10242" width="11.7265625" customWidth="1"/>
    <col min="10243" max="10243" width="11.81640625" customWidth="1"/>
    <col min="10244" max="10245" width="12.7265625" customWidth="1"/>
    <col min="10246" max="10246" width="11.453125" customWidth="1"/>
    <col min="10247" max="10247" width="11.81640625" customWidth="1"/>
    <col min="10485" max="10485" width="27" customWidth="1"/>
    <col min="10486" max="10498" width="11.7265625" customWidth="1"/>
    <col min="10499" max="10499" width="11.81640625" customWidth="1"/>
    <col min="10500" max="10501" width="12.7265625" customWidth="1"/>
    <col min="10502" max="10502" width="11.453125" customWidth="1"/>
    <col min="10503" max="10503" width="11.81640625" customWidth="1"/>
    <col min="10741" max="10741" width="27" customWidth="1"/>
    <col min="10742" max="10754" width="11.7265625" customWidth="1"/>
    <col min="10755" max="10755" width="11.81640625" customWidth="1"/>
    <col min="10756" max="10757" width="12.7265625" customWidth="1"/>
    <col min="10758" max="10758" width="11.453125" customWidth="1"/>
    <col min="10759" max="10759" width="11.81640625" customWidth="1"/>
    <col min="10997" max="10997" width="27" customWidth="1"/>
    <col min="10998" max="11010" width="11.7265625" customWidth="1"/>
    <col min="11011" max="11011" width="11.81640625" customWidth="1"/>
    <col min="11012" max="11013" width="12.7265625" customWidth="1"/>
    <col min="11014" max="11014" width="11.453125" customWidth="1"/>
    <col min="11015" max="11015" width="11.81640625" customWidth="1"/>
    <col min="11253" max="11253" width="27" customWidth="1"/>
    <col min="11254" max="11266" width="11.7265625" customWidth="1"/>
    <col min="11267" max="11267" width="11.81640625" customWidth="1"/>
    <col min="11268" max="11269" width="12.7265625" customWidth="1"/>
    <col min="11270" max="11270" width="11.453125" customWidth="1"/>
    <col min="11271" max="11271" width="11.81640625" customWidth="1"/>
    <col min="11509" max="11509" width="27" customWidth="1"/>
    <col min="11510" max="11522" width="11.7265625" customWidth="1"/>
    <col min="11523" max="11523" width="11.81640625" customWidth="1"/>
    <col min="11524" max="11525" width="12.7265625" customWidth="1"/>
    <col min="11526" max="11526" width="11.453125" customWidth="1"/>
    <col min="11527" max="11527" width="11.81640625" customWidth="1"/>
    <col min="11765" max="11765" width="27" customWidth="1"/>
    <col min="11766" max="11778" width="11.7265625" customWidth="1"/>
    <col min="11779" max="11779" width="11.81640625" customWidth="1"/>
    <col min="11780" max="11781" width="12.7265625" customWidth="1"/>
    <col min="11782" max="11782" width="11.453125" customWidth="1"/>
    <col min="11783" max="11783" width="11.81640625" customWidth="1"/>
    <col min="12021" max="12021" width="27" customWidth="1"/>
    <col min="12022" max="12034" width="11.7265625" customWidth="1"/>
    <col min="12035" max="12035" width="11.81640625" customWidth="1"/>
    <col min="12036" max="12037" width="12.7265625" customWidth="1"/>
    <col min="12038" max="12038" width="11.453125" customWidth="1"/>
    <col min="12039" max="12039" width="11.81640625" customWidth="1"/>
    <col min="12277" max="12277" width="27" customWidth="1"/>
    <col min="12278" max="12290" width="11.7265625" customWidth="1"/>
    <col min="12291" max="12291" width="11.81640625" customWidth="1"/>
    <col min="12292" max="12293" width="12.7265625" customWidth="1"/>
    <col min="12294" max="12294" width="11.453125" customWidth="1"/>
    <col min="12295" max="12295" width="11.81640625" customWidth="1"/>
    <col min="12533" max="12533" width="27" customWidth="1"/>
    <col min="12534" max="12546" width="11.7265625" customWidth="1"/>
    <col min="12547" max="12547" width="11.81640625" customWidth="1"/>
    <col min="12548" max="12549" width="12.7265625" customWidth="1"/>
    <col min="12550" max="12550" width="11.453125" customWidth="1"/>
    <col min="12551" max="12551" width="11.81640625" customWidth="1"/>
    <col min="12789" max="12789" width="27" customWidth="1"/>
    <col min="12790" max="12802" width="11.7265625" customWidth="1"/>
    <col min="12803" max="12803" width="11.81640625" customWidth="1"/>
    <col min="12804" max="12805" width="12.7265625" customWidth="1"/>
    <col min="12806" max="12806" width="11.453125" customWidth="1"/>
    <col min="12807" max="12807" width="11.81640625" customWidth="1"/>
    <col min="13045" max="13045" width="27" customWidth="1"/>
    <col min="13046" max="13058" width="11.7265625" customWidth="1"/>
    <col min="13059" max="13059" width="11.81640625" customWidth="1"/>
    <col min="13060" max="13061" width="12.7265625" customWidth="1"/>
    <col min="13062" max="13062" width="11.453125" customWidth="1"/>
    <col min="13063" max="13063" width="11.81640625" customWidth="1"/>
    <col min="13301" max="13301" width="27" customWidth="1"/>
    <col min="13302" max="13314" width="11.7265625" customWidth="1"/>
    <col min="13315" max="13315" width="11.81640625" customWidth="1"/>
    <col min="13316" max="13317" width="12.7265625" customWidth="1"/>
    <col min="13318" max="13318" width="11.453125" customWidth="1"/>
    <col min="13319" max="13319" width="11.81640625" customWidth="1"/>
    <col min="13557" max="13557" width="27" customWidth="1"/>
    <col min="13558" max="13570" width="11.7265625" customWidth="1"/>
    <col min="13571" max="13571" width="11.81640625" customWidth="1"/>
    <col min="13572" max="13573" width="12.7265625" customWidth="1"/>
    <col min="13574" max="13574" width="11.453125" customWidth="1"/>
    <col min="13575" max="13575" width="11.81640625" customWidth="1"/>
    <col min="13813" max="13813" width="27" customWidth="1"/>
    <col min="13814" max="13826" width="11.7265625" customWidth="1"/>
    <col min="13827" max="13827" width="11.81640625" customWidth="1"/>
    <col min="13828" max="13829" width="12.7265625" customWidth="1"/>
    <col min="13830" max="13830" width="11.453125" customWidth="1"/>
    <col min="13831" max="13831" width="11.81640625" customWidth="1"/>
    <col min="14069" max="14069" width="27" customWidth="1"/>
    <col min="14070" max="14082" width="11.7265625" customWidth="1"/>
    <col min="14083" max="14083" width="11.81640625" customWidth="1"/>
    <col min="14084" max="14085" width="12.7265625" customWidth="1"/>
    <col min="14086" max="14086" width="11.453125" customWidth="1"/>
    <col min="14087" max="14087" width="11.81640625" customWidth="1"/>
    <col min="14325" max="14325" width="27" customWidth="1"/>
    <col min="14326" max="14338" width="11.7265625" customWidth="1"/>
    <col min="14339" max="14339" width="11.81640625" customWidth="1"/>
    <col min="14340" max="14341" width="12.7265625" customWidth="1"/>
    <col min="14342" max="14342" width="11.453125" customWidth="1"/>
    <col min="14343" max="14343" width="11.81640625" customWidth="1"/>
    <col min="14581" max="14581" width="27" customWidth="1"/>
    <col min="14582" max="14594" width="11.7265625" customWidth="1"/>
    <col min="14595" max="14595" width="11.81640625" customWidth="1"/>
    <col min="14596" max="14597" width="12.7265625" customWidth="1"/>
    <col min="14598" max="14598" width="11.453125" customWidth="1"/>
    <col min="14599" max="14599" width="11.81640625" customWidth="1"/>
    <col min="14837" max="14837" width="27" customWidth="1"/>
    <col min="14838" max="14850" width="11.7265625" customWidth="1"/>
    <col min="14851" max="14851" width="11.81640625" customWidth="1"/>
    <col min="14852" max="14853" width="12.7265625" customWidth="1"/>
    <col min="14854" max="14854" width="11.453125" customWidth="1"/>
    <col min="14855" max="14855" width="11.81640625" customWidth="1"/>
    <col min="15093" max="15093" width="27" customWidth="1"/>
    <col min="15094" max="15106" width="11.7265625" customWidth="1"/>
    <col min="15107" max="15107" width="11.81640625" customWidth="1"/>
    <col min="15108" max="15109" width="12.7265625" customWidth="1"/>
    <col min="15110" max="15110" width="11.453125" customWidth="1"/>
    <col min="15111" max="15111" width="11.81640625" customWidth="1"/>
    <col min="15349" max="15349" width="27" customWidth="1"/>
    <col min="15350" max="15362" width="11.7265625" customWidth="1"/>
    <col min="15363" max="15363" width="11.81640625" customWidth="1"/>
    <col min="15364" max="15365" width="12.7265625" customWidth="1"/>
    <col min="15366" max="15366" width="11.453125" customWidth="1"/>
    <col min="15367" max="15367" width="11.81640625" customWidth="1"/>
    <col min="15605" max="15605" width="27" customWidth="1"/>
    <col min="15606" max="15618" width="11.7265625" customWidth="1"/>
    <col min="15619" max="15619" width="11.81640625" customWidth="1"/>
    <col min="15620" max="15621" width="12.7265625" customWidth="1"/>
    <col min="15622" max="15622" width="11.453125" customWidth="1"/>
    <col min="15623" max="15623" width="11.81640625" customWidth="1"/>
    <col min="15861" max="15861" width="27" customWidth="1"/>
    <col min="15862" max="15874" width="11.7265625" customWidth="1"/>
    <col min="15875" max="15875" width="11.81640625" customWidth="1"/>
    <col min="15876" max="15877" width="12.7265625" customWidth="1"/>
    <col min="15878" max="15878" width="11.453125" customWidth="1"/>
    <col min="15879" max="15879" width="11.81640625" customWidth="1"/>
    <col min="16117" max="16117" width="27" customWidth="1"/>
    <col min="16118" max="16130" width="11.7265625" customWidth="1"/>
    <col min="16131" max="16131" width="11.81640625" customWidth="1"/>
    <col min="16132" max="16133" width="12.7265625" customWidth="1"/>
    <col min="16134" max="16134" width="11.453125" customWidth="1"/>
    <col min="16135" max="16135" width="11.81640625" customWidth="1"/>
  </cols>
  <sheetData>
    <row r="1" spans="1:4" ht="18.75" customHeight="1" x14ac:dyDescent="0.35">
      <c r="A1" s="171" t="s">
        <v>50</v>
      </c>
      <c r="B1" s="164"/>
      <c r="C1" s="164"/>
    </row>
    <row r="2" spans="1:4" ht="18.75" customHeight="1" x14ac:dyDescent="0.35">
      <c r="A2" s="170"/>
      <c r="B2" s="155">
        <v>2019</v>
      </c>
      <c r="C2" s="155">
        <v>2020</v>
      </c>
    </row>
    <row r="3" spans="1:4" ht="18.75" customHeight="1" x14ac:dyDescent="0.35">
      <c r="A3" s="179"/>
      <c r="B3" s="147" t="s">
        <v>29</v>
      </c>
      <c r="C3" s="147" t="s">
        <v>29</v>
      </c>
    </row>
    <row r="4" spans="1:4" ht="15.5" x14ac:dyDescent="0.35">
      <c r="A4" s="104" t="s">
        <v>51</v>
      </c>
    </row>
    <row r="5" spans="1:4" ht="15.5" x14ac:dyDescent="0.35">
      <c r="A5" s="148" t="s">
        <v>52</v>
      </c>
      <c r="B5" s="105">
        <v>1645400.3640000001</v>
      </c>
      <c r="C5" s="105">
        <v>1857699.14</v>
      </c>
      <c r="D5" s="3"/>
    </row>
    <row r="6" spans="1:4" ht="15.5" x14ac:dyDescent="0.35">
      <c r="A6" s="128" t="s">
        <v>41</v>
      </c>
      <c r="B6" s="106">
        <v>7006049.8530000001</v>
      </c>
      <c r="C6" s="106">
        <v>6611216.3589999992</v>
      </c>
    </row>
    <row r="7" spans="1:4" ht="15.5" x14ac:dyDescent="0.35">
      <c r="A7" s="128" t="s">
        <v>42</v>
      </c>
      <c r="B7" s="106">
        <v>172327.76499999998</v>
      </c>
      <c r="C7" s="106">
        <v>211674.258</v>
      </c>
    </row>
    <row r="8" spans="1:4" ht="15.5" x14ac:dyDescent="0.35">
      <c r="A8" s="128" t="s">
        <v>53</v>
      </c>
      <c r="B8" s="106">
        <v>277841.29399999999</v>
      </c>
      <c r="C8" s="106">
        <v>95567.429000000004</v>
      </c>
    </row>
    <row r="9" spans="1:4" ht="15.5" x14ac:dyDescent="0.35">
      <c r="A9" s="128" t="s">
        <v>54</v>
      </c>
      <c r="B9" s="107">
        <v>30916.66</v>
      </c>
      <c r="C9" s="107">
        <v>50752.643000000004</v>
      </c>
    </row>
    <row r="10" spans="1:4" ht="15.5" x14ac:dyDescent="0.35">
      <c r="A10" s="149" t="s">
        <v>43</v>
      </c>
      <c r="B10" s="150">
        <f>SUM(B5:B9)</f>
        <v>9132535.9360000007</v>
      </c>
      <c r="C10" s="150">
        <f>SUM(C5:C9)</f>
        <v>8826909.828999998</v>
      </c>
      <c r="D10" s="3"/>
    </row>
    <row r="11" spans="1:4" ht="15.75" customHeight="1" x14ac:dyDescent="0.35">
      <c r="A11" s="156" t="s">
        <v>55</v>
      </c>
    </row>
    <row r="12" spans="1:4" ht="15.5" x14ac:dyDescent="0.35">
      <c r="A12" s="148" t="s">
        <v>52</v>
      </c>
      <c r="B12" s="108">
        <v>1504.5796666666665</v>
      </c>
      <c r="C12" s="108">
        <v>1512.6263333333332</v>
      </c>
    </row>
    <row r="13" spans="1:4" ht="15.5" x14ac:dyDescent="0.35">
      <c r="A13" s="128" t="s">
        <v>45</v>
      </c>
      <c r="B13" s="109">
        <v>1342.9243333333313</v>
      </c>
      <c r="C13" s="109">
        <v>1228.7809999999968</v>
      </c>
    </row>
    <row r="14" spans="1:4" ht="15.5" x14ac:dyDescent="0.35">
      <c r="A14" s="128" t="s">
        <v>56</v>
      </c>
      <c r="B14" s="109">
        <v>1068.5363333333335</v>
      </c>
      <c r="C14" s="109">
        <v>883.14933333333329</v>
      </c>
    </row>
    <row r="15" spans="1:4" ht="15.5" x14ac:dyDescent="0.35">
      <c r="A15" s="128" t="s">
        <v>47</v>
      </c>
      <c r="B15" s="109">
        <v>794.14600000000041</v>
      </c>
      <c r="C15" s="109">
        <v>630.84600000000023</v>
      </c>
    </row>
    <row r="16" spans="1:4" ht="15.5" x14ac:dyDescent="0.35">
      <c r="A16" s="128" t="s">
        <v>48</v>
      </c>
      <c r="B16" s="110">
        <v>1002.9290000000001</v>
      </c>
      <c r="C16" s="110">
        <v>1192.6646666666666</v>
      </c>
      <c r="D16" s="1"/>
    </row>
    <row r="17" spans="1:12" ht="15.5" x14ac:dyDescent="0.35">
      <c r="A17" s="149" t="s">
        <v>43</v>
      </c>
      <c r="B17" s="151">
        <f>SUM(B12:B16)</f>
        <v>5713.1153333333323</v>
      </c>
      <c r="C17" s="151">
        <f>SUM(C12:C16)</f>
        <v>5448.0673333333298</v>
      </c>
    </row>
    <row r="18" spans="1:12" x14ac:dyDescent="0.35">
      <c r="A18" s="111"/>
      <c r="B18" s="112"/>
      <c r="C18" s="112"/>
      <c r="L18" s="113"/>
    </row>
    <row r="30" spans="1:12" x14ac:dyDescent="0.35">
      <c r="B30" s="3"/>
      <c r="C30" s="3"/>
    </row>
  </sheetData>
  <protectedRanges>
    <protectedRange password="CA04" sqref="B3:C3" name="Диапазон2"/>
  </protectedRanges>
  <mergeCells count="2">
    <mergeCell ref="A2:A3"/>
    <mergeCell ref="A1:C1"/>
  </mergeCells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zoomScale="85" zoomScaleNormal="85" workbookViewId="0">
      <selection activeCell="D36" sqref="D36"/>
    </sheetView>
  </sheetViews>
  <sheetFormatPr defaultRowHeight="14.5" x14ac:dyDescent="0.35"/>
  <cols>
    <col min="1" max="1" width="32.453125" customWidth="1"/>
    <col min="2" max="3" width="10.7265625" customWidth="1"/>
    <col min="4" max="4" width="12.81640625" customWidth="1"/>
    <col min="5" max="5" width="12.1796875" customWidth="1"/>
    <col min="6" max="6" width="12.81640625" customWidth="1"/>
    <col min="7" max="7" width="12.1796875" customWidth="1"/>
    <col min="245" max="245" width="18.453125" customWidth="1"/>
    <col min="246" max="259" width="10.7265625" customWidth="1"/>
    <col min="260" max="260" width="12.81640625" customWidth="1"/>
    <col min="261" max="261" width="12.1796875" customWidth="1"/>
    <col min="262" max="262" width="12.81640625" customWidth="1"/>
    <col min="263" max="263" width="12.1796875" customWidth="1"/>
    <col min="501" max="501" width="18.453125" customWidth="1"/>
    <col min="502" max="515" width="10.7265625" customWidth="1"/>
    <col min="516" max="516" width="12.81640625" customWidth="1"/>
    <col min="517" max="517" width="12.1796875" customWidth="1"/>
    <col min="518" max="518" width="12.81640625" customWidth="1"/>
    <col min="519" max="519" width="12.1796875" customWidth="1"/>
    <col min="757" max="757" width="18.453125" customWidth="1"/>
    <col min="758" max="771" width="10.7265625" customWidth="1"/>
    <col min="772" max="772" width="12.81640625" customWidth="1"/>
    <col min="773" max="773" width="12.1796875" customWidth="1"/>
    <col min="774" max="774" width="12.81640625" customWidth="1"/>
    <col min="775" max="775" width="12.1796875" customWidth="1"/>
    <col min="1013" max="1013" width="18.453125" customWidth="1"/>
    <col min="1014" max="1027" width="10.7265625" customWidth="1"/>
    <col min="1028" max="1028" width="12.81640625" customWidth="1"/>
    <col min="1029" max="1029" width="12.1796875" customWidth="1"/>
    <col min="1030" max="1030" width="12.81640625" customWidth="1"/>
    <col min="1031" max="1031" width="12.1796875" customWidth="1"/>
    <col min="1269" max="1269" width="18.453125" customWidth="1"/>
    <col min="1270" max="1283" width="10.7265625" customWidth="1"/>
    <col min="1284" max="1284" width="12.81640625" customWidth="1"/>
    <col min="1285" max="1285" width="12.1796875" customWidth="1"/>
    <col min="1286" max="1286" width="12.81640625" customWidth="1"/>
    <col min="1287" max="1287" width="12.1796875" customWidth="1"/>
    <col min="1525" max="1525" width="18.453125" customWidth="1"/>
    <col min="1526" max="1539" width="10.7265625" customWidth="1"/>
    <col min="1540" max="1540" width="12.81640625" customWidth="1"/>
    <col min="1541" max="1541" width="12.1796875" customWidth="1"/>
    <col min="1542" max="1542" width="12.81640625" customWidth="1"/>
    <col min="1543" max="1543" width="12.1796875" customWidth="1"/>
    <col min="1781" max="1781" width="18.453125" customWidth="1"/>
    <col min="1782" max="1795" width="10.7265625" customWidth="1"/>
    <col min="1796" max="1796" width="12.81640625" customWidth="1"/>
    <col min="1797" max="1797" width="12.1796875" customWidth="1"/>
    <col min="1798" max="1798" width="12.81640625" customWidth="1"/>
    <col min="1799" max="1799" width="12.1796875" customWidth="1"/>
    <col min="2037" max="2037" width="18.453125" customWidth="1"/>
    <col min="2038" max="2051" width="10.7265625" customWidth="1"/>
    <col min="2052" max="2052" width="12.81640625" customWidth="1"/>
    <col min="2053" max="2053" width="12.1796875" customWidth="1"/>
    <col min="2054" max="2054" width="12.81640625" customWidth="1"/>
    <col min="2055" max="2055" width="12.1796875" customWidth="1"/>
    <col min="2293" max="2293" width="18.453125" customWidth="1"/>
    <col min="2294" max="2307" width="10.7265625" customWidth="1"/>
    <col min="2308" max="2308" width="12.81640625" customWidth="1"/>
    <col min="2309" max="2309" width="12.1796875" customWidth="1"/>
    <col min="2310" max="2310" width="12.81640625" customWidth="1"/>
    <col min="2311" max="2311" width="12.1796875" customWidth="1"/>
    <col min="2549" max="2549" width="18.453125" customWidth="1"/>
    <col min="2550" max="2563" width="10.7265625" customWidth="1"/>
    <col min="2564" max="2564" width="12.81640625" customWidth="1"/>
    <col min="2565" max="2565" width="12.1796875" customWidth="1"/>
    <col min="2566" max="2566" width="12.81640625" customWidth="1"/>
    <col min="2567" max="2567" width="12.1796875" customWidth="1"/>
    <col min="2805" max="2805" width="18.453125" customWidth="1"/>
    <col min="2806" max="2819" width="10.7265625" customWidth="1"/>
    <col min="2820" max="2820" width="12.81640625" customWidth="1"/>
    <col min="2821" max="2821" width="12.1796875" customWidth="1"/>
    <col min="2822" max="2822" width="12.81640625" customWidth="1"/>
    <col min="2823" max="2823" width="12.1796875" customWidth="1"/>
    <col min="3061" max="3061" width="18.453125" customWidth="1"/>
    <col min="3062" max="3075" width="10.7265625" customWidth="1"/>
    <col min="3076" max="3076" width="12.81640625" customWidth="1"/>
    <col min="3077" max="3077" width="12.1796875" customWidth="1"/>
    <col min="3078" max="3078" width="12.81640625" customWidth="1"/>
    <col min="3079" max="3079" width="12.1796875" customWidth="1"/>
    <col min="3317" max="3317" width="18.453125" customWidth="1"/>
    <col min="3318" max="3331" width="10.7265625" customWidth="1"/>
    <col min="3332" max="3332" width="12.81640625" customWidth="1"/>
    <col min="3333" max="3333" width="12.1796875" customWidth="1"/>
    <col min="3334" max="3334" width="12.81640625" customWidth="1"/>
    <col min="3335" max="3335" width="12.1796875" customWidth="1"/>
    <col min="3573" max="3573" width="18.453125" customWidth="1"/>
    <col min="3574" max="3587" width="10.7265625" customWidth="1"/>
    <col min="3588" max="3588" width="12.81640625" customWidth="1"/>
    <col min="3589" max="3589" width="12.1796875" customWidth="1"/>
    <col min="3590" max="3590" width="12.81640625" customWidth="1"/>
    <col min="3591" max="3591" width="12.1796875" customWidth="1"/>
    <col min="3829" max="3829" width="18.453125" customWidth="1"/>
    <col min="3830" max="3843" width="10.7265625" customWidth="1"/>
    <col min="3844" max="3844" width="12.81640625" customWidth="1"/>
    <col min="3845" max="3845" width="12.1796875" customWidth="1"/>
    <col min="3846" max="3846" width="12.81640625" customWidth="1"/>
    <col min="3847" max="3847" width="12.1796875" customWidth="1"/>
    <col min="4085" max="4085" width="18.453125" customWidth="1"/>
    <col min="4086" max="4099" width="10.7265625" customWidth="1"/>
    <col min="4100" max="4100" width="12.81640625" customWidth="1"/>
    <col min="4101" max="4101" width="12.1796875" customWidth="1"/>
    <col min="4102" max="4102" width="12.81640625" customWidth="1"/>
    <col min="4103" max="4103" width="12.1796875" customWidth="1"/>
    <col min="4341" max="4341" width="18.453125" customWidth="1"/>
    <col min="4342" max="4355" width="10.7265625" customWidth="1"/>
    <col min="4356" max="4356" width="12.81640625" customWidth="1"/>
    <col min="4357" max="4357" width="12.1796875" customWidth="1"/>
    <col min="4358" max="4358" width="12.81640625" customWidth="1"/>
    <col min="4359" max="4359" width="12.1796875" customWidth="1"/>
    <col min="4597" max="4597" width="18.453125" customWidth="1"/>
    <col min="4598" max="4611" width="10.7265625" customWidth="1"/>
    <col min="4612" max="4612" width="12.81640625" customWidth="1"/>
    <col min="4613" max="4613" width="12.1796875" customWidth="1"/>
    <col min="4614" max="4614" width="12.81640625" customWidth="1"/>
    <col min="4615" max="4615" width="12.1796875" customWidth="1"/>
    <col min="4853" max="4853" width="18.453125" customWidth="1"/>
    <col min="4854" max="4867" width="10.7265625" customWidth="1"/>
    <col min="4868" max="4868" width="12.81640625" customWidth="1"/>
    <col min="4869" max="4869" width="12.1796875" customWidth="1"/>
    <col min="4870" max="4870" width="12.81640625" customWidth="1"/>
    <col min="4871" max="4871" width="12.1796875" customWidth="1"/>
    <col min="5109" max="5109" width="18.453125" customWidth="1"/>
    <col min="5110" max="5123" width="10.7265625" customWidth="1"/>
    <col min="5124" max="5124" width="12.81640625" customWidth="1"/>
    <col min="5125" max="5125" width="12.1796875" customWidth="1"/>
    <col min="5126" max="5126" width="12.81640625" customWidth="1"/>
    <col min="5127" max="5127" width="12.1796875" customWidth="1"/>
    <col min="5365" max="5365" width="18.453125" customWidth="1"/>
    <col min="5366" max="5379" width="10.7265625" customWidth="1"/>
    <col min="5380" max="5380" width="12.81640625" customWidth="1"/>
    <col min="5381" max="5381" width="12.1796875" customWidth="1"/>
    <col min="5382" max="5382" width="12.81640625" customWidth="1"/>
    <col min="5383" max="5383" width="12.1796875" customWidth="1"/>
    <col min="5621" max="5621" width="18.453125" customWidth="1"/>
    <col min="5622" max="5635" width="10.7265625" customWidth="1"/>
    <col min="5636" max="5636" width="12.81640625" customWidth="1"/>
    <col min="5637" max="5637" width="12.1796875" customWidth="1"/>
    <col min="5638" max="5638" width="12.81640625" customWidth="1"/>
    <col min="5639" max="5639" width="12.1796875" customWidth="1"/>
    <col min="5877" max="5877" width="18.453125" customWidth="1"/>
    <col min="5878" max="5891" width="10.7265625" customWidth="1"/>
    <col min="5892" max="5892" width="12.81640625" customWidth="1"/>
    <col min="5893" max="5893" width="12.1796875" customWidth="1"/>
    <col min="5894" max="5894" width="12.81640625" customWidth="1"/>
    <col min="5895" max="5895" width="12.1796875" customWidth="1"/>
    <col min="6133" max="6133" width="18.453125" customWidth="1"/>
    <col min="6134" max="6147" width="10.7265625" customWidth="1"/>
    <col min="6148" max="6148" width="12.81640625" customWidth="1"/>
    <col min="6149" max="6149" width="12.1796875" customWidth="1"/>
    <col min="6150" max="6150" width="12.81640625" customWidth="1"/>
    <col min="6151" max="6151" width="12.1796875" customWidth="1"/>
    <col min="6389" max="6389" width="18.453125" customWidth="1"/>
    <col min="6390" max="6403" width="10.7265625" customWidth="1"/>
    <col min="6404" max="6404" width="12.81640625" customWidth="1"/>
    <col min="6405" max="6405" width="12.1796875" customWidth="1"/>
    <col min="6406" max="6406" width="12.81640625" customWidth="1"/>
    <col min="6407" max="6407" width="12.1796875" customWidth="1"/>
    <col min="6645" max="6645" width="18.453125" customWidth="1"/>
    <col min="6646" max="6659" width="10.7265625" customWidth="1"/>
    <col min="6660" max="6660" width="12.81640625" customWidth="1"/>
    <col min="6661" max="6661" width="12.1796875" customWidth="1"/>
    <col min="6662" max="6662" width="12.81640625" customWidth="1"/>
    <col min="6663" max="6663" width="12.1796875" customWidth="1"/>
    <col min="6901" max="6901" width="18.453125" customWidth="1"/>
    <col min="6902" max="6915" width="10.7265625" customWidth="1"/>
    <col min="6916" max="6916" width="12.81640625" customWidth="1"/>
    <col min="6917" max="6917" width="12.1796875" customWidth="1"/>
    <col min="6918" max="6918" width="12.81640625" customWidth="1"/>
    <col min="6919" max="6919" width="12.1796875" customWidth="1"/>
    <col min="7157" max="7157" width="18.453125" customWidth="1"/>
    <col min="7158" max="7171" width="10.7265625" customWidth="1"/>
    <col min="7172" max="7172" width="12.81640625" customWidth="1"/>
    <col min="7173" max="7173" width="12.1796875" customWidth="1"/>
    <col min="7174" max="7174" width="12.81640625" customWidth="1"/>
    <col min="7175" max="7175" width="12.1796875" customWidth="1"/>
    <col min="7413" max="7413" width="18.453125" customWidth="1"/>
    <col min="7414" max="7427" width="10.7265625" customWidth="1"/>
    <col min="7428" max="7428" width="12.81640625" customWidth="1"/>
    <col min="7429" max="7429" width="12.1796875" customWidth="1"/>
    <col min="7430" max="7430" width="12.81640625" customWidth="1"/>
    <col min="7431" max="7431" width="12.1796875" customWidth="1"/>
    <col min="7669" max="7669" width="18.453125" customWidth="1"/>
    <col min="7670" max="7683" width="10.7265625" customWidth="1"/>
    <col min="7684" max="7684" width="12.81640625" customWidth="1"/>
    <col min="7685" max="7685" width="12.1796875" customWidth="1"/>
    <col min="7686" max="7686" width="12.81640625" customWidth="1"/>
    <col min="7687" max="7687" width="12.1796875" customWidth="1"/>
    <col min="7925" max="7925" width="18.453125" customWidth="1"/>
    <col min="7926" max="7939" width="10.7265625" customWidth="1"/>
    <col min="7940" max="7940" width="12.81640625" customWidth="1"/>
    <col min="7941" max="7941" width="12.1796875" customWidth="1"/>
    <col min="7942" max="7942" width="12.81640625" customWidth="1"/>
    <col min="7943" max="7943" width="12.1796875" customWidth="1"/>
    <col min="8181" max="8181" width="18.453125" customWidth="1"/>
    <col min="8182" max="8195" width="10.7265625" customWidth="1"/>
    <col min="8196" max="8196" width="12.81640625" customWidth="1"/>
    <col min="8197" max="8197" width="12.1796875" customWidth="1"/>
    <col min="8198" max="8198" width="12.81640625" customWidth="1"/>
    <col min="8199" max="8199" width="12.1796875" customWidth="1"/>
    <col min="8437" max="8437" width="18.453125" customWidth="1"/>
    <col min="8438" max="8451" width="10.7265625" customWidth="1"/>
    <col min="8452" max="8452" width="12.81640625" customWidth="1"/>
    <col min="8453" max="8453" width="12.1796875" customWidth="1"/>
    <col min="8454" max="8454" width="12.81640625" customWidth="1"/>
    <col min="8455" max="8455" width="12.1796875" customWidth="1"/>
    <col min="8693" max="8693" width="18.453125" customWidth="1"/>
    <col min="8694" max="8707" width="10.7265625" customWidth="1"/>
    <col min="8708" max="8708" width="12.81640625" customWidth="1"/>
    <col min="8709" max="8709" width="12.1796875" customWidth="1"/>
    <col min="8710" max="8710" width="12.81640625" customWidth="1"/>
    <col min="8711" max="8711" width="12.1796875" customWidth="1"/>
    <col min="8949" max="8949" width="18.453125" customWidth="1"/>
    <col min="8950" max="8963" width="10.7265625" customWidth="1"/>
    <col min="8964" max="8964" width="12.81640625" customWidth="1"/>
    <col min="8965" max="8965" width="12.1796875" customWidth="1"/>
    <col min="8966" max="8966" width="12.81640625" customWidth="1"/>
    <col min="8967" max="8967" width="12.1796875" customWidth="1"/>
    <col min="9205" max="9205" width="18.453125" customWidth="1"/>
    <col min="9206" max="9219" width="10.7265625" customWidth="1"/>
    <col min="9220" max="9220" width="12.81640625" customWidth="1"/>
    <col min="9221" max="9221" width="12.1796875" customWidth="1"/>
    <col min="9222" max="9222" width="12.81640625" customWidth="1"/>
    <col min="9223" max="9223" width="12.1796875" customWidth="1"/>
    <col min="9461" max="9461" width="18.453125" customWidth="1"/>
    <col min="9462" max="9475" width="10.7265625" customWidth="1"/>
    <col min="9476" max="9476" width="12.81640625" customWidth="1"/>
    <col min="9477" max="9477" width="12.1796875" customWidth="1"/>
    <col min="9478" max="9478" width="12.81640625" customWidth="1"/>
    <col min="9479" max="9479" width="12.1796875" customWidth="1"/>
    <col min="9717" max="9717" width="18.453125" customWidth="1"/>
    <col min="9718" max="9731" width="10.7265625" customWidth="1"/>
    <col min="9732" max="9732" width="12.81640625" customWidth="1"/>
    <col min="9733" max="9733" width="12.1796875" customWidth="1"/>
    <col min="9734" max="9734" width="12.81640625" customWidth="1"/>
    <col min="9735" max="9735" width="12.1796875" customWidth="1"/>
    <col min="9973" max="9973" width="18.453125" customWidth="1"/>
    <col min="9974" max="9987" width="10.7265625" customWidth="1"/>
    <col min="9988" max="9988" width="12.81640625" customWidth="1"/>
    <col min="9989" max="9989" width="12.1796875" customWidth="1"/>
    <col min="9990" max="9990" width="12.81640625" customWidth="1"/>
    <col min="9991" max="9991" width="12.1796875" customWidth="1"/>
    <col min="10229" max="10229" width="18.453125" customWidth="1"/>
    <col min="10230" max="10243" width="10.7265625" customWidth="1"/>
    <col min="10244" max="10244" width="12.81640625" customWidth="1"/>
    <col min="10245" max="10245" width="12.1796875" customWidth="1"/>
    <col min="10246" max="10246" width="12.81640625" customWidth="1"/>
    <col min="10247" max="10247" width="12.1796875" customWidth="1"/>
    <col min="10485" max="10485" width="18.453125" customWidth="1"/>
    <col min="10486" max="10499" width="10.7265625" customWidth="1"/>
    <col min="10500" max="10500" width="12.81640625" customWidth="1"/>
    <col min="10501" max="10501" width="12.1796875" customWidth="1"/>
    <col min="10502" max="10502" width="12.81640625" customWidth="1"/>
    <col min="10503" max="10503" width="12.1796875" customWidth="1"/>
    <col min="10741" max="10741" width="18.453125" customWidth="1"/>
    <col min="10742" max="10755" width="10.7265625" customWidth="1"/>
    <col min="10756" max="10756" width="12.81640625" customWidth="1"/>
    <col min="10757" max="10757" width="12.1796875" customWidth="1"/>
    <col min="10758" max="10758" width="12.81640625" customWidth="1"/>
    <col min="10759" max="10759" width="12.1796875" customWidth="1"/>
    <col min="10997" max="10997" width="18.453125" customWidth="1"/>
    <col min="10998" max="11011" width="10.7265625" customWidth="1"/>
    <col min="11012" max="11012" width="12.81640625" customWidth="1"/>
    <col min="11013" max="11013" width="12.1796875" customWidth="1"/>
    <col min="11014" max="11014" width="12.81640625" customWidth="1"/>
    <col min="11015" max="11015" width="12.1796875" customWidth="1"/>
    <col min="11253" max="11253" width="18.453125" customWidth="1"/>
    <col min="11254" max="11267" width="10.7265625" customWidth="1"/>
    <col min="11268" max="11268" width="12.81640625" customWidth="1"/>
    <col min="11269" max="11269" width="12.1796875" customWidth="1"/>
    <col min="11270" max="11270" width="12.81640625" customWidth="1"/>
    <col min="11271" max="11271" width="12.1796875" customWidth="1"/>
    <col min="11509" max="11509" width="18.453125" customWidth="1"/>
    <col min="11510" max="11523" width="10.7265625" customWidth="1"/>
    <col min="11524" max="11524" width="12.81640625" customWidth="1"/>
    <col min="11525" max="11525" width="12.1796875" customWidth="1"/>
    <col min="11526" max="11526" width="12.81640625" customWidth="1"/>
    <col min="11527" max="11527" width="12.1796875" customWidth="1"/>
    <col min="11765" max="11765" width="18.453125" customWidth="1"/>
    <col min="11766" max="11779" width="10.7265625" customWidth="1"/>
    <col min="11780" max="11780" width="12.81640625" customWidth="1"/>
    <col min="11781" max="11781" width="12.1796875" customWidth="1"/>
    <col min="11782" max="11782" width="12.81640625" customWidth="1"/>
    <col min="11783" max="11783" width="12.1796875" customWidth="1"/>
    <col min="12021" max="12021" width="18.453125" customWidth="1"/>
    <col min="12022" max="12035" width="10.7265625" customWidth="1"/>
    <col min="12036" max="12036" width="12.81640625" customWidth="1"/>
    <col min="12037" max="12037" width="12.1796875" customWidth="1"/>
    <col min="12038" max="12038" width="12.81640625" customWidth="1"/>
    <col min="12039" max="12039" width="12.1796875" customWidth="1"/>
    <col min="12277" max="12277" width="18.453125" customWidth="1"/>
    <col min="12278" max="12291" width="10.7265625" customWidth="1"/>
    <col min="12292" max="12292" width="12.81640625" customWidth="1"/>
    <col min="12293" max="12293" width="12.1796875" customWidth="1"/>
    <col min="12294" max="12294" width="12.81640625" customWidth="1"/>
    <col min="12295" max="12295" width="12.1796875" customWidth="1"/>
    <col min="12533" max="12533" width="18.453125" customWidth="1"/>
    <col min="12534" max="12547" width="10.7265625" customWidth="1"/>
    <col min="12548" max="12548" width="12.81640625" customWidth="1"/>
    <col min="12549" max="12549" width="12.1796875" customWidth="1"/>
    <col min="12550" max="12550" width="12.81640625" customWidth="1"/>
    <col min="12551" max="12551" width="12.1796875" customWidth="1"/>
    <col min="12789" max="12789" width="18.453125" customWidth="1"/>
    <col min="12790" max="12803" width="10.7265625" customWidth="1"/>
    <col min="12804" max="12804" width="12.81640625" customWidth="1"/>
    <col min="12805" max="12805" width="12.1796875" customWidth="1"/>
    <col min="12806" max="12806" width="12.81640625" customWidth="1"/>
    <col min="12807" max="12807" width="12.1796875" customWidth="1"/>
    <col min="13045" max="13045" width="18.453125" customWidth="1"/>
    <col min="13046" max="13059" width="10.7265625" customWidth="1"/>
    <col min="13060" max="13060" width="12.81640625" customWidth="1"/>
    <col min="13061" max="13061" width="12.1796875" customWidth="1"/>
    <col min="13062" max="13062" width="12.81640625" customWidth="1"/>
    <col min="13063" max="13063" width="12.1796875" customWidth="1"/>
    <col min="13301" max="13301" width="18.453125" customWidth="1"/>
    <col min="13302" max="13315" width="10.7265625" customWidth="1"/>
    <col min="13316" max="13316" width="12.81640625" customWidth="1"/>
    <col min="13317" max="13317" width="12.1796875" customWidth="1"/>
    <col min="13318" max="13318" width="12.81640625" customWidth="1"/>
    <col min="13319" max="13319" width="12.1796875" customWidth="1"/>
    <col min="13557" max="13557" width="18.453125" customWidth="1"/>
    <col min="13558" max="13571" width="10.7265625" customWidth="1"/>
    <col min="13572" max="13572" width="12.81640625" customWidth="1"/>
    <col min="13573" max="13573" width="12.1796875" customWidth="1"/>
    <col min="13574" max="13574" width="12.81640625" customWidth="1"/>
    <col min="13575" max="13575" width="12.1796875" customWidth="1"/>
    <col min="13813" max="13813" width="18.453125" customWidth="1"/>
    <col min="13814" max="13827" width="10.7265625" customWidth="1"/>
    <col min="13828" max="13828" width="12.81640625" customWidth="1"/>
    <col min="13829" max="13829" width="12.1796875" customWidth="1"/>
    <col min="13830" max="13830" width="12.81640625" customWidth="1"/>
    <col min="13831" max="13831" width="12.1796875" customWidth="1"/>
    <col min="14069" max="14069" width="18.453125" customWidth="1"/>
    <col min="14070" max="14083" width="10.7265625" customWidth="1"/>
    <col min="14084" max="14084" width="12.81640625" customWidth="1"/>
    <col min="14085" max="14085" width="12.1796875" customWidth="1"/>
    <col min="14086" max="14086" width="12.81640625" customWidth="1"/>
    <col min="14087" max="14087" width="12.1796875" customWidth="1"/>
    <col min="14325" max="14325" width="18.453125" customWidth="1"/>
    <col min="14326" max="14339" width="10.7265625" customWidth="1"/>
    <col min="14340" max="14340" width="12.81640625" customWidth="1"/>
    <col min="14341" max="14341" width="12.1796875" customWidth="1"/>
    <col min="14342" max="14342" width="12.81640625" customWidth="1"/>
    <col min="14343" max="14343" width="12.1796875" customWidth="1"/>
    <col min="14581" max="14581" width="18.453125" customWidth="1"/>
    <col min="14582" max="14595" width="10.7265625" customWidth="1"/>
    <col min="14596" max="14596" width="12.81640625" customWidth="1"/>
    <col min="14597" max="14597" width="12.1796875" customWidth="1"/>
    <col min="14598" max="14598" width="12.81640625" customWidth="1"/>
    <col min="14599" max="14599" width="12.1796875" customWidth="1"/>
    <col min="14837" max="14837" width="18.453125" customWidth="1"/>
    <col min="14838" max="14851" width="10.7265625" customWidth="1"/>
    <col min="14852" max="14852" width="12.81640625" customWidth="1"/>
    <col min="14853" max="14853" width="12.1796875" customWidth="1"/>
    <col min="14854" max="14854" width="12.81640625" customWidth="1"/>
    <col min="14855" max="14855" width="12.1796875" customWidth="1"/>
    <col min="15093" max="15093" width="18.453125" customWidth="1"/>
    <col min="15094" max="15107" width="10.7265625" customWidth="1"/>
    <col min="15108" max="15108" width="12.81640625" customWidth="1"/>
    <col min="15109" max="15109" width="12.1796875" customWidth="1"/>
    <col min="15110" max="15110" width="12.81640625" customWidth="1"/>
    <col min="15111" max="15111" width="12.1796875" customWidth="1"/>
    <col min="15349" max="15349" width="18.453125" customWidth="1"/>
    <col min="15350" max="15363" width="10.7265625" customWidth="1"/>
    <col min="15364" max="15364" width="12.81640625" customWidth="1"/>
    <col min="15365" max="15365" width="12.1796875" customWidth="1"/>
    <col min="15366" max="15366" width="12.81640625" customWidth="1"/>
    <col min="15367" max="15367" width="12.1796875" customWidth="1"/>
    <col min="15605" max="15605" width="18.453125" customWidth="1"/>
    <col min="15606" max="15619" width="10.7265625" customWidth="1"/>
    <col min="15620" max="15620" width="12.81640625" customWidth="1"/>
    <col min="15621" max="15621" width="12.1796875" customWidth="1"/>
    <col min="15622" max="15622" width="12.81640625" customWidth="1"/>
    <col min="15623" max="15623" width="12.1796875" customWidth="1"/>
    <col min="15861" max="15861" width="18.453125" customWidth="1"/>
    <col min="15862" max="15875" width="10.7265625" customWidth="1"/>
    <col min="15876" max="15876" width="12.81640625" customWidth="1"/>
    <col min="15877" max="15877" width="12.1796875" customWidth="1"/>
    <col min="15878" max="15878" width="12.81640625" customWidth="1"/>
    <col min="15879" max="15879" width="12.1796875" customWidth="1"/>
    <col min="16117" max="16117" width="18.453125" customWidth="1"/>
    <col min="16118" max="16131" width="10.7265625" customWidth="1"/>
    <col min="16132" max="16132" width="12.81640625" customWidth="1"/>
    <col min="16133" max="16133" width="12.1796875" customWidth="1"/>
    <col min="16134" max="16134" width="12.81640625" customWidth="1"/>
    <col min="16135" max="16135" width="12.1796875" customWidth="1"/>
  </cols>
  <sheetData>
    <row r="1" spans="1:4" ht="18.75" customHeight="1" x14ac:dyDescent="0.35">
      <c r="A1" s="184" t="s">
        <v>35</v>
      </c>
      <c r="B1" s="185"/>
      <c r="C1" s="185"/>
    </row>
    <row r="2" spans="1:4" ht="18.75" customHeight="1" x14ac:dyDescent="0.35">
      <c r="A2" s="181"/>
      <c r="B2" s="157">
        <v>2019</v>
      </c>
      <c r="C2" s="157">
        <v>2020</v>
      </c>
    </row>
    <row r="3" spans="1:4" ht="18.75" customHeight="1" x14ac:dyDescent="0.35">
      <c r="A3" s="182"/>
      <c r="B3" s="147" t="s">
        <v>29</v>
      </c>
      <c r="C3" s="147" t="s">
        <v>29</v>
      </c>
    </row>
    <row r="4" spans="1:4" ht="15.5" x14ac:dyDescent="0.35">
      <c r="A4" s="133" t="s">
        <v>36</v>
      </c>
    </row>
    <row r="5" spans="1:4" ht="15.5" x14ac:dyDescent="0.35">
      <c r="A5" s="143" t="s">
        <v>41</v>
      </c>
      <c r="B5" s="134">
        <v>985121.15899999999</v>
      </c>
      <c r="C5" s="134">
        <v>836803.85599999991</v>
      </c>
    </row>
    <row r="6" spans="1:4" ht="15.5" x14ac:dyDescent="0.35">
      <c r="A6" s="143" t="s">
        <v>42</v>
      </c>
      <c r="B6" s="135">
        <v>417221.38400000002</v>
      </c>
      <c r="C6" s="135">
        <v>350037.92300000001</v>
      </c>
    </row>
    <row r="7" spans="1:4" ht="15.5" x14ac:dyDescent="0.35">
      <c r="A7" s="144" t="s">
        <v>43</v>
      </c>
      <c r="B7" s="141">
        <f>SUM(B5:B6)</f>
        <v>1402342.5430000001</v>
      </c>
      <c r="C7" s="141">
        <f>SUM(C5:C6)</f>
        <v>1186841.7789999999</v>
      </c>
      <c r="D7" s="3"/>
    </row>
    <row r="8" spans="1:4" ht="15.5" x14ac:dyDescent="0.35">
      <c r="A8" s="136" t="s">
        <v>44</v>
      </c>
    </row>
    <row r="9" spans="1:4" ht="15.5" x14ac:dyDescent="0.35">
      <c r="A9" s="145" t="s">
        <v>45</v>
      </c>
      <c r="B9" s="137">
        <v>42.320999999999998</v>
      </c>
      <c r="C9" s="137">
        <v>12.048999999999999</v>
      </c>
    </row>
    <row r="10" spans="1:4" ht="15.5" x14ac:dyDescent="0.35">
      <c r="A10" s="145" t="s">
        <v>46</v>
      </c>
      <c r="B10" s="138">
        <v>1.2233333333333338</v>
      </c>
      <c r="C10" s="138">
        <v>0.5903333333333336</v>
      </c>
    </row>
    <row r="11" spans="1:4" ht="15.5" x14ac:dyDescent="0.35">
      <c r="A11" s="145" t="s">
        <v>47</v>
      </c>
      <c r="B11" s="139">
        <v>3.0813333333333333</v>
      </c>
      <c r="C11" s="139">
        <v>1.6020000000000003</v>
      </c>
    </row>
    <row r="12" spans="1:4" ht="15.5" x14ac:dyDescent="0.35">
      <c r="A12" s="145" t="s">
        <v>48</v>
      </c>
      <c r="B12" s="140">
        <v>144.59833333333336</v>
      </c>
      <c r="C12" s="140">
        <v>69.430999999999997</v>
      </c>
    </row>
    <row r="13" spans="1:4" ht="15.5" x14ac:dyDescent="0.35">
      <c r="A13" s="145" t="s">
        <v>49</v>
      </c>
      <c r="B13" s="140">
        <v>14.637999999999998</v>
      </c>
      <c r="C13" s="140">
        <v>4.7233333333333336</v>
      </c>
    </row>
    <row r="14" spans="1:4" ht="15.5" x14ac:dyDescent="0.35">
      <c r="A14" s="146" t="s">
        <v>43</v>
      </c>
      <c r="B14" s="142">
        <f>SUM(B9:B13)</f>
        <v>205.86200000000002</v>
      </c>
      <c r="C14" s="142">
        <f>SUM(C9:C13)</f>
        <v>88.395666666666656</v>
      </c>
    </row>
  </sheetData>
  <protectedRanges>
    <protectedRange password="CA04" sqref="A1:A2 B3:C3 A5:A14 A3:A4" name="Диапазон2"/>
    <protectedRange password="CA04" sqref="B4:C14 B1:C2" name="Диапазон2_5"/>
  </protectedRanges>
  <mergeCells count="2">
    <mergeCell ref="A2:A3"/>
    <mergeCell ref="A1:C1"/>
  </mergeCells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1. Electricity</vt:lpstr>
      <vt:lpstr>2. Heat</vt:lpstr>
      <vt:lpstr>3. Fuel rates</vt:lpstr>
      <vt:lpstr>4. Operational efficiency</vt:lpstr>
      <vt:lpstr>5. Electricity&amp;Capacity sales</vt:lpstr>
      <vt:lpstr>6. Power purchases</vt:lpstr>
      <vt:lpstr>'1. Electricity'!Область_печати</vt:lpstr>
    </vt:vector>
  </TitlesOfParts>
  <Company>JSC TGC1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Елена Павловна</dc:creator>
  <cp:lastModifiedBy>Игнатова Елена Павловна</cp:lastModifiedBy>
  <cp:lastPrinted>2019-05-31T11:12:05Z</cp:lastPrinted>
  <dcterms:created xsi:type="dcterms:W3CDTF">2019-05-24T06:43:52Z</dcterms:created>
  <dcterms:modified xsi:type="dcterms:W3CDTF">2020-04-29T12:45:16Z</dcterms:modified>
</cp:coreProperties>
</file>