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570" windowHeight="11295" tabRatio="774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>
    <definedName name="_xlnm.Print_Area" localSheetId="0">'1. Выработка электроэнергии'!$E$47</definedName>
    <definedName name="_xlnm.Print_Area" localSheetId="1">'2. Отпуск теплоэнергии'!$AC$40</definedName>
    <definedName name="_xlnm.Print_Area" localSheetId="2">'3. УРУТ'!$U$22</definedName>
    <definedName name="_xlnm.Print_Area" localSheetId="3">'4. КИУМ'!#REF!</definedName>
  </definedNames>
  <calcPr fullCalcOnLoad="1"/>
</workbook>
</file>

<file path=xl/sharedStrings.xml><?xml version="1.0" encoding="utf-8"?>
<sst xmlns="http://schemas.openxmlformats.org/spreadsheetml/2006/main" count="349" uniqueCount="109">
  <si>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</si>
  <si>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</si>
  <si>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</si>
  <si>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</si>
  <si>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</si>
  <si>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</si>
  <si>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</si>
  <si>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</si>
  <si>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</si>
  <si>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</si>
  <si>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</si>
  <si>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</si>
  <si>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</si>
  <si>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</si>
  <si>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</si>
  <si>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</si>
  <si>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</si>
  <si>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</si>
  <si>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</si>
  <si>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</si>
  <si>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</si>
  <si>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</si>
  <si>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</si>
  <si>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</si>
  <si>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</si>
  <si>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</si>
  <si>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</si>
  <si>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</si>
  <si>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</si>
  <si>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</si>
  <si>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</si>
  <si>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</si>
  <si>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</si>
  <si>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</si>
  <si>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</si>
  <si>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</si>
  <si>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</si>
  <si>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Удельный расход условного топлива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</si>
  <si>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</si>
  <si>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</si>
  <si>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</si>
  <si>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</si>
  <si>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</si>
  <si>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</si>
  <si>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</si>
  <si>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</si>
  <si>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</si>
  <si>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</si>
  <si>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</si>
  <si>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</si>
  <si>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</si>
  <si>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</si>
  <si>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</si>
  <si>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</si>
  <si>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</si>
  <si>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</si>
  <si>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</si>
  <si>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</si>
  <si>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</si>
  <si>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</si>
  <si>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</si>
  <si>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</si>
  <si>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</si>
  <si>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</si>
  <si>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</si>
  <si>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</si>
  <si>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</si>
  <si>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</si>
  <si>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</si>
  <si>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</si>
  <si>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</si>
  <si>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>апрель</t>
  </si>
  <si>
    <t>май</t>
  </si>
  <si>
    <t>июнь</t>
  </si>
  <si>
    <t>1П</t>
  </si>
  <si>
    <t>1П 2012</t>
  </si>
  <si>
    <t>1П 2013</t>
  </si>
  <si>
    <t>1 кв 2012</t>
  </si>
  <si>
    <t>2 кв 2012</t>
  </si>
  <si>
    <t>1 кв 2013</t>
  </si>
  <si>
    <t>1 кв</t>
  </si>
  <si>
    <t>2 кв</t>
  </si>
  <si>
    <t>2 кв 2013</t>
  </si>
  <si>
    <t>Реализация электроэнергии (тыс. кВт∙ч)</t>
  </si>
  <si>
    <t>Удельный расход условного топлива на отпуск электрической и тепловой энергии</t>
  </si>
  <si>
    <t>Отпуск тепловой энергии станциями ОАО "ТГК-1", Гкал</t>
  </si>
  <si>
    <t>Выработка электрической энергии станциями ОАО "ТГК-1", тыс. кВт∙ч</t>
  </si>
  <si>
    <t>Реализация электроэнергии и мощности</t>
  </si>
  <si>
    <t>Покупка электроэнергии и мощности</t>
  </si>
  <si>
    <t>3 кв</t>
  </si>
  <si>
    <t>9 мес</t>
  </si>
  <si>
    <t>июль</t>
  </si>
  <si>
    <t>август</t>
  </si>
  <si>
    <t>сентябрь</t>
  </si>
  <si>
    <t xml:space="preserve">3 кв </t>
  </si>
  <si>
    <t>3 кв 2012</t>
  </si>
  <si>
    <t>3 кв 2013</t>
  </si>
  <si>
    <t>9 мес 2012</t>
  </si>
  <si>
    <t>9 мес 2013</t>
  </si>
  <si>
    <t>9 м 2012</t>
  </si>
  <si>
    <t>9 м 2013</t>
  </si>
  <si>
    <t>9м 2013</t>
  </si>
  <si>
    <t>октябрь</t>
  </si>
  <si>
    <t>ноябрь</t>
  </si>
  <si>
    <t>декабрь</t>
  </si>
  <si>
    <t>4 кв</t>
  </si>
  <si>
    <t>4 кв 2012</t>
  </si>
  <si>
    <t>4 кв 2013</t>
  </si>
  <si>
    <t xml:space="preserve"> -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</si>
</sst>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20" fillId="0" borderId="0" applyFont="0" applyFill="0" applyBorder="0" applyAlignment="0" applyProtection="0"/>
    <xf numFmtId="0" fontId="2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" fontId="23" fillId="32" borderId="0" applyBorder="0">
      <alignment horizontal="right"/>
      <protection/>
    </xf>
    <xf numFmtId="0" fontId="59" fillId="33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6" fillId="20" borderId="10" xfId="35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20" borderId="14" xfId="35" applyFont="1" applyBorder="1" applyAlignment="1">
      <alignment horizontal="left" vertical="center"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6" fillId="20" borderId="17" xfId="35" applyFont="1" applyBorder="1" applyAlignment="1">
      <alignment horizontal="left" vertical="center"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1" fillId="20" borderId="20" xfId="35" applyFont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11" fillId="20" borderId="22" xfId="35" applyFont="1" applyBorder="1" applyAlignment="1">
      <alignment horizontal="left" vertical="center"/>
    </xf>
    <xf numFmtId="3" fontId="1" fillId="0" borderId="2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3" fillId="20" borderId="22" xfId="35" applyFont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wrapText="1"/>
    </xf>
    <xf numFmtId="3" fontId="9" fillId="0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wrapText="1"/>
    </xf>
    <xf numFmtId="0" fontId="13" fillId="20" borderId="10" xfId="35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6" fillId="20" borderId="28" xfId="35" applyFont="1" applyBorder="1" applyAlignment="1">
      <alignment horizontal="left" vertical="center"/>
    </xf>
    <xf numFmtId="0" fontId="6" fillId="20" borderId="29" xfId="35" applyFont="1" applyBorder="1" applyAlignment="1">
      <alignment horizontal="left" vertical="center"/>
    </xf>
    <xf numFmtId="0" fontId="6" fillId="20" borderId="30" xfId="35" applyFont="1" applyBorder="1" applyAlignment="1">
      <alignment horizontal="left" vertical="center"/>
    </xf>
    <xf numFmtId="0" fontId="42" fillId="20" borderId="28" xfId="35" applyBorder="1" applyAlignment="1">
      <alignment vertical="center"/>
    </xf>
    <xf numFmtId="0" fontId="42" fillId="20" borderId="29" xfId="35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42" fillId="20" borderId="31" xfId="35" applyBorder="1" applyAlignment="1">
      <alignment vertical="center"/>
    </xf>
    <xf numFmtId="0" fontId="6" fillId="20" borderId="32" xfId="35" applyFont="1" applyBorder="1" applyAlignment="1">
      <alignment horizontal="left" vertical="center"/>
    </xf>
    <xf numFmtId="0" fontId="6" fillId="20" borderId="33" xfId="35" applyFont="1" applyBorder="1" applyAlignment="1">
      <alignment horizontal="left" vertical="center"/>
    </xf>
    <xf numFmtId="0" fontId="18" fillId="0" borderId="0" xfId="0" applyFont="1" applyAlignment="1">
      <alignment/>
    </xf>
    <xf numFmtId="3" fontId="10" fillId="0" borderId="27" xfId="0" applyNumberFormat="1" applyFont="1" applyFill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wrapText="1"/>
    </xf>
    <xf numFmtId="0" fontId="3" fillId="20" borderId="31" xfId="35" applyFont="1" applyBorder="1" applyAlignment="1">
      <alignment horizontal="left" vertical="center" wrapText="1"/>
    </xf>
    <xf numFmtId="172" fontId="10" fillId="0" borderId="34" xfId="0" applyNumberFormat="1" applyFont="1" applyBorder="1" applyAlignment="1">
      <alignment horizontal="center" wrapText="1"/>
    </xf>
    <xf numFmtId="172" fontId="10" fillId="0" borderId="35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justify" wrapText="1"/>
    </xf>
    <xf numFmtId="0" fontId="10" fillId="0" borderId="15" xfId="0" applyFont="1" applyBorder="1" applyAlignment="1">
      <alignment horizontal="center" vertical="center" wrapText="1"/>
    </xf>
    <xf numFmtId="0" fontId="42" fillId="20" borderId="15" xfId="35" applyBorder="1" applyAlignment="1">
      <alignment/>
    </xf>
    <xf numFmtId="3" fontId="9" fillId="0" borderId="24" xfId="69" applyNumberFormat="1" applyFont="1" applyFill="1" applyBorder="1">
      <alignment/>
      <protection/>
    </xf>
    <xf numFmtId="3" fontId="9" fillId="0" borderId="0" xfId="69" applyNumberFormat="1" applyFont="1" applyFill="1" applyBorder="1">
      <alignment/>
      <protection/>
    </xf>
    <xf numFmtId="3" fontId="9" fillId="0" borderId="18" xfId="69" applyNumberFormat="1" applyFont="1" applyFill="1" applyBorder="1">
      <alignment/>
      <protection/>
    </xf>
    <xf numFmtId="4" fontId="9" fillId="0" borderId="21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3" fontId="9" fillId="0" borderId="28" xfId="69" applyNumberFormat="1" applyFont="1" applyFill="1" applyBorder="1">
      <alignment/>
      <protection/>
    </xf>
    <xf numFmtId="3" fontId="9" fillId="0" borderId="29" xfId="69" applyNumberFormat="1" applyFont="1" applyFill="1" applyBorder="1">
      <alignment/>
      <protection/>
    </xf>
    <xf numFmtId="3" fontId="9" fillId="0" borderId="30" xfId="69" applyNumberFormat="1" applyFont="1" applyFill="1" applyBorder="1">
      <alignment/>
      <protection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3" fillId="20" borderId="0" xfId="35" applyNumberFormat="1" applyFont="1" applyBorder="1" applyAlignment="1">
      <alignment/>
    </xf>
    <xf numFmtId="3" fontId="3" fillId="20" borderId="34" xfId="35" applyNumberFormat="1" applyFont="1" applyBorder="1" applyAlignment="1">
      <alignment/>
    </xf>
    <xf numFmtId="172" fontId="9" fillId="0" borderId="34" xfId="0" applyNumberFormat="1" applyFont="1" applyBorder="1" applyAlignment="1">
      <alignment horizontal="center" wrapText="1"/>
    </xf>
    <xf numFmtId="173" fontId="9" fillId="0" borderId="13" xfId="0" applyNumberFormat="1" applyFont="1" applyBorder="1" applyAlignment="1">
      <alignment vertical="center"/>
    </xf>
    <xf numFmtId="0" fontId="3" fillId="20" borderId="34" xfId="35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13" fillId="20" borderId="16" xfId="35" applyFont="1" applyBorder="1" applyAlignment="1">
      <alignment horizontal="center" vertical="center" wrapText="1"/>
    </xf>
    <xf numFmtId="0" fontId="13" fillId="20" borderId="14" xfId="35" applyFont="1" applyBorder="1" applyAlignment="1">
      <alignment horizontal="center" vertical="center" wrapText="1"/>
    </xf>
    <xf numFmtId="0" fontId="42" fillId="20" borderId="10" xfId="35" applyBorder="1" applyAlignment="1">
      <alignment vertical="center"/>
    </xf>
    <xf numFmtId="0" fontId="12" fillId="20" borderId="28" xfId="35" applyFont="1" applyBorder="1" applyAlignment="1">
      <alignment/>
    </xf>
    <xf numFmtId="173" fontId="0" fillId="0" borderId="0" xfId="0" applyNumberFormat="1" applyAlignment="1">
      <alignment/>
    </xf>
    <xf numFmtId="173" fontId="9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20" borderId="0" xfId="35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wrapText="1"/>
    </xf>
    <xf numFmtId="3" fontId="10" fillId="0" borderId="18" xfId="0" applyNumberFormat="1" applyFont="1" applyFill="1" applyBorder="1" applyAlignment="1">
      <alignment wrapText="1"/>
    </xf>
    <xf numFmtId="3" fontId="3" fillId="20" borderId="0" xfId="35" applyNumberFormat="1" applyFont="1" applyBorder="1" applyAlignment="1">
      <alignment/>
    </xf>
    <xf numFmtId="3" fontId="3" fillId="20" borderId="34" xfId="35" applyNumberFormat="1" applyFont="1" applyBorder="1" applyAlignment="1">
      <alignment/>
    </xf>
    <xf numFmtId="3" fontId="10" fillId="0" borderId="21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 wrapText="1"/>
    </xf>
    <xf numFmtId="3" fontId="10" fillId="0" borderId="19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20" borderId="16" xfId="35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9" fillId="0" borderId="29" xfId="0" applyNumberFormat="1" applyFont="1" applyBorder="1" applyAlignment="1">
      <alignment horizontal="center" vertical="center" wrapText="1"/>
    </xf>
    <xf numFmtId="172" fontId="9" fillId="0" borderId="29" xfId="0" applyNumberFormat="1" applyFont="1" applyBorder="1" applyAlignment="1">
      <alignment horizontal="center" wrapText="1"/>
    </xf>
    <xf numFmtId="172" fontId="10" fillId="0" borderId="31" xfId="0" applyNumberFormat="1" applyFont="1" applyBorder="1" applyAlignment="1">
      <alignment horizontal="center" wrapText="1"/>
    </xf>
    <xf numFmtId="172" fontId="9" fillId="0" borderId="3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2" fillId="20" borderId="31" xfId="35" applyBorder="1" applyAlignment="1">
      <alignment vertical="center"/>
    </xf>
    <xf numFmtId="0" fontId="3" fillId="20" borderId="14" xfId="35" applyFont="1" applyBorder="1" applyAlignment="1">
      <alignment horizontal="center" vertical="center"/>
    </xf>
    <xf numFmtId="0" fontId="3" fillId="20" borderId="35" xfId="35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15" fillId="0" borderId="16" xfId="0" applyNumberFormat="1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3" fontId="9" fillId="0" borderId="24" xfId="0" applyNumberFormat="1" applyFont="1" applyBorder="1" applyAlignment="1">
      <alignment horizontal="center"/>
    </xf>
    <xf numFmtId="173" fontId="9" fillId="0" borderId="25" xfId="0" applyNumberFormat="1" applyFont="1" applyBorder="1" applyAlignment="1">
      <alignment horizont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28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19" xfId="0" applyNumberFormat="1" applyFont="1" applyBorder="1" applyAlignment="1">
      <alignment horizontal="center"/>
    </xf>
    <xf numFmtId="173" fontId="9" fillId="0" borderId="18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 vertical="center"/>
    </xf>
    <xf numFmtId="173" fontId="0" fillId="0" borderId="27" xfId="0" applyNumberFormat="1" applyFont="1" applyFill="1" applyBorder="1" applyAlignment="1">
      <alignment horizontal="center" vertical="center"/>
    </xf>
    <xf numFmtId="173" fontId="0" fillId="0" borderId="41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3" fontId="0" fillId="0" borderId="27" xfId="0" applyNumberFormat="1" applyFont="1" applyFill="1" applyBorder="1" applyAlignment="1">
      <alignment horizontal="center"/>
    </xf>
    <xf numFmtId="173" fontId="0" fillId="0" borderId="41" xfId="0" applyNumberFormat="1" applyFont="1" applyFill="1" applyBorder="1" applyAlignment="1">
      <alignment horizontal="center"/>
    </xf>
    <xf numFmtId="173" fontId="10" fillId="0" borderId="26" xfId="0" applyNumberFormat="1" applyFont="1" applyFill="1" applyBorder="1" applyAlignment="1">
      <alignment horizontal="center"/>
    </xf>
    <xf numFmtId="173" fontId="10" fillId="0" borderId="27" xfId="0" applyNumberFormat="1" applyFont="1" applyFill="1" applyBorder="1" applyAlignment="1">
      <alignment horizontal="center"/>
    </xf>
    <xf numFmtId="173" fontId="10" fillId="0" borderId="41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50" fillId="0" borderId="0" xfId="0" applyFont="1" applyAlignment="1">
      <alignment horizontal="center" vertical="center"/>
    </xf>
    <xf numFmtId="3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81" fontId="0" fillId="0" borderId="0" xfId="0" applyNumberFormat="1" applyAlignment="1">
      <alignment/>
    </xf>
    <xf numFmtId="173" fontId="25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" fillId="20" borderId="16" xfId="35" applyFont="1" applyBorder="1" applyAlignment="1">
      <alignment horizontal="center" vertical="center"/>
    </xf>
    <xf numFmtId="3" fontId="10" fillId="0" borderId="18" xfId="0" applyNumberFormat="1" applyFont="1" applyFill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20" borderId="13" xfId="35" applyFont="1" applyBorder="1" applyAlignment="1">
      <alignment horizontal="center" vertical="center"/>
    </xf>
    <xf numFmtId="173" fontId="9" fillId="0" borderId="25" xfId="0" applyNumberFormat="1" applyFont="1" applyBorder="1" applyAlignment="1">
      <alignment vertical="center"/>
    </xf>
    <xf numFmtId="0" fontId="42" fillId="20" borderId="29" xfId="35" applyBorder="1" applyAlignment="1">
      <alignment/>
    </xf>
    <xf numFmtId="0" fontId="3" fillId="20" borderId="31" xfId="35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20" borderId="41" xfId="35" applyFont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3" fillId="20" borderId="44" xfId="35" applyFont="1" applyBorder="1" applyAlignment="1">
      <alignment horizontal="left" vertical="center" wrapText="1"/>
    </xf>
    <xf numFmtId="0" fontId="3" fillId="0" borderId="45" xfId="35" applyFont="1" applyFill="1" applyBorder="1" applyAlignment="1">
      <alignment/>
    </xf>
    <xf numFmtId="0" fontId="3" fillId="20" borderId="29" xfId="35" applyFont="1" applyBorder="1" applyAlignment="1">
      <alignment horizontal="right"/>
    </xf>
    <xf numFmtId="0" fontId="3" fillId="20" borderId="31" xfId="35" applyFont="1" applyBorder="1" applyAlignment="1">
      <alignment horizontal="right"/>
    </xf>
    <xf numFmtId="173" fontId="9" fillId="0" borderId="23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3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/>
    </xf>
    <xf numFmtId="173" fontId="9" fillId="0" borderId="40" xfId="0" applyNumberFormat="1" applyFont="1" applyBorder="1" applyAlignment="1">
      <alignment horizontal="center"/>
    </xf>
    <xf numFmtId="0" fontId="11" fillId="20" borderId="46" xfId="35" applyFont="1" applyBorder="1" applyAlignment="1">
      <alignment horizontal="left" vertical="center"/>
    </xf>
    <xf numFmtId="0" fontId="6" fillId="20" borderId="43" xfId="35" applyFont="1" applyBorder="1" applyAlignment="1">
      <alignment horizontal="left" vertical="center"/>
    </xf>
    <xf numFmtId="0" fontId="2" fillId="20" borderId="0" xfId="35" applyFont="1" applyBorder="1" applyAlignment="1">
      <alignment horizontal="center" vertical="center"/>
    </xf>
    <xf numFmtId="0" fontId="2" fillId="20" borderId="13" xfId="35" applyFont="1" applyBorder="1" applyAlignment="1">
      <alignment horizontal="center" vertical="center"/>
    </xf>
    <xf numFmtId="0" fontId="3" fillId="20" borderId="16" xfId="35" applyFont="1" applyBorder="1" applyAlignment="1">
      <alignment horizontal="center" vertical="center"/>
    </xf>
    <xf numFmtId="4" fontId="60" fillId="0" borderId="0" xfId="0" applyNumberFormat="1" applyFont="1" applyAlignment="1">
      <alignment/>
    </xf>
    <xf numFmtId="173" fontId="0" fillId="0" borderId="18" xfId="0" applyNumberFormat="1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 vertical="center"/>
    </xf>
    <xf numFmtId="173" fontId="9" fillId="0" borderId="28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43" xfId="0" applyNumberFormat="1" applyFont="1" applyBorder="1" applyAlignment="1">
      <alignment horizontal="center"/>
    </xf>
    <xf numFmtId="173" fontId="9" fillId="0" borderId="3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3" fillId="20" borderId="13" xfId="35" applyNumberFormat="1" applyFont="1" applyBorder="1" applyAlignment="1">
      <alignment/>
    </xf>
    <xf numFmtId="3" fontId="3" fillId="20" borderId="35" xfId="35" applyNumberFormat="1" applyFont="1" applyBorder="1" applyAlignment="1">
      <alignment/>
    </xf>
    <xf numFmtId="0" fontId="2" fillId="20" borderId="0" xfId="35" applyFont="1" applyBorder="1" applyAlignment="1">
      <alignment horizontal="center" vertical="center"/>
    </xf>
    <xf numFmtId="0" fontId="2" fillId="20" borderId="29" xfId="35" applyFont="1" applyBorder="1" applyAlignment="1">
      <alignment horizontal="center" vertical="center"/>
    </xf>
    <xf numFmtId="0" fontId="2" fillId="20" borderId="13" xfId="35" applyFont="1" applyBorder="1" applyAlignment="1">
      <alignment horizontal="center" vertical="center"/>
    </xf>
    <xf numFmtId="0" fontId="24" fillId="20" borderId="16" xfId="35" applyFont="1" applyBorder="1" applyAlignment="1">
      <alignment horizontal="center"/>
    </xf>
    <xf numFmtId="0" fontId="24" fillId="20" borderId="14" xfId="35" applyFont="1" applyBorder="1" applyAlignment="1">
      <alignment horizontal="center"/>
    </xf>
    <xf numFmtId="0" fontId="42" fillId="20" borderId="28" xfId="35" applyBorder="1" applyAlignment="1">
      <alignment horizontal="center" vertical="center"/>
    </xf>
    <xf numFmtId="0" fontId="42" fillId="20" borderId="29" xfId="35" applyBorder="1" applyAlignment="1">
      <alignment horizontal="center" vertical="center"/>
    </xf>
    <xf numFmtId="0" fontId="42" fillId="20" borderId="31" xfId="35" applyBorder="1" applyAlignment="1">
      <alignment horizontal="center" vertical="center"/>
    </xf>
    <xf numFmtId="0" fontId="24" fillId="20" borderId="10" xfId="35" applyFont="1" applyBorder="1" applyAlignment="1">
      <alignment horizontal="center"/>
    </xf>
    <xf numFmtId="0" fontId="14" fillId="34" borderId="42" xfId="35" applyFont="1" applyFill="1" applyBorder="1" applyAlignment="1">
      <alignment horizontal="center" vertical="center"/>
    </xf>
    <xf numFmtId="0" fontId="14" fillId="34" borderId="21" xfId="35" applyFont="1" applyFill="1" applyBorder="1" applyAlignment="1">
      <alignment horizontal="center" vertical="center"/>
    </xf>
    <xf numFmtId="0" fontId="14" fillId="34" borderId="36" xfId="35" applyFont="1" applyFill="1" applyBorder="1" applyAlignment="1">
      <alignment horizontal="center" vertical="center"/>
    </xf>
    <xf numFmtId="0" fontId="3" fillId="20" borderId="24" xfId="35" applyFont="1" applyBorder="1" applyAlignment="1">
      <alignment horizontal="center" vertical="center" wrapText="1"/>
    </xf>
    <xf numFmtId="0" fontId="3" fillId="20" borderId="25" xfId="35" applyFont="1" applyBorder="1" applyAlignment="1">
      <alignment horizontal="center" vertical="center" wrapText="1"/>
    </xf>
    <xf numFmtId="0" fontId="3" fillId="20" borderId="34" xfId="35" applyFont="1" applyBorder="1" applyAlignment="1">
      <alignment horizontal="center" vertical="center" wrapText="1"/>
    </xf>
    <xf numFmtId="0" fontId="3" fillId="20" borderId="35" xfId="35" applyFont="1" applyBorder="1" applyAlignment="1">
      <alignment horizontal="center" vertical="center" wrapText="1"/>
    </xf>
    <xf numFmtId="0" fontId="3" fillId="20" borderId="28" xfId="35" applyFont="1" applyBorder="1" applyAlignment="1">
      <alignment horizontal="center" vertical="center" wrapText="1"/>
    </xf>
    <xf numFmtId="0" fontId="3" fillId="20" borderId="29" xfId="35" applyFont="1" applyBorder="1" applyAlignment="1">
      <alignment horizontal="center" vertical="center" wrapText="1"/>
    </xf>
    <xf numFmtId="0" fontId="3" fillId="20" borderId="0" xfId="35" applyFont="1" applyBorder="1" applyAlignment="1">
      <alignment horizontal="center" vertical="center" wrapText="1"/>
    </xf>
    <xf numFmtId="0" fontId="2" fillId="20" borderId="31" xfId="35" applyFont="1" applyBorder="1" applyAlignment="1">
      <alignment horizontal="center" vertical="center" wrapText="1"/>
    </xf>
    <xf numFmtId="0" fontId="2" fillId="20" borderId="34" xfId="35" applyFont="1" applyBorder="1" applyAlignment="1">
      <alignment horizontal="center" vertical="center" wrapText="1"/>
    </xf>
    <xf numFmtId="0" fontId="14" fillId="34" borderId="10" xfId="35" applyFont="1" applyFill="1" applyBorder="1" applyAlignment="1">
      <alignment horizontal="center" vertical="center"/>
    </xf>
    <xf numFmtId="0" fontId="14" fillId="34" borderId="15" xfId="35" applyFont="1" applyFill="1" applyBorder="1" applyAlignment="1">
      <alignment horizontal="center" vertical="center"/>
    </xf>
    <xf numFmtId="0" fontId="14" fillId="34" borderId="16" xfId="35" applyFont="1" applyFill="1" applyBorder="1" applyAlignment="1">
      <alignment horizontal="center" vertical="center"/>
    </xf>
    <xf numFmtId="0" fontId="3" fillId="20" borderId="15" xfId="35" applyFont="1" applyBorder="1" applyAlignment="1">
      <alignment horizontal="center" vertical="center"/>
    </xf>
    <xf numFmtId="0" fontId="3" fillId="20" borderId="10" xfId="35" applyFont="1" applyBorder="1" applyAlignment="1">
      <alignment horizontal="center" vertical="center"/>
    </xf>
    <xf numFmtId="0" fontId="3" fillId="20" borderId="16" xfId="35" applyFont="1" applyBorder="1" applyAlignment="1">
      <alignment horizontal="center" vertical="center"/>
    </xf>
    <xf numFmtId="0" fontId="24" fillId="20" borderId="34" xfId="35" applyFont="1" applyBorder="1" applyAlignment="1">
      <alignment horizontal="center" vertical="center" wrapText="1"/>
    </xf>
    <xf numFmtId="0" fontId="24" fillId="20" borderId="31" xfId="35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4" fillId="20" borderId="29" xfId="35" applyFont="1" applyBorder="1" applyAlignment="1">
      <alignment horizontal="center" vertical="center" wrapText="1"/>
    </xf>
    <xf numFmtId="0" fontId="24" fillId="20" borderId="0" xfId="35" applyFont="1" applyBorder="1" applyAlignment="1">
      <alignment horizontal="center" vertical="center" wrapText="1"/>
    </xf>
    <xf numFmtId="0" fontId="24" fillId="20" borderId="13" xfId="35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4 3" xfId="62"/>
    <cellStyle name="Обычный 5" xfId="63"/>
    <cellStyle name="Обычный 6" xfId="64"/>
    <cellStyle name="Обычный 7" xfId="65"/>
    <cellStyle name="Обычный 8" xfId="66"/>
    <cellStyle name="Обычный 8 2" xfId="67"/>
    <cellStyle name="Обычный 9" xfId="68"/>
    <cellStyle name="Обычный_Лист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Финансовый 3" xfId="82"/>
    <cellStyle name="Финансовый 3 2" xfId="83"/>
    <cellStyle name="Финансовый 4" xfId="84"/>
    <cellStyle name="Формула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"/>
  <sheetViews>
    <sheetView showGridLines="0" tabSelected="1" zoomScale="70" zoomScaleNormal="70" zoomScalePageLayoutView="0" workbookViewId="0" topLeftCell="A1">
      <selection activeCell="AS35" sqref="AS35"/>
    </sheetView>
  </sheetViews>
  <sheetFormatPr defaultColWidth="9.140625" defaultRowHeight="15"/>
  <cols>
    <col min="1" max="1" width="39.8515625" style="0" bestFit="1" customWidth="1"/>
    <col min="2" max="4" width="10.7109375" style="0" hidden="1" customWidth="1"/>
    <col min="5" max="5" width="10.7109375" style="82" customWidth="1"/>
    <col min="6" max="8" width="10.7109375" style="82" hidden="1" customWidth="1"/>
    <col min="9" max="9" width="10.7109375" style="82" customWidth="1"/>
    <col min="10" max="10" width="10.7109375" style="126" hidden="1" customWidth="1"/>
    <col min="11" max="11" width="10.421875" style="126" hidden="1" customWidth="1"/>
    <col min="12" max="12" width="11.140625" style="126" hidden="1" customWidth="1"/>
    <col min="13" max="13" width="11.421875" style="126" hidden="1" customWidth="1"/>
    <col min="14" max="14" width="11.28125" style="126" customWidth="1"/>
    <col min="15" max="15" width="12.00390625" style="126" hidden="1" customWidth="1"/>
    <col min="16" max="18" width="11.57421875" style="126" customWidth="1"/>
    <col min="19" max="19" width="12.421875" style="126" customWidth="1"/>
    <col min="20" max="20" width="11.57421875" style="0" customWidth="1"/>
    <col min="21" max="21" width="11.421875" style="0" hidden="1" customWidth="1"/>
    <col min="22" max="22" width="10.421875" style="0" hidden="1" customWidth="1"/>
    <col min="23" max="23" width="12.00390625" style="0" hidden="1" customWidth="1"/>
    <col min="24" max="24" width="10.7109375" style="0" customWidth="1"/>
    <col min="25" max="27" width="10.7109375" style="0" hidden="1" customWidth="1"/>
    <col min="28" max="28" width="10.7109375" style="0" customWidth="1"/>
    <col min="29" max="29" width="12.57421875" style="0" hidden="1" customWidth="1"/>
    <col min="30" max="30" width="10.7109375" style="172" hidden="1" customWidth="1"/>
    <col min="31" max="31" width="10.57421875" style="82" hidden="1" customWidth="1"/>
    <col min="32" max="32" width="10.421875" style="0" hidden="1" customWidth="1"/>
    <col min="33" max="33" width="11.140625" style="0" customWidth="1"/>
    <col min="34" max="34" width="12.421875" style="0" hidden="1" customWidth="1"/>
    <col min="35" max="35" width="11.00390625" style="126" customWidth="1"/>
    <col min="36" max="36" width="11.57421875" style="126" customWidth="1"/>
    <col min="37" max="38" width="11.140625" style="126" customWidth="1"/>
    <col min="39" max="39" width="16.7109375" style="0" customWidth="1"/>
    <col min="40" max="40" width="5.140625" style="126" customWidth="1"/>
    <col min="41" max="41" width="5.00390625" style="126" customWidth="1"/>
    <col min="42" max="42" width="6.140625" style="126" customWidth="1"/>
    <col min="43" max="43" width="6.00390625" style="0" customWidth="1"/>
    <col min="44" max="44" width="7.00390625" style="0" customWidth="1"/>
    <col min="45" max="45" width="19.140625" style="0" customWidth="1"/>
  </cols>
  <sheetData>
    <row r="1" spans="1:41" ht="21" customHeight="1">
      <c r="A1" s="223" t="s">
        <v>86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4"/>
      <c r="AO1" s="127"/>
    </row>
    <row r="2" spans="1:41" ht="21" customHeight="1">
      <c r="A2" s="185"/>
      <c r="B2" s="222">
        <v>2012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>
        <v>2013</v>
      </c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4"/>
      <c r="AO2" s="127"/>
    </row>
    <row r="3" spans="1:45" ht="15.75">
      <c r="A3" s="186"/>
      <c r="B3" s="73" t="s">
        <v>19</v>
      </c>
      <c r="C3" s="73" t="s">
        <v>20</v>
      </c>
      <c r="D3" s="73" t="s">
        <v>21</v>
      </c>
      <c r="E3" s="73" t="s">
        <v>80</v>
      </c>
      <c r="F3" s="73" t="s">
        <v>71</v>
      </c>
      <c r="G3" s="73" t="s">
        <v>72</v>
      </c>
      <c r="H3" s="73" t="s">
        <v>73</v>
      </c>
      <c r="I3" s="73" t="s">
        <v>81</v>
      </c>
      <c r="J3" s="73" t="s">
        <v>74</v>
      </c>
      <c r="K3" s="73" t="s">
        <v>91</v>
      </c>
      <c r="L3" s="73" t="s">
        <v>92</v>
      </c>
      <c r="M3" s="73" t="s">
        <v>93</v>
      </c>
      <c r="N3" s="73" t="s">
        <v>89</v>
      </c>
      <c r="O3" s="73" t="s">
        <v>90</v>
      </c>
      <c r="P3" s="73" t="s">
        <v>102</v>
      </c>
      <c r="Q3" s="73" t="s">
        <v>103</v>
      </c>
      <c r="R3" s="73" t="s">
        <v>104</v>
      </c>
      <c r="S3" s="73" t="s">
        <v>105</v>
      </c>
      <c r="T3" s="73">
        <v>2012</v>
      </c>
      <c r="U3" s="73" t="s">
        <v>19</v>
      </c>
      <c r="V3" s="73" t="s">
        <v>20</v>
      </c>
      <c r="W3" s="73" t="s">
        <v>21</v>
      </c>
      <c r="X3" s="73" t="s">
        <v>80</v>
      </c>
      <c r="Y3" s="73" t="s">
        <v>71</v>
      </c>
      <c r="Z3" s="73" t="s">
        <v>72</v>
      </c>
      <c r="AA3" s="73" t="s">
        <v>73</v>
      </c>
      <c r="AB3" s="73" t="s">
        <v>81</v>
      </c>
      <c r="AC3" s="73" t="s">
        <v>74</v>
      </c>
      <c r="AD3" s="73" t="s">
        <v>91</v>
      </c>
      <c r="AE3" s="73" t="s">
        <v>92</v>
      </c>
      <c r="AF3" s="73" t="s">
        <v>93</v>
      </c>
      <c r="AG3" s="73" t="s">
        <v>89</v>
      </c>
      <c r="AH3" s="73" t="s">
        <v>90</v>
      </c>
      <c r="AI3" s="73" t="s">
        <v>102</v>
      </c>
      <c r="AJ3" s="73" t="s">
        <v>103</v>
      </c>
      <c r="AK3" s="73" t="s">
        <v>104</v>
      </c>
      <c r="AL3" s="73" t="s">
        <v>105</v>
      </c>
      <c r="AM3" s="130">
        <v>2013</v>
      </c>
      <c r="AO3" s="127"/>
      <c r="AQ3" s="126"/>
      <c r="AR3" s="126"/>
      <c r="AS3" s="126"/>
    </row>
    <row r="4" spans="1:48" ht="15.75">
      <c r="A4" s="187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O4" s="127"/>
      <c r="AQ4" s="126"/>
      <c r="AR4" s="126"/>
      <c r="AS4" s="126"/>
      <c r="AT4" s="126"/>
      <c r="AU4" s="126"/>
      <c r="AV4" s="126"/>
    </row>
    <row r="5" spans="1:48" ht="15">
      <c r="A5" s="31" t="s">
        <v>1</v>
      </c>
      <c r="B5" s="53">
        <v>54651.491</v>
      </c>
      <c r="C5" s="53">
        <v>50966.368</v>
      </c>
      <c r="D5" s="24">
        <v>55007.364</v>
      </c>
      <c r="E5" s="87">
        <v>160625.223</v>
      </c>
      <c r="F5" s="87">
        <v>49466.832</v>
      </c>
      <c r="G5" s="87">
        <v>27892.424</v>
      </c>
      <c r="H5" s="87">
        <v>14380.93</v>
      </c>
      <c r="I5" s="87">
        <v>91740.186</v>
      </c>
      <c r="J5" s="87">
        <v>252365.409</v>
      </c>
      <c r="K5" s="87">
        <v>8838.972</v>
      </c>
      <c r="L5" s="87">
        <v>8842.349</v>
      </c>
      <c r="M5" s="87">
        <v>13982.836</v>
      </c>
      <c r="N5" s="87">
        <v>31664.157</v>
      </c>
      <c r="O5" s="87">
        <v>284029.566</v>
      </c>
      <c r="P5" s="87">
        <v>34039.05</v>
      </c>
      <c r="Q5" s="87">
        <v>43303.214</v>
      </c>
      <c r="R5" s="87">
        <v>45062.89</v>
      </c>
      <c r="S5" s="87">
        <v>122405.154</v>
      </c>
      <c r="T5" s="88">
        <v>406434.72</v>
      </c>
      <c r="U5" s="53">
        <v>48276.433</v>
      </c>
      <c r="V5" s="53">
        <v>43091.065</v>
      </c>
      <c r="W5" s="24">
        <v>40118.606</v>
      </c>
      <c r="X5" s="24">
        <v>131486.104</v>
      </c>
      <c r="Y5" s="24">
        <v>23992.7</v>
      </c>
      <c r="Z5" s="24">
        <v>27477.17</v>
      </c>
      <c r="AA5" s="24">
        <v>21682.88</v>
      </c>
      <c r="AB5" s="24">
        <v>73152.75</v>
      </c>
      <c r="AC5" s="24">
        <v>204638.85</v>
      </c>
      <c r="AD5" s="24">
        <v>5187.663</v>
      </c>
      <c r="AE5" s="24">
        <v>13641.674</v>
      </c>
      <c r="AF5" s="24">
        <v>18938.913</v>
      </c>
      <c r="AG5" s="24">
        <v>37768.25</v>
      </c>
      <c r="AH5" s="24">
        <f>X5+AB5+AG5</f>
        <v>242407.104</v>
      </c>
      <c r="AI5" s="24">
        <v>40251.21</v>
      </c>
      <c r="AJ5" s="24">
        <v>36102.095</v>
      </c>
      <c r="AK5" s="24">
        <v>43488.279</v>
      </c>
      <c r="AL5" s="24">
        <v>119841.584</v>
      </c>
      <c r="AM5" s="25">
        <v>362248.68799999997</v>
      </c>
      <c r="AO5" s="127"/>
      <c r="AT5" s="126"/>
      <c r="AU5" s="126"/>
      <c r="AV5" s="126"/>
    </row>
    <row r="6" spans="1:48" ht="15">
      <c r="A6" s="32" t="s">
        <v>27</v>
      </c>
      <c r="B6" s="54">
        <v>83027.795</v>
      </c>
      <c r="C6" s="17">
        <v>124199.611</v>
      </c>
      <c r="D6" s="17">
        <v>127878.213</v>
      </c>
      <c r="E6" s="89">
        <v>335105.619</v>
      </c>
      <c r="F6" s="89">
        <v>83838.642</v>
      </c>
      <c r="G6" s="89">
        <v>78128.839</v>
      </c>
      <c r="H6" s="89">
        <v>75368.872</v>
      </c>
      <c r="I6" s="89">
        <v>237336.353</v>
      </c>
      <c r="J6" s="89">
        <v>572441.972</v>
      </c>
      <c r="K6" s="89">
        <v>55698.206</v>
      </c>
      <c r="L6" s="89">
        <v>49546.13</v>
      </c>
      <c r="M6" s="89">
        <v>42215.247</v>
      </c>
      <c r="N6" s="89">
        <v>147459.583</v>
      </c>
      <c r="O6" s="89">
        <v>719901.555</v>
      </c>
      <c r="P6" s="89">
        <v>169457.421</v>
      </c>
      <c r="Q6" s="89">
        <v>197381.438</v>
      </c>
      <c r="R6" s="89">
        <v>157607.573</v>
      </c>
      <c r="S6" s="89">
        <v>524446.432</v>
      </c>
      <c r="T6" s="90">
        <v>1244347.9870000002</v>
      </c>
      <c r="U6" s="54">
        <v>203447.756</v>
      </c>
      <c r="V6" s="17">
        <v>67613.427</v>
      </c>
      <c r="W6" s="17">
        <v>136951.266</v>
      </c>
      <c r="X6" s="17">
        <v>408012.449</v>
      </c>
      <c r="Y6" s="17">
        <v>167116.98</v>
      </c>
      <c r="Z6" s="17">
        <v>254042.76</v>
      </c>
      <c r="AA6" s="17">
        <v>173594.01</v>
      </c>
      <c r="AB6" s="17">
        <v>594753.75</v>
      </c>
      <c r="AC6" s="17">
        <v>1002766.2</v>
      </c>
      <c r="AD6" s="17">
        <v>233254.237</v>
      </c>
      <c r="AE6" s="17">
        <v>188716.186</v>
      </c>
      <c r="AF6" s="17">
        <v>261175.069</v>
      </c>
      <c r="AG6" s="17">
        <v>683145.492</v>
      </c>
      <c r="AH6" s="17">
        <f aca="true" t="shared" si="0" ref="AH6:AH35">X6+AB6+AG6</f>
        <v>1685911.691</v>
      </c>
      <c r="AI6" s="17">
        <v>337274.078</v>
      </c>
      <c r="AJ6" s="17">
        <v>331904.544</v>
      </c>
      <c r="AK6" s="17">
        <v>187342.039</v>
      </c>
      <c r="AL6" s="17">
        <v>856520.661</v>
      </c>
      <c r="AM6" s="18">
        <v>2542432.351</v>
      </c>
      <c r="AN6" s="17"/>
      <c r="AO6" s="127"/>
      <c r="AT6" s="126"/>
      <c r="AU6" s="126"/>
      <c r="AV6" s="126"/>
    </row>
    <row r="7" spans="1:48" ht="15">
      <c r="A7" s="32" t="s">
        <v>28</v>
      </c>
      <c r="B7" s="54">
        <v>98373.513</v>
      </c>
      <c r="C7" s="54">
        <v>93214.04</v>
      </c>
      <c r="D7" s="17">
        <v>94573.747</v>
      </c>
      <c r="E7" s="89">
        <v>286161.3</v>
      </c>
      <c r="F7" s="89">
        <v>84124.834</v>
      </c>
      <c r="G7" s="89">
        <v>50560.891</v>
      </c>
      <c r="H7" s="89">
        <v>22450.31</v>
      </c>
      <c r="I7" s="89">
        <v>157136.035</v>
      </c>
      <c r="J7" s="89">
        <v>443297.335</v>
      </c>
      <c r="K7" s="89">
        <v>17171.996</v>
      </c>
      <c r="L7" s="89">
        <v>17969.61</v>
      </c>
      <c r="M7" s="89">
        <v>21213.456</v>
      </c>
      <c r="N7" s="89">
        <v>56355.062</v>
      </c>
      <c r="O7" s="89">
        <v>499652.397</v>
      </c>
      <c r="P7" s="89">
        <v>59930.931</v>
      </c>
      <c r="Q7" s="89">
        <v>73501.918</v>
      </c>
      <c r="R7" s="89">
        <v>97847.353</v>
      </c>
      <c r="S7" s="89">
        <v>231280.202</v>
      </c>
      <c r="T7" s="90">
        <v>730932.5989999999</v>
      </c>
      <c r="U7" s="54">
        <v>99665.597</v>
      </c>
      <c r="V7" s="54">
        <v>89949.495</v>
      </c>
      <c r="W7" s="17">
        <v>92808.708</v>
      </c>
      <c r="X7" s="17">
        <v>282423.8</v>
      </c>
      <c r="Y7" s="17">
        <v>79511.33</v>
      </c>
      <c r="Z7" s="17">
        <v>36444.74</v>
      </c>
      <c r="AA7" s="17">
        <v>18007.91</v>
      </c>
      <c r="AB7" s="17">
        <v>133963.98</v>
      </c>
      <c r="AC7" s="17">
        <v>416387.78</v>
      </c>
      <c r="AD7" s="17">
        <v>15139.317</v>
      </c>
      <c r="AE7" s="17">
        <v>17053.755</v>
      </c>
      <c r="AF7" s="17">
        <v>26114.846</v>
      </c>
      <c r="AG7" s="17">
        <v>58307.918000000005</v>
      </c>
      <c r="AH7" s="17">
        <f t="shared" si="0"/>
        <v>474695.69800000003</v>
      </c>
      <c r="AI7" s="17">
        <v>55909.39</v>
      </c>
      <c r="AJ7" s="17">
        <v>78453.866</v>
      </c>
      <c r="AK7" s="17">
        <v>73566.397</v>
      </c>
      <c r="AL7" s="17">
        <v>207929.653</v>
      </c>
      <c r="AM7" s="18">
        <v>682625.3470000001</v>
      </c>
      <c r="AN7" s="17"/>
      <c r="AO7" s="127"/>
      <c r="AT7" s="126"/>
      <c r="AU7" s="126"/>
      <c r="AV7" s="126"/>
    </row>
    <row r="8" spans="1:48" ht="15">
      <c r="A8" s="32" t="s">
        <v>29</v>
      </c>
      <c r="B8" s="54">
        <v>30138.372</v>
      </c>
      <c r="C8" s="54">
        <v>36157.448</v>
      </c>
      <c r="D8" s="17">
        <v>17906.248</v>
      </c>
      <c r="E8" s="89">
        <v>84202.068</v>
      </c>
      <c r="F8" s="89">
        <v>15613.264</v>
      </c>
      <c r="G8" s="89">
        <v>15212.184</v>
      </c>
      <c r="H8" s="89">
        <v>15061.752</v>
      </c>
      <c r="I8" s="89">
        <v>45887.2</v>
      </c>
      <c r="J8" s="89">
        <v>130089.268</v>
      </c>
      <c r="K8" s="89">
        <v>2259.236</v>
      </c>
      <c r="L8" s="89">
        <v>1267.38</v>
      </c>
      <c r="M8" s="89">
        <v>8498.968</v>
      </c>
      <c r="N8" s="89">
        <v>12025.584</v>
      </c>
      <c r="O8" s="89">
        <v>142114.852</v>
      </c>
      <c r="P8" s="89">
        <v>16480.404</v>
      </c>
      <c r="Q8" s="89">
        <v>16996.96</v>
      </c>
      <c r="R8" s="89">
        <v>21077.38</v>
      </c>
      <c r="S8" s="89">
        <v>54554.744</v>
      </c>
      <c r="T8" s="90">
        <v>196669.596</v>
      </c>
      <c r="U8" s="54">
        <v>20387.82</v>
      </c>
      <c r="V8" s="54">
        <v>15631.712</v>
      </c>
      <c r="W8" s="17">
        <v>17826.716</v>
      </c>
      <c r="X8" s="17">
        <v>53846.248</v>
      </c>
      <c r="Y8" s="17">
        <v>12489.53</v>
      </c>
      <c r="Z8" s="17">
        <v>4662.11</v>
      </c>
      <c r="AA8" s="17">
        <v>0</v>
      </c>
      <c r="AB8" s="17">
        <v>17151.64</v>
      </c>
      <c r="AC8" s="17">
        <v>70997.89</v>
      </c>
      <c r="AD8" s="17">
        <v>0</v>
      </c>
      <c r="AE8" s="17">
        <v>0</v>
      </c>
      <c r="AF8" s="17">
        <v>134.908</v>
      </c>
      <c r="AG8" s="17">
        <v>134.908</v>
      </c>
      <c r="AH8" s="17">
        <f t="shared" si="0"/>
        <v>71132.796</v>
      </c>
      <c r="AI8" s="17">
        <v>13010.812</v>
      </c>
      <c r="AJ8" s="17">
        <v>12386.776</v>
      </c>
      <c r="AK8" s="17">
        <v>14450.936</v>
      </c>
      <c r="AL8" s="17">
        <v>39848.524</v>
      </c>
      <c r="AM8" s="18">
        <v>110981.324</v>
      </c>
      <c r="AN8" s="17"/>
      <c r="AO8" s="127"/>
      <c r="AT8" s="126"/>
      <c r="AU8" s="126"/>
      <c r="AV8" s="126"/>
    </row>
    <row r="9" spans="1:48" ht="15">
      <c r="A9" s="32" t="s">
        <v>30</v>
      </c>
      <c r="B9" s="54">
        <v>228458.36</v>
      </c>
      <c r="C9" s="54">
        <v>266159.985</v>
      </c>
      <c r="D9" s="17">
        <v>263567.391</v>
      </c>
      <c r="E9" s="89">
        <v>758185.736</v>
      </c>
      <c r="F9" s="89">
        <v>241216.467</v>
      </c>
      <c r="G9" s="89">
        <v>146626.57</v>
      </c>
      <c r="H9" s="89">
        <v>124175.772</v>
      </c>
      <c r="I9" s="89">
        <v>512018.809</v>
      </c>
      <c r="J9" s="89">
        <v>1270204.545</v>
      </c>
      <c r="K9" s="89">
        <v>130205.592</v>
      </c>
      <c r="L9" s="89">
        <v>128364.693</v>
      </c>
      <c r="M9" s="89">
        <v>153767.223</v>
      </c>
      <c r="N9" s="89">
        <v>412337.508</v>
      </c>
      <c r="O9" s="89">
        <v>1682542.053</v>
      </c>
      <c r="P9" s="89">
        <v>170159.183</v>
      </c>
      <c r="Q9" s="89">
        <v>234865.15</v>
      </c>
      <c r="R9" s="89">
        <v>279490.494</v>
      </c>
      <c r="S9" s="89">
        <v>684514.827</v>
      </c>
      <c r="T9" s="90">
        <v>2367056.88</v>
      </c>
      <c r="U9" s="54">
        <v>264837.401</v>
      </c>
      <c r="V9" s="54">
        <v>228172.903</v>
      </c>
      <c r="W9" s="17">
        <v>266936.52</v>
      </c>
      <c r="X9" s="17">
        <v>759946.824</v>
      </c>
      <c r="Y9" s="17">
        <v>256460.66</v>
      </c>
      <c r="Z9" s="17">
        <v>196628.76</v>
      </c>
      <c r="AA9" s="17">
        <v>128699.15</v>
      </c>
      <c r="AB9" s="17">
        <v>581788.57</v>
      </c>
      <c r="AC9" s="17">
        <v>1341735.39</v>
      </c>
      <c r="AD9" s="17">
        <v>158414.93</v>
      </c>
      <c r="AE9" s="17">
        <v>124601.544</v>
      </c>
      <c r="AF9" s="17">
        <v>145129.616</v>
      </c>
      <c r="AG9" s="17">
        <v>428146.08999999997</v>
      </c>
      <c r="AH9" s="17">
        <f t="shared" si="0"/>
        <v>1769881.4839999997</v>
      </c>
      <c r="AI9" s="17">
        <v>161704.878</v>
      </c>
      <c r="AJ9" s="17">
        <v>227752.815</v>
      </c>
      <c r="AK9" s="17">
        <v>226141.582</v>
      </c>
      <c r="AL9" s="17">
        <v>615599.2749999999</v>
      </c>
      <c r="AM9" s="18">
        <v>2385480.7569999998</v>
      </c>
      <c r="AN9" s="17"/>
      <c r="AO9" s="17"/>
      <c r="AT9" s="126"/>
      <c r="AU9" s="126"/>
      <c r="AV9" s="126"/>
    </row>
    <row r="10" spans="1:48" ht="15">
      <c r="A10" s="32" t="s">
        <v>31</v>
      </c>
      <c r="B10" s="54">
        <v>192648.966</v>
      </c>
      <c r="C10" s="54">
        <v>202959.691</v>
      </c>
      <c r="D10" s="17">
        <v>199761.987</v>
      </c>
      <c r="E10" s="89">
        <v>595370.644</v>
      </c>
      <c r="F10" s="89">
        <v>151659.741</v>
      </c>
      <c r="G10" s="89">
        <v>89476.383</v>
      </c>
      <c r="H10" s="89">
        <v>46065.151</v>
      </c>
      <c r="I10" s="89">
        <v>287201.275</v>
      </c>
      <c r="J10" s="89">
        <v>882571.919</v>
      </c>
      <c r="K10" s="89">
        <v>13230.958</v>
      </c>
      <c r="L10" s="89">
        <v>31826.181</v>
      </c>
      <c r="M10" s="89">
        <v>45655.282</v>
      </c>
      <c r="N10" s="89">
        <v>90712.421</v>
      </c>
      <c r="O10" s="89">
        <v>973284.34</v>
      </c>
      <c r="P10" s="89">
        <v>106774.642</v>
      </c>
      <c r="Q10" s="89">
        <v>121286.925</v>
      </c>
      <c r="R10" s="89">
        <v>186897.483</v>
      </c>
      <c r="S10" s="89">
        <v>414959.05</v>
      </c>
      <c r="T10" s="90">
        <v>1388243.39</v>
      </c>
      <c r="U10" s="54">
        <v>218306.722</v>
      </c>
      <c r="V10" s="54">
        <v>185048.299</v>
      </c>
      <c r="W10" s="17">
        <v>199490.796</v>
      </c>
      <c r="X10" s="17">
        <v>602845.817</v>
      </c>
      <c r="Y10" s="17">
        <v>134159.27</v>
      </c>
      <c r="Z10" s="17">
        <v>69242.84</v>
      </c>
      <c r="AA10" s="17">
        <v>30896.15</v>
      </c>
      <c r="AB10" s="17">
        <v>234298.26</v>
      </c>
      <c r="AC10" s="17">
        <v>837144.08</v>
      </c>
      <c r="AD10" s="17">
        <v>26777.688</v>
      </c>
      <c r="AE10" s="17">
        <v>48584.765</v>
      </c>
      <c r="AF10" s="17">
        <v>63373.906</v>
      </c>
      <c r="AG10" s="17">
        <v>138736.359</v>
      </c>
      <c r="AH10" s="17">
        <f t="shared" si="0"/>
        <v>975880.436</v>
      </c>
      <c r="AI10" s="17">
        <v>130790.997</v>
      </c>
      <c r="AJ10" s="17">
        <v>129720.763</v>
      </c>
      <c r="AK10" s="17">
        <v>158246.936</v>
      </c>
      <c r="AL10" s="17">
        <v>418758.696</v>
      </c>
      <c r="AM10" s="18">
        <v>1394639.132</v>
      </c>
      <c r="AN10" s="17"/>
      <c r="AO10" s="17"/>
      <c r="AT10" s="126"/>
      <c r="AU10" s="126"/>
      <c r="AV10" s="126"/>
    </row>
    <row r="11" spans="1:48" ht="15">
      <c r="A11" s="32" t="s">
        <v>32</v>
      </c>
      <c r="B11" s="54">
        <v>110117.356</v>
      </c>
      <c r="C11" s="54">
        <v>112520.221</v>
      </c>
      <c r="D11" s="17">
        <v>78823.954</v>
      </c>
      <c r="E11" s="89">
        <v>301461.531</v>
      </c>
      <c r="F11" s="89">
        <v>71803.676</v>
      </c>
      <c r="G11" s="89">
        <v>68478.642</v>
      </c>
      <c r="H11" s="89">
        <v>50145.988</v>
      </c>
      <c r="I11" s="89">
        <v>190428.306</v>
      </c>
      <c r="J11" s="89">
        <v>491889.837</v>
      </c>
      <c r="K11" s="89">
        <v>17240.403</v>
      </c>
      <c r="L11" s="89">
        <v>41028.891</v>
      </c>
      <c r="M11" s="89">
        <v>34184.062</v>
      </c>
      <c r="N11" s="89">
        <v>92453.356</v>
      </c>
      <c r="O11" s="89">
        <v>584343.193</v>
      </c>
      <c r="P11" s="89">
        <v>74041.225</v>
      </c>
      <c r="Q11" s="89">
        <v>88381.834</v>
      </c>
      <c r="R11" s="89">
        <v>107683.915</v>
      </c>
      <c r="S11" s="89">
        <v>270106.974</v>
      </c>
      <c r="T11" s="90">
        <v>854450.1670000001</v>
      </c>
      <c r="U11" s="54">
        <v>99918.464</v>
      </c>
      <c r="V11" s="54">
        <v>94418.706</v>
      </c>
      <c r="W11" s="17">
        <v>122249.591</v>
      </c>
      <c r="X11" s="17">
        <v>316586.761</v>
      </c>
      <c r="Y11" s="17">
        <v>86223.01</v>
      </c>
      <c r="Z11" s="17">
        <v>45675.41</v>
      </c>
      <c r="AA11" s="17">
        <v>26278.93</v>
      </c>
      <c r="AB11" s="17">
        <v>158177.34</v>
      </c>
      <c r="AC11" s="17">
        <v>474764.1</v>
      </c>
      <c r="AD11" s="17">
        <v>12442.195</v>
      </c>
      <c r="AE11" s="17">
        <v>30220.247</v>
      </c>
      <c r="AF11" s="17">
        <v>25919.38</v>
      </c>
      <c r="AG11" s="17">
        <v>68581.822</v>
      </c>
      <c r="AH11" s="17">
        <f t="shared" si="0"/>
        <v>543345.9230000001</v>
      </c>
      <c r="AI11" s="17">
        <v>77841.41</v>
      </c>
      <c r="AJ11" s="17">
        <v>75267.011</v>
      </c>
      <c r="AK11" s="17">
        <v>90788.262</v>
      </c>
      <c r="AL11" s="17">
        <v>243896.68300000002</v>
      </c>
      <c r="AM11" s="18">
        <v>787242.604</v>
      </c>
      <c r="AN11" s="17"/>
      <c r="AO11" s="17"/>
      <c r="AT11" s="126"/>
      <c r="AU11" s="126"/>
      <c r="AV11" s="126"/>
    </row>
    <row r="12" spans="1:48" ht="15">
      <c r="A12" s="32" t="s">
        <v>33</v>
      </c>
      <c r="B12" s="54">
        <v>258567.248</v>
      </c>
      <c r="C12" s="54">
        <v>244465.992</v>
      </c>
      <c r="D12" s="17">
        <v>250081.792</v>
      </c>
      <c r="E12" s="89">
        <v>753115.032</v>
      </c>
      <c r="F12" s="89">
        <v>224954.848</v>
      </c>
      <c r="G12" s="89">
        <v>151077.8</v>
      </c>
      <c r="H12" s="89">
        <v>116071.424</v>
      </c>
      <c r="I12" s="89">
        <v>492104.072</v>
      </c>
      <c r="J12" s="89">
        <v>1245219.104</v>
      </c>
      <c r="K12" s="89">
        <v>93148.68</v>
      </c>
      <c r="L12" s="89">
        <v>105929.144</v>
      </c>
      <c r="M12" s="89">
        <v>116309.704</v>
      </c>
      <c r="N12" s="89">
        <v>315387.528</v>
      </c>
      <c r="O12" s="89">
        <v>1560606.632</v>
      </c>
      <c r="P12" s="89">
        <v>182117.432</v>
      </c>
      <c r="Q12" s="89">
        <v>212811.352</v>
      </c>
      <c r="R12" s="89">
        <v>282257.448</v>
      </c>
      <c r="S12" s="89">
        <v>677186.232</v>
      </c>
      <c r="T12" s="90">
        <v>2237792.864</v>
      </c>
      <c r="U12" s="54">
        <v>269832.36</v>
      </c>
      <c r="V12" s="54">
        <v>231645.832</v>
      </c>
      <c r="W12" s="17">
        <v>276613.768</v>
      </c>
      <c r="X12" s="17">
        <v>778091.96</v>
      </c>
      <c r="Y12" s="17">
        <v>235719.2</v>
      </c>
      <c r="Z12" s="17">
        <v>149821.13</v>
      </c>
      <c r="AA12" s="17">
        <v>111439.56</v>
      </c>
      <c r="AB12" s="17">
        <v>496979.89</v>
      </c>
      <c r="AC12" s="17">
        <v>1275071.85</v>
      </c>
      <c r="AD12" s="17">
        <v>101375.344</v>
      </c>
      <c r="AE12" s="17">
        <v>117911.416</v>
      </c>
      <c r="AF12" s="17">
        <v>119136.624</v>
      </c>
      <c r="AG12" s="17">
        <v>338423.384</v>
      </c>
      <c r="AH12" s="17">
        <f t="shared" si="0"/>
        <v>1613495.2340000002</v>
      </c>
      <c r="AI12" s="17">
        <v>191353.088</v>
      </c>
      <c r="AJ12" s="17">
        <v>185868.552</v>
      </c>
      <c r="AK12" s="17">
        <v>222108.16</v>
      </c>
      <c r="AL12" s="17">
        <v>599329.8</v>
      </c>
      <c r="AM12" s="18">
        <v>2212825.032</v>
      </c>
      <c r="AN12" s="17"/>
      <c r="AO12" s="17"/>
      <c r="AQ12" s="126"/>
      <c r="AR12" s="126"/>
      <c r="AS12" s="126"/>
      <c r="AT12" s="126"/>
      <c r="AU12" s="126"/>
      <c r="AV12" s="126"/>
    </row>
    <row r="13" spans="1:48" ht="15">
      <c r="A13" s="32" t="s">
        <v>34</v>
      </c>
      <c r="B13" s="54">
        <v>417826.772</v>
      </c>
      <c r="C13" s="54">
        <v>737071.44</v>
      </c>
      <c r="D13" s="17">
        <v>556670.284</v>
      </c>
      <c r="E13" s="89">
        <v>1711568.496</v>
      </c>
      <c r="F13" s="89">
        <v>566996.584</v>
      </c>
      <c r="G13" s="89">
        <v>337077.867</v>
      </c>
      <c r="H13" s="89">
        <v>276434.987</v>
      </c>
      <c r="I13" s="89">
        <v>1180509.438</v>
      </c>
      <c r="J13" s="89">
        <v>2892077.934</v>
      </c>
      <c r="K13" s="89">
        <v>371321.39</v>
      </c>
      <c r="L13" s="89">
        <v>241907.727</v>
      </c>
      <c r="M13" s="89">
        <v>503867.368</v>
      </c>
      <c r="N13" s="89">
        <v>1117096.485</v>
      </c>
      <c r="O13" s="89">
        <v>4009174.419</v>
      </c>
      <c r="P13" s="89">
        <v>595762.95</v>
      </c>
      <c r="Q13" s="89">
        <v>575821.847</v>
      </c>
      <c r="R13" s="89">
        <v>670125.303</v>
      </c>
      <c r="S13" s="89">
        <v>1841710.1</v>
      </c>
      <c r="T13" s="90">
        <v>5850884.519000001</v>
      </c>
      <c r="U13" s="54">
        <v>688091.119</v>
      </c>
      <c r="V13" s="54">
        <v>583906.347</v>
      </c>
      <c r="W13" s="17">
        <v>592135.847</v>
      </c>
      <c r="X13" s="17">
        <v>1864133.313</v>
      </c>
      <c r="Y13" s="17">
        <v>546715.49</v>
      </c>
      <c r="Z13" s="17">
        <v>431468.25</v>
      </c>
      <c r="AA13" s="17">
        <v>285772.97</v>
      </c>
      <c r="AB13" s="17">
        <v>1263956.72</v>
      </c>
      <c r="AC13" s="17">
        <v>3128090.03</v>
      </c>
      <c r="AD13" s="17">
        <v>298890.415</v>
      </c>
      <c r="AE13" s="17">
        <v>289557.514</v>
      </c>
      <c r="AF13" s="17">
        <v>237893.999</v>
      </c>
      <c r="AG13" s="17">
        <v>826341.9280000001</v>
      </c>
      <c r="AH13" s="17">
        <f t="shared" si="0"/>
        <v>3954431.961</v>
      </c>
      <c r="AI13" s="17">
        <v>421323.27</v>
      </c>
      <c r="AJ13" s="17">
        <v>430953.352</v>
      </c>
      <c r="AK13" s="17">
        <v>439484.581</v>
      </c>
      <c r="AL13" s="17">
        <v>1291761.203</v>
      </c>
      <c r="AM13" s="18">
        <v>5246193.16</v>
      </c>
      <c r="AN13" s="17"/>
      <c r="AO13" s="17"/>
      <c r="AQ13" s="126"/>
      <c r="AR13" s="126"/>
      <c r="AS13" s="126"/>
      <c r="AT13" s="126"/>
      <c r="AU13" s="126"/>
      <c r="AV13" s="126"/>
    </row>
    <row r="14" spans="1:43" ht="15">
      <c r="A14" s="32" t="s">
        <v>2</v>
      </c>
      <c r="B14" s="54">
        <v>37227.608</v>
      </c>
      <c r="C14" s="54">
        <v>29388.745</v>
      </c>
      <c r="D14" s="17">
        <v>49964.832</v>
      </c>
      <c r="E14" s="89">
        <v>116581.185</v>
      </c>
      <c r="F14" s="89">
        <v>63320.946</v>
      </c>
      <c r="G14" s="89">
        <v>80360.488</v>
      </c>
      <c r="H14" s="89">
        <v>69082.833</v>
      </c>
      <c r="I14" s="89">
        <v>212764.267</v>
      </c>
      <c r="J14" s="89">
        <v>329345.452</v>
      </c>
      <c r="K14" s="89">
        <v>59232.701</v>
      </c>
      <c r="L14" s="89">
        <v>51474.323</v>
      </c>
      <c r="M14" s="89">
        <v>48485.55</v>
      </c>
      <c r="N14" s="89">
        <v>159192.574</v>
      </c>
      <c r="O14" s="89">
        <v>488538.026</v>
      </c>
      <c r="P14" s="89">
        <v>52235.718</v>
      </c>
      <c r="Q14" s="89">
        <v>55583.892</v>
      </c>
      <c r="R14" s="89">
        <v>46833.979</v>
      </c>
      <c r="S14" s="89">
        <v>154653.589</v>
      </c>
      <c r="T14" s="90">
        <v>643191.615</v>
      </c>
      <c r="U14" s="54">
        <v>59355.684</v>
      </c>
      <c r="V14" s="54">
        <v>55498.864</v>
      </c>
      <c r="W14" s="17">
        <v>58911.892</v>
      </c>
      <c r="X14" s="17">
        <v>173766.44</v>
      </c>
      <c r="Y14" s="17">
        <v>54870.59</v>
      </c>
      <c r="Z14" s="17">
        <v>61309.21</v>
      </c>
      <c r="AA14" s="17">
        <v>75690.49</v>
      </c>
      <c r="AB14" s="17">
        <v>191870.28</v>
      </c>
      <c r="AC14" s="17">
        <v>365636.72</v>
      </c>
      <c r="AD14" s="17">
        <v>65124.492</v>
      </c>
      <c r="AE14" s="17">
        <v>57252.917</v>
      </c>
      <c r="AF14" s="17">
        <v>46469.702</v>
      </c>
      <c r="AG14" s="17">
        <v>168847.111</v>
      </c>
      <c r="AH14" s="17">
        <f t="shared" si="0"/>
        <v>534483.831</v>
      </c>
      <c r="AI14" s="17">
        <v>47652.114</v>
      </c>
      <c r="AJ14" s="17">
        <v>54775.377</v>
      </c>
      <c r="AK14" s="17">
        <v>57683.161</v>
      </c>
      <c r="AL14" s="17">
        <v>160110.652</v>
      </c>
      <c r="AM14" s="18">
        <v>694594.483</v>
      </c>
      <c r="AN14" s="17"/>
      <c r="AO14" s="17"/>
      <c r="AP14" s="17"/>
      <c r="AQ14" s="127"/>
    </row>
    <row r="15" spans="1:43" ht="15">
      <c r="A15" s="32" t="s">
        <v>3</v>
      </c>
      <c r="B15" s="54">
        <v>94994.243</v>
      </c>
      <c r="C15" s="54">
        <v>81574.556</v>
      </c>
      <c r="D15" s="17">
        <v>91131.473</v>
      </c>
      <c r="E15" s="89">
        <v>267700.272</v>
      </c>
      <c r="F15" s="89">
        <v>77392.53</v>
      </c>
      <c r="G15" s="89">
        <v>94520.735</v>
      </c>
      <c r="H15" s="89">
        <v>92790.26</v>
      </c>
      <c r="I15" s="89">
        <f>F15+G15+H15</f>
        <v>264703.525</v>
      </c>
      <c r="J15" s="89">
        <v>532403.797</v>
      </c>
      <c r="K15" s="89">
        <v>115631.411</v>
      </c>
      <c r="L15" s="89">
        <v>124948.488</v>
      </c>
      <c r="M15" s="89">
        <v>130282.265</v>
      </c>
      <c r="N15" s="89">
        <v>370862.164</v>
      </c>
      <c r="O15" s="89">
        <v>903265.961</v>
      </c>
      <c r="P15" s="89">
        <v>110226.528</v>
      </c>
      <c r="Q15" s="89">
        <v>102635.086</v>
      </c>
      <c r="R15" s="89">
        <v>122949.706</v>
      </c>
      <c r="S15" s="89">
        <v>335811.32</v>
      </c>
      <c r="T15" s="90">
        <v>1239077.281</v>
      </c>
      <c r="U15" s="54">
        <v>136572.819</v>
      </c>
      <c r="V15" s="54">
        <v>116192.817</v>
      </c>
      <c r="W15" s="17">
        <v>126284.658</v>
      </c>
      <c r="X15" s="17">
        <v>379050.294</v>
      </c>
      <c r="Y15" s="17">
        <v>108019.44</v>
      </c>
      <c r="Z15" s="17">
        <v>128771.75</v>
      </c>
      <c r="AA15" s="17">
        <v>105040.77</v>
      </c>
      <c r="AB15" s="17">
        <v>341831.95</v>
      </c>
      <c r="AC15" s="17">
        <v>720882.25</v>
      </c>
      <c r="AD15" s="17">
        <v>100759.753</v>
      </c>
      <c r="AE15" s="17">
        <v>97098.236</v>
      </c>
      <c r="AF15" s="17">
        <v>95380.526</v>
      </c>
      <c r="AG15" s="17">
        <v>293238.515</v>
      </c>
      <c r="AH15" s="17">
        <f t="shared" si="0"/>
        <v>1014120.759</v>
      </c>
      <c r="AI15" s="17">
        <v>104043.299</v>
      </c>
      <c r="AJ15" s="17">
        <v>100624.825</v>
      </c>
      <c r="AK15" s="17">
        <v>98642.927</v>
      </c>
      <c r="AL15" s="17">
        <v>303311.051</v>
      </c>
      <c r="AM15" s="18">
        <v>1317431.811</v>
      </c>
      <c r="AN15" s="17"/>
      <c r="AO15" s="17"/>
      <c r="AP15" s="17"/>
      <c r="AQ15" s="127"/>
    </row>
    <row r="16" spans="1:43" ht="15.75" thickBot="1">
      <c r="A16" s="33" t="s">
        <v>22</v>
      </c>
      <c r="B16" s="55">
        <v>108662.791</v>
      </c>
      <c r="C16" s="55">
        <v>110249.75200000001</v>
      </c>
      <c r="D16" s="13">
        <v>122495.889</v>
      </c>
      <c r="E16" s="91">
        <v>341408.43200000003</v>
      </c>
      <c r="F16" s="91">
        <v>121936.481</v>
      </c>
      <c r="G16" s="91">
        <v>143135.701</v>
      </c>
      <c r="H16" s="91">
        <v>154239.39</v>
      </c>
      <c r="I16" s="91">
        <v>419311.572</v>
      </c>
      <c r="J16" s="91">
        <v>760720.004</v>
      </c>
      <c r="K16" s="91">
        <v>167348.998</v>
      </c>
      <c r="L16" s="91">
        <v>155942.709</v>
      </c>
      <c r="M16" s="91">
        <v>147667.204</v>
      </c>
      <c r="N16" s="91">
        <v>470958.91099999996</v>
      </c>
      <c r="O16" s="91">
        <v>1231678.915</v>
      </c>
      <c r="P16" s="91">
        <v>150841.022</v>
      </c>
      <c r="Q16" s="91">
        <v>161740.44</v>
      </c>
      <c r="R16" s="91">
        <v>117921.31400000001</v>
      </c>
      <c r="S16" s="91">
        <v>430502.77599999995</v>
      </c>
      <c r="T16" s="92">
        <v>1662181.691</v>
      </c>
      <c r="U16" s="55">
        <v>122991.452</v>
      </c>
      <c r="V16" s="55">
        <v>114647.274</v>
      </c>
      <c r="W16" s="13">
        <v>121831.85999999999</v>
      </c>
      <c r="X16" s="13">
        <v>359470.586</v>
      </c>
      <c r="Y16" s="13">
        <v>120882.41</v>
      </c>
      <c r="Z16" s="13">
        <v>148946.51</v>
      </c>
      <c r="AA16" s="13">
        <v>136665.07</v>
      </c>
      <c r="AB16" s="13">
        <v>406493.98</v>
      </c>
      <c r="AC16" s="13">
        <v>765964.57</v>
      </c>
      <c r="AD16" s="13">
        <v>107227.439</v>
      </c>
      <c r="AE16" s="13">
        <v>94844.265</v>
      </c>
      <c r="AF16" s="13">
        <v>87443.979</v>
      </c>
      <c r="AG16" s="13">
        <v>289515.683</v>
      </c>
      <c r="AH16" s="13">
        <f t="shared" si="0"/>
        <v>1055480.249</v>
      </c>
      <c r="AI16" s="13">
        <v>60823.839</v>
      </c>
      <c r="AJ16" s="13">
        <v>117721.48300000001</v>
      </c>
      <c r="AK16" s="13">
        <v>111809.423</v>
      </c>
      <c r="AL16" s="13">
        <v>290354.745</v>
      </c>
      <c r="AM16" s="14">
        <v>1345834.9949999999</v>
      </c>
      <c r="AN16" s="17"/>
      <c r="AO16" s="17"/>
      <c r="AP16" s="17"/>
      <c r="AQ16" s="127"/>
    </row>
    <row r="17" spans="1:43" ht="15.75" thickBot="1">
      <c r="A17" s="188" t="s">
        <v>4</v>
      </c>
      <c r="B17" s="26">
        <v>1714694.515</v>
      </c>
      <c r="C17" s="26">
        <v>2088927.849</v>
      </c>
      <c r="D17" s="26">
        <v>1907863.174</v>
      </c>
      <c r="E17" s="93">
        <v>5711485.538</v>
      </c>
      <c r="F17" s="93">
        <v>1752324.845</v>
      </c>
      <c r="G17" s="93">
        <v>1282548.5240000002</v>
      </c>
      <c r="H17" s="93">
        <v>1056267.669</v>
      </c>
      <c r="I17" s="93">
        <f>SUM(I5:I16)</f>
        <v>4091141.038</v>
      </c>
      <c r="J17" s="93">
        <v>9802626.576</v>
      </c>
      <c r="K17" s="93">
        <v>1051328.5429999998</v>
      </c>
      <c r="L17" s="93">
        <v>959047.625</v>
      </c>
      <c r="M17" s="93">
        <v>1266129.1649999998</v>
      </c>
      <c r="N17" s="93">
        <v>3276505.333</v>
      </c>
      <c r="O17" s="93">
        <v>13079131.909000002</v>
      </c>
      <c r="P17" s="93">
        <v>1722066.506</v>
      </c>
      <c r="Q17" s="93">
        <v>1884310.056</v>
      </c>
      <c r="R17" s="93">
        <v>2135754.8379999995</v>
      </c>
      <c r="S17" s="93">
        <v>5742131.399999999</v>
      </c>
      <c r="T17" s="94">
        <v>18821263.309</v>
      </c>
      <c r="U17" s="26">
        <v>2231683.627</v>
      </c>
      <c r="V17" s="26">
        <v>1825816.741</v>
      </c>
      <c r="W17" s="26">
        <v>2052160.2280000001</v>
      </c>
      <c r="X17" s="26">
        <v>6109660.596000001</v>
      </c>
      <c r="Y17" s="26">
        <v>1826160.59</v>
      </c>
      <c r="Z17" s="26">
        <v>1554490.64</v>
      </c>
      <c r="AA17" s="26">
        <v>1113767.87</v>
      </c>
      <c r="AB17" s="26">
        <v>4494419.1</v>
      </c>
      <c r="AC17" s="26">
        <v>10604079.7</v>
      </c>
      <c r="AD17" s="26">
        <v>1124593.473</v>
      </c>
      <c r="AE17" s="26">
        <v>1079482.519</v>
      </c>
      <c r="AF17" s="26">
        <v>1127111.4679999999</v>
      </c>
      <c r="AG17" s="26">
        <v>3331187.46</v>
      </c>
      <c r="AH17" s="26">
        <f t="shared" si="0"/>
        <v>13935267.156</v>
      </c>
      <c r="AI17" s="26">
        <v>1641978.385</v>
      </c>
      <c r="AJ17" s="26">
        <v>1781531.4589999998</v>
      </c>
      <c r="AK17" s="26">
        <v>1723752.683</v>
      </c>
      <c r="AL17" s="26">
        <v>5147262.527</v>
      </c>
      <c r="AM17" s="27">
        <v>19082529.684</v>
      </c>
      <c r="AN17" s="216"/>
      <c r="AO17" s="216"/>
      <c r="AP17" s="216"/>
      <c r="AQ17" s="127"/>
    </row>
    <row r="18" spans="1:43" ht="15.75">
      <c r="A18" s="189" t="s">
        <v>5</v>
      </c>
      <c r="B18" s="56"/>
      <c r="C18" s="56"/>
      <c r="D18" s="56"/>
      <c r="E18" s="95"/>
      <c r="F18" s="95"/>
      <c r="G18" s="95"/>
      <c r="H18" s="95"/>
      <c r="I18" s="95"/>
      <c r="J18" s="95"/>
      <c r="K18" s="98"/>
      <c r="L18" s="98"/>
      <c r="M18" s="98"/>
      <c r="N18" s="98"/>
      <c r="O18" s="98"/>
      <c r="P18" s="98"/>
      <c r="Q18" s="98"/>
      <c r="R18" s="98"/>
      <c r="S18" s="98"/>
      <c r="T18" s="9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  <c r="AN18" s="217"/>
      <c r="AO18" s="217"/>
      <c r="AP18" s="217"/>
      <c r="AQ18" s="127"/>
    </row>
    <row r="19" spans="1:43" ht="15">
      <c r="A19" s="12" t="s">
        <v>6</v>
      </c>
      <c r="B19" s="53">
        <v>160177.561</v>
      </c>
      <c r="C19" s="24">
        <v>157771.492</v>
      </c>
      <c r="D19" s="24">
        <v>156155.043</v>
      </c>
      <c r="E19" s="87">
        <v>474104.096</v>
      </c>
      <c r="F19" s="87">
        <v>104921.709</v>
      </c>
      <c r="G19" s="87">
        <v>78844.837</v>
      </c>
      <c r="H19" s="87">
        <v>45684.707</v>
      </c>
      <c r="I19" s="87">
        <v>229451.253</v>
      </c>
      <c r="J19" s="87">
        <v>703555.349</v>
      </c>
      <c r="K19" s="87">
        <v>26038.984</v>
      </c>
      <c r="L19" s="87">
        <v>50731.944</v>
      </c>
      <c r="M19" s="87">
        <v>62936.448</v>
      </c>
      <c r="N19" s="87">
        <v>139707.376</v>
      </c>
      <c r="O19" s="87">
        <v>843262.725</v>
      </c>
      <c r="P19" s="87">
        <v>106506.21</v>
      </c>
      <c r="Q19" s="87">
        <v>114933.307</v>
      </c>
      <c r="R19" s="87">
        <v>143046.382</v>
      </c>
      <c r="S19" s="87">
        <v>364485.899</v>
      </c>
      <c r="T19" s="88">
        <v>1207748.624</v>
      </c>
      <c r="U19" s="53">
        <v>169294.209</v>
      </c>
      <c r="V19" s="24">
        <v>144545.348</v>
      </c>
      <c r="W19" s="24">
        <v>168953.645</v>
      </c>
      <c r="X19" s="24">
        <v>482793.202</v>
      </c>
      <c r="Y19" s="24">
        <v>110151.02</v>
      </c>
      <c r="Z19" s="24">
        <v>74168.49</v>
      </c>
      <c r="AA19" s="24">
        <v>47173.29</v>
      </c>
      <c r="AB19" s="24">
        <v>231492.8</v>
      </c>
      <c r="AC19" s="24">
        <v>714286</v>
      </c>
      <c r="AD19" s="24">
        <v>20353.304</v>
      </c>
      <c r="AE19" s="24">
        <v>57752.585</v>
      </c>
      <c r="AF19" s="24">
        <v>60736.857</v>
      </c>
      <c r="AG19" s="24">
        <v>138842.74599999998</v>
      </c>
      <c r="AH19" s="24">
        <f t="shared" si="0"/>
        <v>853128.7479999999</v>
      </c>
      <c r="AI19" s="24">
        <v>106214.726</v>
      </c>
      <c r="AJ19" s="24">
        <v>104292.882</v>
      </c>
      <c r="AK19" s="24">
        <v>135313.047</v>
      </c>
      <c r="AL19" s="24">
        <v>345820.655</v>
      </c>
      <c r="AM19" s="25">
        <v>1198949.405</v>
      </c>
      <c r="AN19" s="17"/>
      <c r="AO19" s="17"/>
      <c r="AP19" s="17"/>
      <c r="AQ19" s="127"/>
    </row>
    <row r="20" spans="1:43" ht="15">
      <c r="A20" s="38" t="s">
        <v>7</v>
      </c>
      <c r="B20" s="54">
        <v>86099.148</v>
      </c>
      <c r="C20" s="54">
        <v>97502.503</v>
      </c>
      <c r="D20" s="17">
        <v>83340.107</v>
      </c>
      <c r="E20" s="89">
        <v>266941.758</v>
      </c>
      <c r="F20" s="89">
        <v>67227.543</v>
      </c>
      <c r="G20" s="89">
        <v>136272.728</v>
      </c>
      <c r="H20" s="89">
        <v>111440.876</v>
      </c>
      <c r="I20" s="89">
        <v>314941.147</v>
      </c>
      <c r="J20" s="89">
        <v>581882.905</v>
      </c>
      <c r="K20" s="89">
        <v>95360.798</v>
      </c>
      <c r="L20" s="89">
        <v>104170.464</v>
      </c>
      <c r="M20" s="89">
        <v>65840.795</v>
      </c>
      <c r="N20" s="89">
        <v>265372.057</v>
      </c>
      <c r="O20" s="89">
        <v>847254.962</v>
      </c>
      <c r="P20" s="89">
        <v>102964.799</v>
      </c>
      <c r="Q20" s="89">
        <v>112804.375</v>
      </c>
      <c r="R20" s="89">
        <v>92383.073</v>
      </c>
      <c r="S20" s="89">
        <v>308152.247</v>
      </c>
      <c r="T20" s="90">
        <v>1155407.209</v>
      </c>
      <c r="U20" s="54">
        <v>93051.492</v>
      </c>
      <c r="V20" s="54">
        <v>83147.329</v>
      </c>
      <c r="W20" s="17">
        <v>90083.764</v>
      </c>
      <c r="X20" s="17">
        <v>266282.585</v>
      </c>
      <c r="Y20" s="17">
        <v>90504.68</v>
      </c>
      <c r="Z20" s="17">
        <v>107884.75</v>
      </c>
      <c r="AA20" s="17">
        <v>102569.29</v>
      </c>
      <c r="AB20" s="17">
        <v>300958.72</v>
      </c>
      <c r="AC20" s="17">
        <v>567241.3</v>
      </c>
      <c r="AD20" s="17">
        <v>94293.351</v>
      </c>
      <c r="AE20" s="17">
        <v>86864.316</v>
      </c>
      <c r="AF20" s="17">
        <v>85874.254</v>
      </c>
      <c r="AG20" s="17">
        <v>267031.92100000003</v>
      </c>
      <c r="AH20" s="17">
        <f t="shared" si="0"/>
        <v>834273.226</v>
      </c>
      <c r="AI20" s="17">
        <v>60358.023</v>
      </c>
      <c r="AJ20" s="17">
        <v>89398.905</v>
      </c>
      <c r="AK20" s="17">
        <v>106379.566</v>
      </c>
      <c r="AL20" s="17">
        <v>256136.494</v>
      </c>
      <c r="AM20" s="18">
        <v>1090409.7170000002</v>
      </c>
      <c r="AN20" s="17"/>
      <c r="AO20" s="17"/>
      <c r="AP20" s="17"/>
      <c r="AQ20" s="127"/>
    </row>
    <row r="21" spans="1:43" ht="15">
      <c r="A21" s="38" t="s">
        <v>8</v>
      </c>
      <c r="B21" s="54">
        <v>66185.556</v>
      </c>
      <c r="C21" s="54">
        <v>73748.441</v>
      </c>
      <c r="D21" s="17">
        <v>59434.7</v>
      </c>
      <c r="E21" s="89">
        <v>199368.697</v>
      </c>
      <c r="F21" s="89">
        <v>76109.585</v>
      </c>
      <c r="G21" s="89">
        <v>199650.637</v>
      </c>
      <c r="H21" s="89">
        <v>166411.324</v>
      </c>
      <c r="I21" s="89">
        <v>442171.546</v>
      </c>
      <c r="J21" s="89">
        <v>641540.243</v>
      </c>
      <c r="K21" s="89">
        <v>166712.53</v>
      </c>
      <c r="L21" s="89">
        <v>188443.455</v>
      </c>
      <c r="M21" s="89">
        <v>157257.897</v>
      </c>
      <c r="N21" s="89">
        <v>512413.882</v>
      </c>
      <c r="O21" s="89">
        <v>1153954.125</v>
      </c>
      <c r="P21" s="89">
        <v>149926.343</v>
      </c>
      <c r="Q21" s="89">
        <v>160227.616</v>
      </c>
      <c r="R21" s="89">
        <v>111092.541</v>
      </c>
      <c r="S21" s="89">
        <v>421246.5</v>
      </c>
      <c r="T21" s="90">
        <v>1575200.625</v>
      </c>
      <c r="U21" s="54">
        <v>107520.848</v>
      </c>
      <c r="V21" s="54">
        <v>88080.571</v>
      </c>
      <c r="W21" s="17">
        <v>86348.199</v>
      </c>
      <c r="X21" s="17">
        <v>281949.618</v>
      </c>
      <c r="Y21" s="17">
        <v>104434.45</v>
      </c>
      <c r="Z21" s="17">
        <v>149951.83</v>
      </c>
      <c r="AA21" s="17">
        <v>90658.63</v>
      </c>
      <c r="AB21" s="17">
        <v>345044.91</v>
      </c>
      <c r="AC21" s="17">
        <v>626994.53</v>
      </c>
      <c r="AD21" s="17">
        <v>94593.8</v>
      </c>
      <c r="AE21" s="17">
        <v>80980.332</v>
      </c>
      <c r="AF21" s="17">
        <v>63464.614</v>
      </c>
      <c r="AG21" s="17">
        <v>239038.74599999998</v>
      </c>
      <c r="AH21" s="17">
        <f t="shared" si="0"/>
        <v>866033.274</v>
      </c>
      <c r="AI21" s="17">
        <v>64884.778</v>
      </c>
      <c r="AJ21" s="17">
        <v>92790.995</v>
      </c>
      <c r="AK21" s="17">
        <v>88529.278</v>
      </c>
      <c r="AL21" s="17">
        <v>246205.05099999998</v>
      </c>
      <c r="AM21" s="18">
        <v>1112238.325</v>
      </c>
      <c r="AN21" s="17"/>
      <c r="AO21" s="17"/>
      <c r="AP21" s="17"/>
      <c r="AQ21" s="127"/>
    </row>
    <row r="22" spans="1:43" ht="15">
      <c r="A22" s="38" t="s">
        <v>9</v>
      </c>
      <c r="B22" s="17">
        <v>20073.166</v>
      </c>
      <c r="C22" s="17">
        <v>16702.060999999998</v>
      </c>
      <c r="D22" s="7">
        <v>13879.833999999999</v>
      </c>
      <c r="E22" s="7">
        <v>50655.061</v>
      </c>
      <c r="F22" s="7">
        <v>14817.903</v>
      </c>
      <c r="G22" s="7">
        <v>33164.866</v>
      </c>
      <c r="H22" s="7">
        <v>34948.011000000006</v>
      </c>
      <c r="I22" s="7">
        <v>82930.78</v>
      </c>
      <c r="J22" s="7">
        <v>133585.841</v>
      </c>
      <c r="K22" s="89">
        <v>34307.865999999995</v>
      </c>
      <c r="L22" s="89">
        <v>27067.007</v>
      </c>
      <c r="M22" s="89">
        <v>27958.990999999998</v>
      </c>
      <c r="N22" s="89">
        <v>89333.864</v>
      </c>
      <c r="O22" s="89">
        <v>222919.70500000002</v>
      </c>
      <c r="P22" s="89">
        <v>30953.793999999998</v>
      </c>
      <c r="Q22" s="89">
        <v>30222.735</v>
      </c>
      <c r="R22" s="89">
        <v>26782.422999999995</v>
      </c>
      <c r="S22" s="89">
        <v>87958.95199999999</v>
      </c>
      <c r="T22" s="90">
        <v>310878.657</v>
      </c>
      <c r="U22" s="17">
        <v>22520.118000000002</v>
      </c>
      <c r="V22" s="17">
        <v>14113.534</v>
      </c>
      <c r="W22" s="7">
        <v>15717.062999999998</v>
      </c>
      <c r="X22" s="7">
        <v>52350.71500000001</v>
      </c>
      <c r="Y22" s="7">
        <v>16646.75</v>
      </c>
      <c r="Z22" s="7">
        <v>28732.07</v>
      </c>
      <c r="AA22" s="7">
        <v>22977.15</v>
      </c>
      <c r="AB22" s="7">
        <v>68355.98</v>
      </c>
      <c r="AC22" s="7">
        <v>120706.69</v>
      </c>
      <c r="AD22" s="7">
        <v>17584.327</v>
      </c>
      <c r="AE22" s="7">
        <v>12164.916</v>
      </c>
      <c r="AF22" s="7">
        <v>8077.857</v>
      </c>
      <c r="AG22" s="7">
        <v>37827.100000000006</v>
      </c>
      <c r="AH22" s="7">
        <f t="shared" si="0"/>
        <v>158533.795</v>
      </c>
      <c r="AI22" s="7">
        <v>12047.507</v>
      </c>
      <c r="AJ22" s="7">
        <v>22351.211</v>
      </c>
      <c r="AK22" s="7">
        <v>29099.143000000004</v>
      </c>
      <c r="AL22" s="7">
        <v>63497.861000000004</v>
      </c>
      <c r="AM22" s="190">
        <v>222031.654</v>
      </c>
      <c r="AN22" s="7"/>
      <c r="AO22" s="7"/>
      <c r="AP22" s="7"/>
      <c r="AQ22" s="127"/>
    </row>
    <row r="23" spans="1:43" ht="15.75" thickBot="1">
      <c r="A23" s="38" t="s">
        <v>10</v>
      </c>
      <c r="B23" s="17">
        <v>7036.641</v>
      </c>
      <c r="C23" s="54">
        <v>6510.279</v>
      </c>
      <c r="D23" s="17">
        <v>6191.182</v>
      </c>
      <c r="E23" s="97">
        <v>19738.102</v>
      </c>
      <c r="F23" s="97">
        <v>6216.225</v>
      </c>
      <c r="G23" s="97">
        <v>8179.606</v>
      </c>
      <c r="H23" s="97">
        <v>7810.914</v>
      </c>
      <c r="I23" s="89">
        <v>22206.745</v>
      </c>
      <c r="J23" s="89">
        <v>41944.847</v>
      </c>
      <c r="K23" s="89">
        <v>6545.516</v>
      </c>
      <c r="L23" s="89">
        <v>7158.285</v>
      </c>
      <c r="M23" s="89">
        <v>5836.548</v>
      </c>
      <c r="N23" s="89">
        <v>19540.349</v>
      </c>
      <c r="O23" s="89">
        <v>61485.196</v>
      </c>
      <c r="P23" s="89">
        <v>7928.486</v>
      </c>
      <c r="Q23" s="89">
        <v>7874.852</v>
      </c>
      <c r="R23" s="89">
        <v>8055.845</v>
      </c>
      <c r="S23" s="89">
        <v>23859.183</v>
      </c>
      <c r="T23" s="90">
        <v>85344.379</v>
      </c>
      <c r="U23" s="17">
        <v>7493.385</v>
      </c>
      <c r="V23" s="54">
        <v>5005.428</v>
      </c>
      <c r="W23" s="17">
        <v>4411.504</v>
      </c>
      <c r="X23" s="17">
        <v>16910.317</v>
      </c>
      <c r="Y23" s="17">
        <v>5005.31</v>
      </c>
      <c r="Z23" s="17">
        <v>8032.66</v>
      </c>
      <c r="AA23" s="17">
        <v>6639.41</v>
      </c>
      <c r="AB23" s="17">
        <v>19677.38</v>
      </c>
      <c r="AC23" s="17">
        <v>36587.7</v>
      </c>
      <c r="AD23" s="17">
        <v>4928.716</v>
      </c>
      <c r="AE23" s="17">
        <v>3900.109</v>
      </c>
      <c r="AF23" s="17">
        <v>3119.741</v>
      </c>
      <c r="AG23" s="17">
        <v>11948.566</v>
      </c>
      <c r="AH23" s="17">
        <f t="shared" si="0"/>
        <v>48536.263</v>
      </c>
      <c r="AI23" s="17">
        <v>3248.107</v>
      </c>
      <c r="AJ23" s="17">
        <v>6471.568</v>
      </c>
      <c r="AK23" s="17">
        <v>6707.174</v>
      </c>
      <c r="AL23" s="17">
        <v>16426.849</v>
      </c>
      <c r="AM23" s="18">
        <v>64963.111</v>
      </c>
      <c r="AN23" s="17"/>
      <c r="AO23" s="17"/>
      <c r="AP23" s="17"/>
      <c r="AQ23" s="127"/>
    </row>
    <row r="24" spans="1:43" ht="15.75" thickBot="1">
      <c r="A24" s="188" t="s">
        <v>11</v>
      </c>
      <c r="B24" s="26">
        <v>339572.072</v>
      </c>
      <c r="C24" s="26">
        <v>352234.776</v>
      </c>
      <c r="D24" s="26">
        <v>319000.866</v>
      </c>
      <c r="E24" s="93">
        <v>1010807.714</v>
      </c>
      <c r="F24" s="93">
        <v>269292.96499999997</v>
      </c>
      <c r="G24" s="93">
        <v>456112.674</v>
      </c>
      <c r="H24" s="93">
        <v>366295.832</v>
      </c>
      <c r="I24" s="93">
        <v>1091701.4710000001</v>
      </c>
      <c r="J24" s="93">
        <v>2102509.185</v>
      </c>
      <c r="K24" s="93">
        <v>328965.69399999996</v>
      </c>
      <c r="L24" s="93">
        <v>377571.15499999997</v>
      </c>
      <c r="M24" s="93">
        <v>319830.679</v>
      </c>
      <c r="N24" s="93">
        <v>1026367.528</v>
      </c>
      <c r="O24" s="93">
        <v>3128876.713</v>
      </c>
      <c r="P24" s="93">
        <v>398279.632</v>
      </c>
      <c r="Q24" s="93">
        <v>426062.885</v>
      </c>
      <c r="R24" s="93">
        <v>381360.264</v>
      </c>
      <c r="S24" s="93">
        <v>1205702.781</v>
      </c>
      <c r="T24" s="94">
        <v>4334579.494</v>
      </c>
      <c r="U24" s="26">
        <v>399880.052</v>
      </c>
      <c r="V24" s="26">
        <v>334892.21</v>
      </c>
      <c r="W24" s="26">
        <v>365514.17500000005</v>
      </c>
      <c r="X24" s="26">
        <v>1100286.4370000002</v>
      </c>
      <c r="Y24" s="26">
        <v>326742.21</v>
      </c>
      <c r="Z24" s="26">
        <v>368769.8</v>
      </c>
      <c r="AA24" s="26">
        <v>270017.77</v>
      </c>
      <c r="AB24" s="26">
        <v>965529.79</v>
      </c>
      <c r="AC24" s="26">
        <v>2065816.22</v>
      </c>
      <c r="AD24" s="26">
        <v>231753.49800000002</v>
      </c>
      <c r="AE24" s="26">
        <v>241662.258</v>
      </c>
      <c r="AF24" s="26">
        <v>221273.323</v>
      </c>
      <c r="AG24" s="26">
        <v>694689.0789999999</v>
      </c>
      <c r="AH24" s="26">
        <f t="shared" si="0"/>
        <v>2760505.306</v>
      </c>
      <c r="AI24" s="26">
        <v>246753.141</v>
      </c>
      <c r="AJ24" s="26">
        <v>315305.56100000005</v>
      </c>
      <c r="AK24" s="26">
        <v>366028.208</v>
      </c>
      <c r="AL24" s="26">
        <v>928086.91</v>
      </c>
      <c r="AM24" s="27">
        <v>3688592.212</v>
      </c>
      <c r="AN24" s="216"/>
      <c r="AO24" s="216"/>
      <c r="AP24" s="216"/>
      <c r="AQ24" s="127"/>
    </row>
    <row r="25" spans="1:43" ht="15.75">
      <c r="A25" s="191" t="s">
        <v>12</v>
      </c>
      <c r="B25" s="58"/>
      <c r="C25" s="58"/>
      <c r="D25" s="5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6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9"/>
      <c r="AN25" s="218"/>
      <c r="AO25" s="218"/>
      <c r="AP25" s="218"/>
      <c r="AQ25" s="127"/>
    </row>
    <row r="26" spans="1:43" ht="15">
      <c r="A26" s="12" t="s">
        <v>13</v>
      </c>
      <c r="B26" s="60">
        <v>58228.134</v>
      </c>
      <c r="C26" s="53">
        <v>58825.32</v>
      </c>
      <c r="D26" s="24">
        <v>50821.891</v>
      </c>
      <c r="E26" s="87">
        <v>167875.345</v>
      </c>
      <c r="F26" s="87">
        <v>39563.309</v>
      </c>
      <c r="G26" s="87">
        <v>26901.945</v>
      </c>
      <c r="H26" s="87">
        <v>11444.16</v>
      </c>
      <c r="I26" s="87">
        <v>77909.414</v>
      </c>
      <c r="J26" s="87">
        <v>245784.759</v>
      </c>
      <c r="K26" s="87">
        <v>11424.446</v>
      </c>
      <c r="L26" s="87">
        <v>11155.275</v>
      </c>
      <c r="M26" s="87">
        <v>15855.5</v>
      </c>
      <c r="N26" s="87">
        <v>38435.221</v>
      </c>
      <c r="O26" s="87">
        <v>284219.98</v>
      </c>
      <c r="P26" s="87">
        <v>24670.3</v>
      </c>
      <c r="Q26" s="87">
        <v>35293.71</v>
      </c>
      <c r="R26" s="87">
        <v>43746.105</v>
      </c>
      <c r="S26" s="87">
        <v>103710.115</v>
      </c>
      <c r="T26" s="88">
        <v>387930.09500000003</v>
      </c>
      <c r="U26" s="60">
        <v>43687.88</v>
      </c>
      <c r="V26" s="53">
        <v>41622.451</v>
      </c>
      <c r="W26" s="24">
        <v>51516.532</v>
      </c>
      <c r="X26" s="24">
        <v>136826.863</v>
      </c>
      <c r="Y26" s="24">
        <v>35550.95</v>
      </c>
      <c r="Z26" s="24">
        <v>21482.56</v>
      </c>
      <c r="AA26" s="24">
        <v>10731.18</v>
      </c>
      <c r="AB26" s="24">
        <v>67764.69</v>
      </c>
      <c r="AC26" s="24">
        <v>204591.55</v>
      </c>
      <c r="AD26" s="24">
        <v>9702.515</v>
      </c>
      <c r="AE26" s="24">
        <v>10263.25</v>
      </c>
      <c r="AF26" s="24">
        <v>11666.795</v>
      </c>
      <c r="AG26" s="24">
        <v>31632.559999999998</v>
      </c>
      <c r="AH26" s="24">
        <f t="shared" si="0"/>
        <v>236224.113</v>
      </c>
      <c r="AI26" s="24">
        <v>34675.374</v>
      </c>
      <c r="AJ26" s="24">
        <v>42939.893</v>
      </c>
      <c r="AK26" s="24">
        <v>58964.769</v>
      </c>
      <c r="AL26" s="24">
        <v>136580.036</v>
      </c>
      <c r="AM26" s="25">
        <v>372804.146</v>
      </c>
      <c r="AN26" s="17"/>
      <c r="AO26" s="17"/>
      <c r="AP26" s="17"/>
      <c r="AQ26" s="127"/>
    </row>
    <row r="27" spans="1:43" ht="15">
      <c r="A27" s="38" t="s">
        <v>14</v>
      </c>
      <c r="B27" s="61">
        <v>239441.878</v>
      </c>
      <c r="C27" s="54">
        <v>228352.359</v>
      </c>
      <c r="D27" s="17">
        <v>252945.9</v>
      </c>
      <c r="E27" s="89">
        <v>720740.137</v>
      </c>
      <c r="F27" s="89">
        <v>215879.561</v>
      </c>
      <c r="G27" s="89">
        <v>227422.144</v>
      </c>
      <c r="H27" s="89">
        <v>269793.35</v>
      </c>
      <c r="I27" s="89">
        <v>713095.055</v>
      </c>
      <c r="J27" s="89">
        <v>1433835.192</v>
      </c>
      <c r="K27" s="89">
        <v>355654.758</v>
      </c>
      <c r="L27" s="89">
        <v>328108.351</v>
      </c>
      <c r="M27" s="89">
        <v>309701.087</v>
      </c>
      <c r="N27" s="89">
        <v>993464.196</v>
      </c>
      <c r="O27" s="89">
        <v>2427299.388</v>
      </c>
      <c r="P27" s="89">
        <v>275862.099</v>
      </c>
      <c r="Q27" s="89">
        <v>235991.785</v>
      </c>
      <c r="R27" s="89">
        <v>221102.802</v>
      </c>
      <c r="S27" s="89">
        <v>732956.686</v>
      </c>
      <c r="T27" s="90">
        <v>3160256.074</v>
      </c>
      <c r="U27" s="61">
        <v>222303.895</v>
      </c>
      <c r="V27" s="54">
        <v>230000.2</v>
      </c>
      <c r="W27" s="17">
        <v>286622.326</v>
      </c>
      <c r="X27" s="17">
        <v>738926.421</v>
      </c>
      <c r="Y27" s="17">
        <v>300037.56</v>
      </c>
      <c r="Z27" s="17">
        <v>287560.95</v>
      </c>
      <c r="AA27" s="17">
        <v>241500.74</v>
      </c>
      <c r="AB27" s="17">
        <v>829099.25</v>
      </c>
      <c r="AC27" s="17">
        <v>1568025.67</v>
      </c>
      <c r="AD27" s="17">
        <v>192616.674</v>
      </c>
      <c r="AE27" s="17">
        <v>206648.942</v>
      </c>
      <c r="AF27" s="17">
        <v>223181.002</v>
      </c>
      <c r="AG27" s="17">
        <v>622446.618</v>
      </c>
      <c r="AH27" s="17">
        <f t="shared" si="0"/>
        <v>2190472.289</v>
      </c>
      <c r="AI27" s="17">
        <v>239086.954</v>
      </c>
      <c r="AJ27" s="17">
        <v>212502.329</v>
      </c>
      <c r="AK27" s="17">
        <v>208135.229</v>
      </c>
      <c r="AL27" s="17">
        <v>659724.512</v>
      </c>
      <c r="AM27" s="18">
        <v>2850196.7970000003</v>
      </c>
      <c r="AN27" s="17"/>
      <c r="AO27" s="17"/>
      <c r="AP27" s="17"/>
      <c r="AQ27" s="127"/>
    </row>
    <row r="28" spans="1:43" ht="15">
      <c r="A28" s="38" t="s">
        <v>15</v>
      </c>
      <c r="B28" s="61">
        <v>97059.226</v>
      </c>
      <c r="C28" s="54">
        <v>104319.366</v>
      </c>
      <c r="D28" s="17">
        <v>105211.424</v>
      </c>
      <c r="E28" s="89">
        <v>306590.016</v>
      </c>
      <c r="F28" s="89">
        <v>90604.674</v>
      </c>
      <c r="G28" s="89">
        <v>86464.605</v>
      </c>
      <c r="H28" s="89">
        <v>76414.211</v>
      </c>
      <c r="I28" s="89">
        <v>253483.49</v>
      </c>
      <c r="J28" s="89">
        <v>560073.506</v>
      </c>
      <c r="K28" s="89">
        <v>95847.907</v>
      </c>
      <c r="L28" s="89">
        <v>96628.393</v>
      </c>
      <c r="M28" s="89">
        <v>53399.253</v>
      </c>
      <c r="N28" s="89">
        <v>245875.553</v>
      </c>
      <c r="O28" s="89">
        <v>805949.059</v>
      </c>
      <c r="P28" s="89">
        <v>100178.602</v>
      </c>
      <c r="Q28" s="89">
        <v>87925.333</v>
      </c>
      <c r="R28" s="89">
        <v>98490.995</v>
      </c>
      <c r="S28" s="89">
        <v>286594.93</v>
      </c>
      <c r="T28" s="90">
        <v>1092543.989</v>
      </c>
      <c r="U28" s="61">
        <v>100497.933</v>
      </c>
      <c r="V28" s="54">
        <v>88833.309</v>
      </c>
      <c r="W28" s="17">
        <v>99832.071</v>
      </c>
      <c r="X28" s="17">
        <v>289163.313</v>
      </c>
      <c r="Y28" s="17">
        <v>90241.33</v>
      </c>
      <c r="Z28" s="17">
        <v>98621.96</v>
      </c>
      <c r="AA28" s="17">
        <v>81774.01</v>
      </c>
      <c r="AB28" s="17">
        <v>270637.3</v>
      </c>
      <c r="AC28" s="17">
        <v>559800.62</v>
      </c>
      <c r="AD28" s="17">
        <v>65627.864</v>
      </c>
      <c r="AE28" s="17">
        <v>63289.234</v>
      </c>
      <c r="AF28" s="17">
        <v>49146.031</v>
      </c>
      <c r="AG28" s="17">
        <v>178063.12900000002</v>
      </c>
      <c r="AH28" s="17">
        <f t="shared" si="0"/>
        <v>737863.7420000001</v>
      </c>
      <c r="AI28" s="17">
        <v>50950.145</v>
      </c>
      <c r="AJ28" s="17">
        <v>49560.968</v>
      </c>
      <c r="AK28" s="17">
        <v>50344.051</v>
      </c>
      <c r="AL28" s="17">
        <v>150855.164</v>
      </c>
      <c r="AM28" s="18">
        <v>888718.908</v>
      </c>
      <c r="AN28" s="17"/>
      <c r="AO28" s="17"/>
      <c r="AP28" s="17"/>
      <c r="AQ28" s="127"/>
    </row>
    <row r="29" spans="1:43" ht="15">
      <c r="A29" s="38" t="s">
        <v>16</v>
      </c>
      <c r="B29" s="61">
        <v>99923.403</v>
      </c>
      <c r="C29" s="54">
        <v>99968.029</v>
      </c>
      <c r="D29" s="17">
        <v>106794.007</v>
      </c>
      <c r="E29" s="89">
        <v>306685.439</v>
      </c>
      <c r="F29" s="89">
        <v>111196.749</v>
      </c>
      <c r="G29" s="89">
        <v>84145.13</v>
      </c>
      <c r="H29" s="89">
        <v>95000.844</v>
      </c>
      <c r="I29" s="89">
        <v>290342.723</v>
      </c>
      <c r="J29" s="89">
        <v>597028.162</v>
      </c>
      <c r="K29" s="89">
        <v>110816.069</v>
      </c>
      <c r="L29" s="89">
        <v>103579.423</v>
      </c>
      <c r="M29" s="89">
        <v>95447.249</v>
      </c>
      <c r="N29" s="89">
        <v>309842.741</v>
      </c>
      <c r="O29" s="89">
        <v>906870.903</v>
      </c>
      <c r="P29" s="89">
        <v>115547.258</v>
      </c>
      <c r="Q29" s="89">
        <v>110679.69</v>
      </c>
      <c r="R29" s="89">
        <v>102150.256</v>
      </c>
      <c r="S29" s="89">
        <v>328377.204</v>
      </c>
      <c r="T29" s="90">
        <v>1235248.1069999998</v>
      </c>
      <c r="U29" s="61">
        <v>100773.982</v>
      </c>
      <c r="V29" s="54">
        <v>90392.979</v>
      </c>
      <c r="W29" s="17">
        <v>108871.195</v>
      </c>
      <c r="X29" s="17">
        <v>300038.156</v>
      </c>
      <c r="Y29" s="17">
        <v>98695.27</v>
      </c>
      <c r="Z29" s="17">
        <v>95432.94</v>
      </c>
      <c r="AA29" s="17">
        <v>130385.12</v>
      </c>
      <c r="AB29" s="17">
        <v>324513.33</v>
      </c>
      <c r="AC29" s="17">
        <v>624551.48</v>
      </c>
      <c r="AD29" s="17">
        <v>132331.018</v>
      </c>
      <c r="AE29" s="17">
        <v>100403.206</v>
      </c>
      <c r="AF29" s="17">
        <v>51912.017</v>
      </c>
      <c r="AG29" s="17">
        <v>284646.24100000004</v>
      </c>
      <c r="AH29" s="17">
        <f t="shared" si="0"/>
        <v>909197.7270000001</v>
      </c>
      <c r="AI29" s="17">
        <v>40583.126</v>
      </c>
      <c r="AJ29" s="17">
        <v>46071.05</v>
      </c>
      <c r="AK29" s="17">
        <v>64890.671</v>
      </c>
      <c r="AL29" s="17">
        <v>151544.847</v>
      </c>
      <c r="AM29" s="18">
        <v>1060742.5700000003</v>
      </c>
      <c r="AN29" s="17"/>
      <c r="AO29" s="17"/>
      <c r="AP29" s="17"/>
      <c r="AQ29" s="127"/>
    </row>
    <row r="30" spans="1:43" ht="15.75" thickBot="1">
      <c r="A30" s="39" t="s">
        <v>17</v>
      </c>
      <c r="B30" s="62">
        <v>95172.996</v>
      </c>
      <c r="C30" s="55">
        <v>97994.081</v>
      </c>
      <c r="D30" s="13">
        <v>75592.981</v>
      </c>
      <c r="E30" s="91">
        <v>268760.058</v>
      </c>
      <c r="F30" s="91">
        <v>136917.472</v>
      </c>
      <c r="G30" s="91">
        <v>104724.007</v>
      </c>
      <c r="H30" s="91">
        <v>107100.728</v>
      </c>
      <c r="I30" s="91">
        <v>348742.207</v>
      </c>
      <c r="J30" s="91">
        <v>617502.265</v>
      </c>
      <c r="K30" s="91">
        <v>104164.262</v>
      </c>
      <c r="L30" s="91">
        <v>166036.642</v>
      </c>
      <c r="M30" s="91">
        <v>87084.589</v>
      </c>
      <c r="N30" s="91">
        <v>357285.493</v>
      </c>
      <c r="O30" s="91">
        <v>974787.758</v>
      </c>
      <c r="P30" s="91">
        <v>94846.833</v>
      </c>
      <c r="Q30" s="91">
        <v>147711.502</v>
      </c>
      <c r="R30" s="91">
        <v>122191.872</v>
      </c>
      <c r="S30" s="91">
        <v>364750.207</v>
      </c>
      <c r="T30" s="92">
        <v>1339537.965</v>
      </c>
      <c r="U30" s="62">
        <v>94185.774</v>
      </c>
      <c r="V30" s="55">
        <v>97576.521</v>
      </c>
      <c r="W30" s="13">
        <v>115022.654</v>
      </c>
      <c r="X30" s="13">
        <v>306784.949</v>
      </c>
      <c r="Y30" s="13">
        <v>123146.96</v>
      </c>
      <c r="Z30" s="13">
        <v>156424.97</v>
      </c>
      <c r="AA30" s="13">
        <v>146986.59</v>
      </c>
      <c r="AB30" s="13">
        <v>426558.52</v>
      </c>
      <c r="AC30" s="13">
        <v>733343.47</v>
      </c>
      <c r="AD30" s="13">
        <v>170829.129</v>
      </c>
      <c r="AE30" s="13">
        <v>117552.204</v>
      </c>
      <c r="AF30" s="13">
        <v>72439.999</v>
      </c>
      <c r="AG30" s="13">
        <v>360821.332</v>
      </c>
      <c r="AH30" s="13">
        <f t="shared" si="0"/>
        <v>1094164.801</v>
      </c>
      <c r="AI30" s="13">
        <v>66811.223</v>
      </c>
      <c r="AJ30" s="13">
        <v>112626.341</v>
      </c>
      <c r="AK30" s="13">
        <v>69716.703</v>
      </c>
      <c r="AL30" s="13">
        <v>249154.267</v>
      </c>
      <c r="AM30" s="14">
        <v>1343319.069</v>
      </c>
      <c r="AN30" s="17"/>
      <c r="AO30" s="17"/>
      <c r="AP30" s="17"/>
      <c r="AQ30" s="127"/>
    </row>
    <row r="31" spans="1:43" ht="15.75" thickBot="1">
      <c r="A31" s="188" t="s">
        <v>18</v>
      </c>
      <c r="B31" s="26">
        <v>589825.637</v>
      </c>
      <c r="C31" s="26">
        <v>589459.155</v>
      </c>
      <c r="D31" s="26">
        <v>591366.203</v>
      </c>
      <c r="E31" s="93">
        <v>1770650.995</v>
      </c>
      <c r="F31" s="93">
        <v>594161.765</v>
      </c>
      <c r="G31" s="93">
        <v>529657.831</v>
      </c>
      <c r="H31" s="93">
        <v>559753.293</v>
      </c>
      <c r="I31" s="93">
        <v>1683572.889</v>
      </c>
      <c r="J31" s="93">
        <v>3454223.8840000005</v>
      </c>
      <c r="K31" s="93">
        <v>677907.4419999999</v>
      </c>
      <c r="L31" s="93">
        <v>705508.084</v>
      </c>
      <c r="M31" s="93">
        <v>561487.678</v>
      </c>
      <c r="N31" s="93">
        <v>1944903.204</v>
      </c>
      <c r="O31" s="93">
        <v>5399127.088</v>
      </c>
      <c r="P31" s="93">
        <v>611105.092</v>
      </c>
      <c r="Q31" s="93">
        <v>617602.02</v>
      </c>
      <c r="R31" s="93">
        <v>587682.03</v>
      </c>
      <c r="S31" s="93">
        <v>1816389.142</v>
      </c>
      <c r="T31" s="94">
        <v>7215516.2299999995</v>
      </c>
      <c r="U31" s="26">
        <v>561449.464</v>
      </c>
      <c r="V31" s="26">
        <v>548425.46</v>
      </c>
      <c r="W31" s="26">
        <v>661864.778</v>
      </c>
      <c r="X31" s="26">
        <v>1771739.702</v>
      </c>
      <c r="Y31" s="26">
        <v>647672.06</v>
      </c>
      <c r="Z31" s="26">
        <v>659523.38</v>
      </c>
      <c r="AA31" s="26">
        <v>611377.64</v>
      </c>
      <c r="AB31" s="26">
        <v>1918573.08</v>
      </c>
      <c r="AC31" s="26">
        <v>3690312.78</v>
      </c>
      <c r="AD31" s="26">
        <v>571107.2</v>
      </c>
      <c r="AE31" s="26">
        <v>498156.836</v>
      </c>
      <c r="AF31" s="26">
        <v>408345.84400000004</v>
      </c>
      <c r="AG31" s="26">
        <v>1477609.88</v>
      </c>
      <c r="AH31" s="26">
        <f t="shared" si="0"/>
        <v>5167922.6620000005</v>
      </c>
      <c r="AI31" s="26">
        <v>432106.822</v>
      </c>
      <c r="AJ31" s="26">
        <v>463700.581</v>
      </c>
      <c r="AK31" s="26">
        <v>452051.42299999995</v>
      </c>
      <c r="AL31" s="26">
        <v>1347858.826</v>
      </c>
      <c r="AM31" s="27">
        <v>6515781.489999999</v>
      </c>
      <c r="AN31" s="216"/>
      <c r="AO31" s="216"/>
      <c r="AP31" s="216"/>
      <c r="AQ31" s="127"/>
    </row>
    <row r="32" spans="1:43" ht="15">
      <c r="A32" s="192"/>
      <c r="B32" s="63"/>
      <c r="C32" s="63"/>
      <c r="D32" s="63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219"/>
      <c r="AO32" s="219"/>
      <c r="AP32" s="219"/>
      <c r="AQ32" s="127"/>
    </row>
    <row r="33" spans="1:45" ht="15">
      <c r="A33" s="1" t="s">
        <v>23</v>
      </c>
      <c r="B33" s="10">
        <v>2642.131</v>
      </c>
      <c r="C33" s="10">
        <v>2461.662</v>
      </c>
      <c r="D33" s="10">
        <v>2496.04</v>
      </c>
      <c r="E33" s="101">
        <v>7599.833</v>
      </c>
      <c r="F33" s="101">
        <v>2270</v>
      </c>
      <c r="G33" s="101">
        <v>0</v>
      </c>
      <c r="H33" s="101">
        <v>0</v>
      </c>
      <c r="I33" s="101">
        <v>2270</v>
      </c>
      <c r="J33" s="101">
        <v>9869.793000000001</v>
      </c>
      <c r="K33" s="101">
        <v>0</v>
      </c>
      <c r="L33" s="101">
        <v>0</v>
      </c>
      <c r="M33" s="101">
        <v>0</v>
      </c>
      <c r="N33" s="101">
        <v>0</v>
      </c>
      <c r="O33" s="101">
        <v>9869.793000000001</v>
      </c>
      <c r="P33" s="101">
        <v>2311.434</v>
      </c>
      <c r="Q33" s="101">
        <v>2295.9900000000002</v>
      </c>
      <c r="R33" s="101">
        <v>2485.35</v>
      </c>
      <c r="S33" s="101">
        <v>7092.774000000001</v>
      </c>
      <c r="T33" s="102">
        <v>16962.567000000003</v>
      </c>
      <c r="U33" s="10">
        <v>2514.51</v>
      </c>
      <c r="V33" s="10">
        <v>2299.9559999999997</v>
      </c>
      <c r="W33" s="10">
        <v>2444.124</v>
      </c>
      <c r="X33" s="10">
        <v>7258.59</v>
      </c>
      <c r="Y33" s="10">
        <v>2127.06</v>
      </c>
      <c r="Z33" s="10">
        <v>0</v>
      </c>
      <c r="AA33" s="10">
        <v>0</v>
      </c>
      <c r="AB33" s="10">
        <v>2127.06</v>
      </c>
      <c r="AC33" s="10">
        <v>9385.65</v>
      </c>
      <c r="AD33" s="10">
        <v>0</v>
      </c>
      <c r="AE33" s="10">
        <v>0</v>
      </c>
      <c r="AF33" s="10">
        <v>0</v>
      </c>
      <c r="AG33" s="10">
        <v>0</v>
      </c>
      <c r="AH33" s="10">
        <f t="shared" si="0"/>
        <v>9385.65</v>
      </c>
      <c r="AI33" s="10">
        <v>2144.43</v>
      </c>
      <c r="AJ33" s="10">
        <v>2215.59</v>
      </c>
      <c r="AK33" s="10">
        <v>2504.446</v>
      </c>
      <c r="AL33" s="10">
        <v>6864.466</v>
      </c>
      <c r="AM33" s="11">
        <v>16250.116</v>
      </c>
      <c r="AN33" s="17"/>
      <c r="AO33" s="17"/>
      <c r="AP33" s="127"/>
      <c r="AQ33" s="126"/>
      <c r="AR33" s="17"/>
      <c r="AS33" s="17"/>
    </row>
    <row r="34" spans="1:45" ht="15.75" thickBot="1">
      <c r="A34" s="193"/>
      <c r="B34" s="65"/>
      <c r="C34" s="65"/>
      <c r="D34" s="65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/>
      <c r="AN34" s="17"/>
      <c r="AO34" s="17"/>
      <c r="AP34" s="127"/>
      <c r="AQ34" s="126"/>
      <c r="AR34" s="17"/>
      <c r="AS34" s="17"/>
    </row>
    <row r="35" spans="1:45" ht="32.25" thickBot="1">
      <c r="A35" s="194" t="s">
        <v>24</v>
      </c>
      <c r="B35" s="28">
        <v>2644092.224</v>
      </c>
      <c r="C35" s="28">
        <v>3030621.7800000003</v>
      </c>
      <c r="D35" s="28">
        <v>2818230.243</v>
      </c>
      <c r="E35" s="105">
        <v>8492944.247</v>
      </c>
      <c r="F35" s="105">
        <f>F17+F24+F31</f>
        <v>2615779.575</v>
      </c>
      <c r="G35" s="105">
        <f>G17+G24+G31</f>
        <v>2268319.029</v>
      </c>
      <c r="H35" s="105">
        <f>H17+H24+H31</f>
        <v>1982316.7939999998</v>
      </c>
      <c r="I35" s="105">
        <f>I17+I24+I31</f>
        <v>6866415.398</v>
      </c>
      <c r="J35" s="105">
        <v>15359359.645</v>
      </c>
      <c r="K35" s="93">
        <v>2058201.6789999998</v>
      </c>
      <c r="L35" s="93">
        <v>2042126.864</v>
      </c>
      <c r="M35" s="93">
        <v>2147447.522</v>
      </c>
      <c r="N35" s="93">
        <v>6247776.0649999995</v>
      </c>
      <c r="O35" s="93">
        <v>21607135.71</v>
      </c>
      <c r="P35" s="93">
        <v>2731451.2300000004</v>
      </c>
      <c r="Q35" s="93">
        <v>2927974.961</v>
      </c>
      <c r="R35" s="93">
        <v>3104797.1319999993</v>
      </c>
      <c r="S35" s="93">
        <v>8764223.322999999</v>
      </c>
      <c r="T35" s="94">
        <v>30371359.033</v>
      </c>
      <c r="U35" s="28">
        <v>3193013.143</v>
      </c>
      <c r="V35" s="28">
        <v>2709134.411</v>
      </c>
      <c r="W35" s="28">
        <v>3079539.1810000003</v>
      </c>
      <c r="X35" s="28">
        <v>8981686.735000001</v>
      </c>
      <c r="Y35" s="28">
        <v>2800574.86</v>
      </c>
      <c r="Z35" s="28">
        <v>2582783.82</v>
      </c>
      <c r="AA35" s="28">
        <v>1995163.29</v>
      </c>
      <c r="AB35" s="28">
        <v>7378521.97</v>
      </c>
      <c r="AC35" s="28">
        <v>16360208.7</v>
      </c>
      <c r="AD35" s="28">
        <v>1927454.171</v>
      </c>
      <c r="AE35" s="28">
        <v>1819301.6130000001</v>
      </c>
      <c r="AF35" s="28">
        <v>1756730.6349999998</v>
      </c>
      <c r="AG35" s="28">
        <v>5503486.419</v>
      </c>
      <c r="AH35" s="28">
        <f t="shared" si="0"/>
        <v>21863695.124</v>
      </c>
      <c r="AI35" s="28">
        <v>2320838.348</v>
      </c>
      <c r="AJ35" s="28">
        <v>2560537.601</v>
      </c>
      <c r="AK35" s="28">
        <v>2541832.314</v>
      </c>
      <c r="AL35" s="28">
        <v>7423208.263</v>
      </c>
      <c r="AM35" s="41">
        <v>29286903.386</v>
      </c>
      <c r="AN35" s="17"/>
      <c r="AO35" s="17"/>
      <c r="AP35" s="127"/>
      <c r="AQ35" s="126"/>
      <c r="AR35" s="17"/>
      <c r="AS35" s="17"/>
    </row>
    <row r="36" spans="1:45" ht="32.25" thickBot="1">
      <c r="A36" s="194" t="s">
        <v>25</v>
      </c>
      <c r="B36" s="23">
        <v>2646734.355</v>
      </c>
      <c r="C36" s="23">
        <v>3033083.4420000003</v>
      </c>
      <c r="D36" s="23">
        <v>2820726.283</v>
      </c>
      <c r="E36" s="106">
        <v>8500544.08</v>
      </c>
      <c r="F36" s="106">
        <f>F35+F33</f>
        <v>2618049.575</v>
      </c>
      <c r="G36" s="106">
        <f>G35+G33</f>
        <v>2268319.029</v>
      </c>
      <c r="H36" s="106">
        <f>H35+H33</f>
        <v>1982316.7939999998</v>
      </c>
      <c r="I36" s="106">
        <f>I35+I33</f>
        <v>6868685.398</v>
      </c>
      <c r="J36" s="106">
        <v>15369229.438</v>
      </c>
      <c r="K36" s="180">
        <v>2058201.6789999995</v>
      </c>
      <c r="L36" s="180">
        <v>2042126.864</v>
      </c>
      <c r="M36" s="180">
        <v>2147447.522</v>
      </c>
      <c r="N36" s="180">
        <v>6247776.065</v>
      </c>
      <c r="O36" s="180">
        <v>21617005.503000002</v>
      </c>
      <c r="P36" s="180">
        <v>2733762.6640000003</v>
      </c>
      <c r="Q36" s="180">
        <v>2930270.9510000004</v>
      </c>
      <c r="R36" s="180">
        <v>3107282.4819999994</v>
      </c>
      <c r="S36" s="180">
        <v>8771316.097</v>
      </c>
      <c r="T36" s="94">
        <v>30388321.6</v>
      </c>
      <c r="U36" s="23">
        <v>3195527.653</v>
      </c>
      <c r="V36" s="23">
        <v>2711434.3669999996</v>
      </c>
      <c r="W36" s="23">
        <v>3081983.3049999997</v>
      </c>
      <c r="X36" s="23">
        <v>8988945.325000001</v>
      </c>
      <c r="Y36" s="23">
        <f>Y35+Y33</f>
        <v>2802701.92</v>
      </c>
      <c r="Z36" s="23">
        <f>Z35+Z33</f>
        <v>2582783.82</v>
      </c>
      <c r="AA36" s="23">
        <f>AA35+AA33</f>
        <v>1995163.29</v>
      </c>
      <c r="AB36" s="23">
        <f>AB35+AB33</f>
        <v>7380649.029999999</v>
      </c>
      <c r="AC36" s="23">
        <f>AC35+AC33</f>
        <v>16369594.35</v>
      </c>
      <c r="AD36" s="23">
        <f>AD35</f>
        <v>1927454.171</v>
      </c>
      <c r="AE36" s="23">
        <f>AE35</f>
        <v>1819301.6130000001</v>
      </c>
      <c r="AF36" s="23">
        <f>AF35</f>
        <v>1756730.6349999998</v>
      </c>
      <c r="AG36" s="23">
        <f>AG35</f>
        <v>5503486.419</v>
      </c>
      <c r="AH36" s="23">
        <f aca="true" t="shared" si="1" ref="AH36:AM36">AH35+AH33</f>
        <v>21873080.774</v>
      </c>
      <c r="AI36" s="23">
        <f t="shared" si="1"/>
        <v>2322982.7780000004</v>
      </c>
      <c r="AJ36" s="23">
        <f t="shared" si="1"/>
        <v>2562753.1909999996</v>
      </c>
      <c r="AK36" s="23">
        <f t="shared" si="1"/>
        <v>2544336.76</v>
      </c>
      <c r="AL36" s="23">
        <f t="shared" si="1"/>
        <v>7430072.729</v>
      </c>
      <c r="AM36" s="41">
        <f t="shared" si="1"/>
        <v>29303153.502</v>
      </c>
      <c r="AN36" s="17"/>
      <c r="AO36" s="17"/>
      <c r="AP36" s="127"/>
      <c r="AQ36" s="126"/>
      <c r="AR36" s="17"/>
      <c r="AS36" s="17"/>
    </row>
    <row r="37" spans="1:45" ht="15.75">
      <c r="A37" s="195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17"/>
      <c r="AO37" s="17"/>
      <c r="AP37" s="127"/>
      <c r="AQ37" s="126"/>
      <c r="AR37" s="17"/>
      <c r="AS37" s="17"/>
    </row>
    <row r="38" spans="1:45" ht="15.75">
      <c r="A38" s="196" t="s">
        <v>53</v>
      </c>
      <c r="B38" s="69">
        <f>B5+B6+B7+B8+B9+B10+B11+B12+B13+B19+B26+B33</f>
        <v>1694857.6990000003</v>
      </c>
      <c r="C38" s="69">
        <f aca="true" t="shared" si="2" ref="C38:AM38">C5+C6+C7+C8+C9+C10+C11+C12+C13+C19+C26+C33</f>
        <v>2086773.27</v>
      </c>
      <c r="D38" s="69">
        <f t="shared" si="2"/>
        <v>1853743.9540000001</v>
      </c>
      <c r="E38" s="107">
        <f>E5+E6+E7+E8+E9+E10+E11+E12+E13+E19+E26+E33</f>
        <v>5635374.9229999995</v>
      </c>
      <c r="F38" s="107">
        <f>F5+F6+F7+F8+F9+F10+F11+F12+F13+F19+F26+F33</f>
        <v>1636429.906</v>
      </c>
      <c r="G38" s="107">
        <f>G5+G6+G7+G8+G9+G10+G11+G12+G13+G19+G26+G33</f>
        <v>1070278.3820000002</v>
      </c>
      <c r="H38" s="107">
        <f>H5+H6+H7+H8+H9+H10+H11+H12+H13+H19+H26+H33</f>
        <v>797284.0530000001</v>
      </c>
      <c r="I38" s="107">
        <f>I5+I6+I7+I8+I9+I10+I11+I12+I13+I19+I26+I33</f>
        <v>3503992.341</v>
      </c>
      <c r="J38" s="107">
        <v>9139367.223999998</v>
      </c>
      <c r="K38" s="107">
        <v>746578.863</v>
      </c>
      <c r="L38" s="107">
        <v>688569.324</v>
      </c>
      <c r="M38" s="107">
        <v>1018486.0939999999</v>
      </c>
      <c r="N38" s="107">
        <v>2453634.2810000004</v>
      </c>
      <c r="O38" s="69">
        <v>11593001.505</v>
      </c>
      <c r="P38" s="107">
        <v>1542251.1819999998</v>
      </c>
      <c r="Q38" s="107">
        <v>1716873.6450000003</v>
      </c>
      <c r="R38" s="107">
        <v>2037327.6759999997</v>
      </c>
      <c r="S38" s="107">
        <v>5296452.5030000005</v>
      </c>
      <c r="T38" s="69">
        <v>16889454.008</v>
      </c>
      <c r="U38" s="107">
        <f t="shared" si="2"/>
        <v>2128260.2709999997</v>
      </c>
      <c r="V38" s="107">
        <f t="shared" si="2"/>
        <v>1727945.541</v>
      </c>
      <c r="W38" s="107">
        <f t="shared" si="2"/>
        <v>1968046.119</v>
      </c>
      <c r="X38" s="107">
        <f t="shared" si="2"/>
        <v>5824251.931</v>
      </c>
      <c r="Y38" s="69">
        <f t="shared" si="2"/>
        <v>1690217.2000000002</v>
      </c>
      <c r="Z38" s="107">
        <f t="shared" si="2"/>
        <v>1311114.22</v>
      </c>
      <c r="AA38" s="107">
        <f t="shared" si="2"/>
        <v>854276.0300000001</v>
      </c>
      <c r="AB38" s="107">
        <f t="shared" si="2"/>
        <v>3855607.45</v>
      </c>
      <c r="AC38" s="107">
        <f t="shared" si="2"/>
        <v>9679859.370000001</v>
      </c>
      <c r="AD38" s="107">
        <f t="shared" si="2"/>
        <v>881537.6080000001</v>
      </c>
      <c r="AE38" s="107">
        <f t="shared" si="2"/>
        <v>898302.936</v>
      </c>
      <c r="AF38" s="107">
        <f t="shared" si="2"/>
        <v>970220.913</v>
      </c>
      <c r="AG38" s="107">
        <f t="shared" si="2"/>
        <v>2750061.4569999995</v>
      </c>
      <c r="AH38" s="107">
        <f t="shared" si="2"/>
        <v>12429920.838</v>
      </c>
      <c r="AI38" s="107">
        <f t="shared" si="2"/>
        <v>1572493.663</v>
      </c>
      <c r="AJ38" s="107">
        <f t="shared" si="2"/>
        <v>1657858.1389999997</v>
      </c>
      <c r="AK38" s="107">
        <f t="shared" si="2"/>
        <v>1652399.4340000001</v>
      </c>
      <c r="AL38" s="107">
        <f t="shared" si="2"/>
        <v>4882751.2360000005</v>
      </c>
      <c r="AM38" s="220">
        <f t="shared" si="2"/>
        <v>17312672.062000003</v>
      </c>
      <c r="AN38" s="17"/>
      <c r="AO38" s="17"/>
      <c r="AP38" s="127"/>
      <c r="AQ38" s="126"/>
      <c r="AR38" s="17"/>
      <c r="AS38" s="17"/>
    </row>
    <row r="39" spans="1:45" ht="15.75">
      <c r="A39" s="197" t="s">
        <v>26</v>
      </c>
      <c r="B39" s="70">
        <f>B14+B15+B16+B20+B21+B22+B23+B27+B28+B29+B30</f>
        <v>951876.6560000001</v>
      </c>
      <c r="C39" s="70">
        <f aca="true" t="shared" si="3" ref="C39:AM39">C14+C15+C16+C20+C21+C22+C23+C27+C28+C29+C30</f>
        <v>946310.172</v>
      </c>
      <c r="D39" s="70">
        <f t="shared" si="3"/>
        <v>966982.329</v>
      </c>
      <c r="E39" s="108">
        <f>E14+E15+E16+E20+E21+E22+E23+E27+E28+E29+E30</f>
        <v>2865169.1569999997</v>
      </c>
      <c r="F39" s="108">
        <f>F14+F15+F16+F20+F21+F22+F23+F27+F28+F29+F30</f>
        <v>981619.669</v>
      </c>
      <c r="G39" s="108">
        <f>G14+G15+G16+G20+G21+G22+G23+G27+G28+G29+G30</f>
        <v>1198040.647</v>
      </c>
      <c r="H39" s="108">
        <f>H14+H15+H16+H20+H21+H22+H23+H27+H28+H29+H30</f>
        <v>1185032.741</v>
      </c>
      <c r="I39" s="108">
        <f>I14+I15+I16+I20+I21+I22+I23+I27+I28+I29+I30</f>
        <v>3364693.0570000005</v>
      </c>
      <c r="J39" s="108">
        <v>6229862.213999999</v>
      </c>
      <c r="K39" s="108">
        <v>1311622.8159999999</v>
      </c>
      <c r="L39" s="108">
        <v>1353557.54</v>
      </c>
      <c r="M39" s="108">
        <v>1128961.4279999998</v>
      </c>
      <c r="N39" s="108">
        <v>3794141.784</v>
      </c>
      <c r="O39" s="70">
        <v>10024003.998000002</v>
      </c>
      <c r="P39" s="108">
        <v>1191511.482</v>
      </c>
      <c r="Q39" s="108">
        <v>1213397.306</v>
      </c>
      <c r="R39" s="108">
        <v>1069954.806</v>
      </c>
      <c r="S39" s="108">
        <v>3474863.594</v>
      </c>
      <c r="T39" s="70">
        <v>13498867.592</v>
      </c>
      <c r="U39" s="108">
        <f t="shared" si="3"/>
        <v>1067267.382</v>
      </c>
      <c r="V39" s="108">
        <f t="shared" si="3"/>
        <v>983488.826</v>
      </c>
      <c r="W39" s="108">
        <f t="shared" si="3"/>
        <v>1113937.1860000002</v>
      </c>
      <c r="X39" s="108">
        <f t="shared" si="3"/>
        <v>3164693.3940000003</v>
      </c>
      <c r="Y39" s="70">
        <f t="shared" si="3"/>
        <v>1112484.75</v>
      </c>
      <c r="Z39" s="108">
        <f t="shared" si="3"/>
        <v>1271669.5999999999</v>
      </c>
      <c r="AA39" s="108">
        <f t="shared" si="3"/>
        <v>1140887.27</v>
      </c>
      <c r="AB39" s="108">
        <f t="shared" si="3"/>
        <v>3525041.5999999996</v>
      </c>
      <c r="AC39" s="108">
        <f t="shared" si="3"/>
        <v>6689734.999999999</v>
      </c>
      <c r="AD39" s="108">
        <f t="shared" si="3"/>
        <v>1045916.563</v>
      </c>
      <c r="AE39" s="108">
        <f t="shared" si="3"/>
        <v>920998.677</v>
      </c>
      <c r="AF39" s="108">
        <f t="shared" si="3"/>
        <v>786509.722</v>
      </c>
      <c r="AG39" s="108">
        <f t="shared" si="3"/>
        <v>2753424.9620000003</v>
      </c>
      <c r="AH39" s="108">
        <f t="shared" si="3"/>
        <v>9443159.956</v>
      </c>
      <c r="AI39" s="108">
        <f t="shared" si="3"/>
        <v>750489.1150000001</v>
      </c>
      <c r="AJ39" s="108">
        <f t="shared" si="3"/>
        <v>904895.052</v>
      </c>
      <c r="AK39" s="108">
        <f t="shared" si="3"/>
        <v>891937.3259999999</v>
      </c>
      <c r="AL39" s="108">
        <f t="shared" si="3"/>
        <v>2547321.493</v>
      </c>
      <c r="AM39" s="221">
        <f t="shared" si="3"/>
        <v>11990481.44</v>
      </c>
      <c r="AN39" s="17"/>
      <c r="AO39" s="17"/>
      <c r="AP39" s="127"/>
      <c r="AQ39" s="126"/>
      <c r="AR39" s="17"/>
      <c r="AS39" s="17"/>
    </row>
    <row r="40" spans="21:45" ht="15">
      <c r="U40" s="83"/>
      <c r="AE40" s="172"/>
      <c r="AN40" s="17"/>
      <c r="AO40" s="17"/>
      <c r="AP40" s="127"/>
      <c r="AQ40" s="126"/>
      <c r="AR40" s="17"/>
      <c r="AS40" s="17"/>
    </row>
    <row r="41" spans="5:34" ht="15">
      <c r="E41" s="127"/>
      <c r="O41" s="127"/>
      <c r="T41" s="8"/>
      <c r="X41" s="127"/>
      <c r="AC41" s="126"/>
      <c r="AH41" s="126"/>
    </row>
    <row r="42" spans="1:39" ht="15.75">
      <c r="A42" s="126"/>
      <c r="B42" s="126"/>
      <c r="C42" s="126"/>
      <c r="D42" s="126"/>
      <c r="E42" s="127"/>
      <c r="I42" s="79"/>
      <c r="J42" s="79"/>
      <c r="K42" s="79"/>
      <c r="N42" s="127"/>
      <c r="O42" s="127"/>
      <c r="P42" s="127"/>
      <c r="Q42" s="127"/>
      <c r="R42" s="127"/>
      <c r="S42" s="127"/>
      <c r="AC42" s="176"/>
      <c r="AD42" s="174"/>
      <c r="AE42" s="175"/>
      <c r="AF42" s="177"/>
      <c r="AH42" s="126"/>
      <c r="AM42" s="175"/>
    </row>
    <row r="43" spans="1:34" ht="15">
      <c r="A43" s="126"/>
      <c r="B43" s="126"/>
      <c r="C43" s="126"/>
      <c r="D43" s="126"/>
      <c r="E43" s="127"/>
      <c r="I43" s="79"/>
      <c r="J43" s="79"/>
      <c r="K43" s="79"/>
      <c r="N43" s="127"/>
      <c r="O43" s="127"/>
      <c r="P43" s="127"/>
      <c r="Q43" s="127"/>
      <c r="R43" s="127"/>
      <c r="S43" s="127"/>
      <c r="AC43" s="172"/>
      <c r="AE43" s="172"/>
      <c r="AH43" s="126"/>
    </row>
    <row r="44" spans="1:38" ht="15">
      <c r="A44" s="126"/>
      <c r="B44" s="126"/>
      <c r="C44" s="126"/>
      <c r="D44" s="126"/>
      <c r="I44" s="79"/>
      <c r="J44" s="79"/>
      <c r="K44" s="79"/>
      <c r="O44" s="127"/>
      <c r="AH44" s="79"/>
      <c r="AI44" s="79"/>
      <c r="AJ44" s="79"/>
      <c r="AK44" s="79"/>
      <c r="AL44" s="79"/>
    </row>
    <row r="45" spans="1:39" ht="15.75">
      <c r="A45" s="126"/>
      <c r="B45" s="126"/>
      <c r="C45" s="126"/>
      <c r="D45" s="126"/>
      <c r="I45" s="79"/>
      <c r="J45" s="79"/>
      <c r="K45" s="79"/>
      <c r="O45" s="127"/>
      <c r="AE45" s="173"/>
      <c r="AM45" s="175"/>
    </row>
    <row r="46" spans="1:32" ht="15.75">
      <c r="A46" s="126"/>
      <c r="B46" s="126"/>
      <c r="C46" s="126"/>
      <c r="D46" s="126"/>
      <c r="I46" s="79"/>
      <c r="J46" s="79"/>
      <c r="K46" s="79"/>
      <c r="AE46" s="175"/>
      <c r="AF46" s="172"/>
    </row>
    <row r="47" spans="9:11" ht="15">
      <c r="I47" s="79"/>
      <c r="J47" s="79"/>
      <c r="K47" s="79"/>
    </row>
  </sheetData>
  <sheetProtection/>
  <mergeCells count="3">
    <mergeCell ref="B2:T2"/>
    <mergeCell ref="A1:AM1"/>
    <mergeCell ref="U2:A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"/>
  <sheetViews>
    <sheetView showGridLines="0" zoomScale="70" zoomScaleNormal="70" zoomScalePageLayoutView="0" workbookViewId="0" topLeftCell="N1">
      <selection activeCell="AR27" sqref="AR27"/>
    </sheetView>
  </sheetViews>
  <sheetFormatPr defaultColWidth="9.140625" defaultRowHeight="15"/>
  <cols>
    <col min="1" max="1" width="39.8515625" style="0" bestFit="1" customWidth="1"/>
    <col min="2" max="2" width="9.28125" style="0" hidden="1" customWidth="1"/>
    <col min="3" max="3" width="9.421875" style="0" hidden="1" customWidth="1"/>
    <col min="4" max="4" width="9.28125" style="0" hidden="1" customWidth="1"/>
    <col min="5" max="5" width="10.28125" style="82" customWidth="1"/>
    <col min="6" max="7" width="9.28125" style="82" hidden="1" customWidth="1"/>
    <col min="8" max="8" width="7.7109375" style="82" hidden="1" customWidth="1"/>
    <col min="9" max="9" width="11.28125" style="82" customWidth="1"/>
    <col min="10" max="10" width="10.8515625" style="126" hidden="1" customWidth="1"/>
    <col min="11" max="13" width="9.28125" style="126" hidden="1" customWidth="1"/>
    <col min="14" max="14" width="9.28125" style="126" customWidth="1"/>
    <col min="15" max="15" width="11.57421875" style="126" hidden="1" customWidth="1"/>
    <col min="16" max="18" width="9.28125" style="126" customWidth="1"/>
    <col min="19" max="19" width="9.8515625" style="126" customWidth="1"/>
    <col min="20" max="20" width="11.140625" style="126" customWidth="1"/>
    <col min="21" max="21" width="9.28125" style="0" hidden="1" customWidth="1"/>
    <col min="22" max="22" width="9.421875" style="0" hidden="1" customWidth="1"/>
    <col min="23" max="23" width="8.140625" style="0" hidden="1" customWidth="1"/>
    <col min="24" max="24" width="10.28125" style="0" customWidth="1"/>
    <col min="25" max="26" width="9.28125" style="0" hidden="1" customWidth="1"/>
    <col min="27" max="27" width="7.7109375" style="0" hidden="1" customWidth="1"/>
    <col min="28" max="28" width="9.28125" style="0" customWidth="1"/>
    <col min="29" max="29" width="10.28125" style="0" hidden="1" customWidth="1"/>
    <col min="30" max="30" width="8.8515625" style="0" hidden="1" customWidth="1"/>
    <col min="31" max="31" width="10.140625" style="0" hidden="1" customWidth="1"/>
    <col min="32" max="32" width="9.140625" style="0" hidden="1" customWidth="1"/>
    <col min="34" max="34" width="12.140625" style="0" hidden="1" customWidth="1"/>
    <col min="35" max="38" width="9.28125" style="126" customWidth="1"/>
    <col min="39" max="39" width="10.28125" style="126" customWidth="1"/>
    <col min="40" max="40" width="5.7109375" style="0" customWidth="1"/>
    <col min="41" max="41" width="6.140625" style="0" customWidth="1"/>
    <col min="42" max="42" width="6.00390625" style="0" customWidth="1"/>
    <col min="43" max="43" width="6.421875" style="0" customWidth="1"/>
    <col min="44" max="44" width="5.7109375" style="0" customWidth="1"/>
  </cols>
  <sheetData>
    <row r="1" spans="1:39" ht="21">
      <c r="A1" s="222" t="s">
        <v>85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4"/>
    </row>
    <row r="2" spans="1:47" ht="21">
      <c r="A2" s="86"/>
      <c r="B2" s="222">
        <v>2012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>
        <v>2013</v>
      </c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05"/>
      <c r="AJ2" s="205"/>
      <c r="AK2" s="205"/>
      <c r="AL2" s="205"/>
      <c r="AM2" s="206"/>
      <c r="AN2" s="126"/>
      <c r="AO2" s="126"/>
      <c r="AP2" s="126"/>
      <c r="AQ2" s="126"/>
      <c r="AR2" s="126"/>
      <c r="AS2" s="126"/>
      <c r="AT2" s="126"/>
      <c r="AU2" s="126"/>
    </row>
    <row r="3" spans="1:47" ht="15.75">
      <c r="A3" s="73"/>
      <c r="B3" s="73" t="s">
        <v>19</v>
      </c>
      <c r="C3" s="73" t="s">
        <v>20</v>
      </c>
      <c r="D3" s="73" t="s">
        <v>21</v>
      </c>
      <c r="E3" s="73" t="s">
        <v>80</v>
      </c>
      <c r="F3" s="73" t="s">
        <v>71</v>
      </c>
      <c r="G3" s="73" t="s">
        <v>72</v>
      </c>
      <c r="H3" s="73" t="s">
        <v>73</v>
      </c>
      <c r="I3" s="73" t="s">
        <v>81</v>
      </c>
      <c r="J3" s="73" t="s">
        <v>74</v>
      </c>
      <c r="K3" s="73" t="s">
        <v>91</v>
      </c>
      <c r="L3" s="73" t="s">
        <v>92</v>
      </c>
      <c r="M3" s="73" t="s">
        <v>93</v>
      </c>
      <c r="N3" s="73" t="s">
        <v>89</v>
      </c>
      <c r="O3" s="73" t="s">
        <v>90</v>
      </c>
      <c r="P3" s="73" t="s">
        <v>102</v>
      </c>
      <c r="Q3" s="73" t="s">
        <v>103</v>
      </c>
      <c r="R3" s="73" t="s">
        <v>104</v>
      </c>
      <c r="S3" s="73" t="s">
        <v>105</v>
      </c>
      <c r="T3" s="73">
        <v>2012</v>
      </c>
      <c r="U3" s="73" t="s">
        <v>19</v>
      </c>
      <c r="V3" s="73" t="s">
        <v>20</v>
      </c>
      <c r="W3" s="73" t="s">
        <v>21</v>
      </c>
      <c r="X3" s="73" t="s">
        <v>80</v>
      </c>
      <c r="Y3" s="73" t="s">
        <v>71</v>
      </c>
      <c r="Z3" s="73" t="s">
        <v>72</v>
      </c>
      <c r="AA3" s="73" t="s">
        <v>73</v>
      </c>
      <c r="AB3" s="73" t="s">
        <v>81</v>
      </c>
      <c r="AC3" s="73" t="s">
        <v>74</v>
      </c>
      <c r="AD3" s="73" t="s">
        <v>91</v>
      </c>
      <c r="AE3" s="73" t="s">
        <v>92</v>
      </c>
      <c r="AF3" s="73" t="s">
        <v>93</v>
      </c>
      <c r="AG3" s="73" t="s">
        <v>94</v>
      </c>
      <c r="AH3" s="73" t="s">
        <v>90</v>
      </c>
      <c r="AI3" s="73" t="s">
        <v>102</v>
      </c>
      <c r="AJ3" s="73" t="s">
        <v>103</v>
      </c>
      <c r="AK3" s="73" t="s">
        <v>104</v>
      </c>
      <c r="AL3" s="73" t="s">
        <v>105</v>
      </c>
      <c r="AM3" s="73">
        <v>2013</v>
      </c>
      <c r="AN3" s="126"/>
      <c r="AO3" s="126"/>
      <c r="AP3" s="126"/>
      <c r="AQ3" s="126"/>
      <c r="AR3" s="126"/>
      <c r="AS3" s="126"/>
      <c r="AT3" s="126"/>
      <c r="AU3" s="126"/>
    </row>
    <row r="4" spans="1:47" ht="15.75">
      <c r="A4" s="7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5"/>
      <c r="AN4" s="126"/>
      <c r="AO4" s="126"/>
      <c r="AP4" s="126"/>
      <c r="AQ4" s="126"/>
      <c r="AR4" s="126"/>
      <c r="AS4" s="126"/>
      <c r="AT4" s="126"/>
      <c r="AU4" s="126"/>
    </row>
    <row r="5" spans="1:47" ht="15">
      <c r="A5" s="12" t="s">
        <v>1</v>
      </c>
      <c r="B5" s="24">
        <v>366727</v>
      </c>
      <c r="C5" s="24">
        <v>413436</v>
      </c>
      <c r="D5" s="24">
        <v>339294</v>
      </c>
      <c r="E5" s="87">
        <v>1119457</v>
      </c>
      <c r="F5" s="87">
        <v>249605</v>
      </c>
      <c r="G5" s="87">
        <v>108822</v>
      </c>
      <c r="H5" s="87">
        <v>58475</v>
      </c>
      <c r="I5" s="87">
        <v>416902</v>
      </c>
      <c r="J5" s="87">
        <v>1536359</v>
      </c>
      <c r="K5" s="87">
        <v>51738</v>
      </c>
      <c r="L5" s="87">
        <v>37176</v>
      </c>
      <c r="M5" s="87">
        <v>51979</v>
      </c>
      <c r="N5" s="87">
        <v>140893</v>
      </c>
      <c r="O5" s="87">
        <v>1677252</v>
      </c>
      <c r="P5" s="87">
        <v>204173</v>
      </c>
      <c r="Q5" s="87">
        <v>278589</v>
      </c>
      <c r="R5" s="87">
        <v>435952</v>
      </c>
      <c r="S5" s="87">
        <v>918714</v>
      </c>
      <c r="T5" s="88">
        <v>2595966</v>
      </c>
      <c r="U5" s="24">
        <v>431977</v>
      </c>
      <c r="V5" s="24">
        <v>336422</v>
      </c>
      <c r="W5" s="24">
        <v>406589</v>
      </c>
      <c r="X5" s="24">
        <v>1174988</v>
      </c>
      <c r="Y5" s="24">
        <v>255879</v>
      </c>
      <c r="Z5" s="24">
        <v>102930</v>
      </c>
      <c r="AA5" s="24">
        <v>46474</v>
      </c>
      <c r="AB5" s="24">
        <v>405283</v>
      </c>
      <c r="AC5" s="87">
        <v>1580271</v>
      </c>
      <c r="AD5" s="24">
        <v>34608</v>
      </c>
      <c r="AE5" s="24">
        <v>42936</v>
      </c>
      <c r="AF5" s="24">
        <v>74211</v>
      </c>
      <c r="AG5" s="24">
        <v>151755</v>
      </c>
      <c r="AH5" s="24">
        <f>X5+AB5+AG5</f>
        <v>1732026</v>
      </c>
      <c r="AI5" s="24">
        <v>234159</v>
      </c>
      <c r="AJ5" s="87">
        <v>246948</v>
      </c>
      <c r="AK5" s="87">
        <v>305283</v>
      </c>
      <c r="AL5" s="87">
        <v>786390</v>
      </c>
      <c r="AM5" s="88">
        <v>2518416</v>
      </c>
      <c r="AN5" s="126"/>
      <c r="AO5" s="126"/>
      <c r="AP5" s="126"/>
      <c r="AQ5" s="126"/>
      <c r="AR5" s="126"/>
      <c r="AS5" s="126"/>
      <c r="AT5" s="126"/>
      <c r="AU5" s="126"/>
    </row>
    <row r="6" spans="1:47" ht="15">
      <c r="A6" s="38" t="s">
        <v>27</v>
      </c>
      <c r="B6" s="17">
        <v>308494</v>
      </c>
      <c r="C6" s="17">
        <v>338548</v>
      </c>
      <c r="D6" s="17">
        <v>270167</v>
      </c>
      <c r="E6" s="89">
        <v>917209</v>
      </c>
      <c r="F6" s="89">
        <v>219809</v>
      </c>
      <c r="G6" s="89">
        <v>116582</v>
      </c>
      <c r="H6" s="89">
        <v>56684</v>
      </c>
      <c r="I6" s="89">
        <v>393075</v>
      </c>
      <c r="J6" s="89">
        <v>1310284</v>
      </c>
      <c r="K6" s="89">
        <v>51691</v>
      </c>
      <c r="L6" s="89">
        <v>56436</v>
      </c>
      <c r="M6" s="89">
        <v>60329</v>
      </c>
      <c r="N6" s="89">
        <v>168456</v>
      </c>
      <c r="O6" s="89">
        <v>1478740</v>
      </c>
      <c r="P6" s="89">
        <v>192331</v>
      </c>
      <c r="Q6" s="89">
        <v>229376</v>
      </c>
      <c r="R6" s="89">
        <v>341814</v>
      </c>
      <c r="S6" s="89">
        <v>763521</v>
      </c>
      <c r="T6" s="90">
        <v>2242261</v>
      </c>
      <c r="U6" s="17">
        <v>340281</v>
      </c>
      <c r="V6" s="17">
        <v>267010</v>
      </c>
      <c r="W6" s="17">
        <v>319137</v>
      </c>
      <c r="X6" s="17">
        <v>926428</v>
      </c>
      <c r="Y6" s="17">
        <v>216642</v>
      </c>
      <c r="Z6" s="17">
        <v>95089</v>
      </c>
      <c r="AA6" s="17">
        <v>56571</v>
      </c>
      <c r="AB6" s="17">
        <v>368302</v>
      </c>
      <c r="AC6" s="89">
        <v>1294730</v>
      </c>
      <c r="AD6" s="17">
        <v>66658</v>
      </c>
      <c r="AE6" s="17">
        <v>61704</v>
      </c>
      <c r="AF6" s="17">
        <v>87958</v>
      </c>
      <c r="AG6" s="17">
        <v>216320</v>
      </c>
      <c r="AH6" s="17">
        <f aca="true" t="shared" si="0" ref="AH6:AH27">X6+AB6+AG6</f>
        <v>1511050</v>
      </c>
      <c r="AI6" s="17">
        <v>201605</v>
      </c>
      <c r="AJ6" s="89">
        <v>213187</v>
      </c>
      <c r="AK6" s="89">
        <v>253649</v>
      </c>
      <c r="AL6" s="89">
        <v>668441</v>
      </c>
      <c r="AM6" s="90">
        <v>2179491</v>
      </c>
      <c r="AN6" s="126"/>
      <c r="AO6" s="126"/>
      <c r="AP6" s="126"/>
      <c r="AQ6" s="126"/>
      <c r="AR6" s="126"/>
      <c r="AS6" s="126"/>
      <c r="AT6" s="126"/>
      <c r="AU6" s="126"/>
    </row>
    <row r="7" spans="1:47" ht="15">
      <c r="A7" s="38" t="s">
        <v>28</v>
      </c>
      <c r="B7" s="17">
        <v>280155</v>
      </c>
      <c r="C7" s="17">
        <v>316467</v>
      </c>
      <c r="D7" s="17">
        <v>260295</v>
      </c>
      <c r="E7" s="89">
        <v>856917</v>
      </c>
      <c r="F7" s="89">
        <v>189442</v>
      </c>
      <c r="G7" s="89">
        <v>97105</v>
      </c>
      <c r="H7" s="89">
        <v>49377</v>
      </c>
      <c r="I7" s="89">
        <v>335924</v>
      </c>
      <c r="J7" s="89">
        <v>1192841</v>
      </c>
      <c r="K7" s="89">
        <v>45311</v>
      </c>
      <c r="L7" s="89">
        <v>42832</v>
      </c>
      <c r="M7" s="89">
        <v>47572</v>
      </c>
      <c r="N7" s="89">
        <v>135715</v>
      </c>
      <c r="O7" s="89">
        <v>1328556</v>
      </c>
      <c r="P7" s="89">
        <v>165392</v>
      </c>
      <c r="Q7" s="89">
        <v>210450</v>
      </c>
      <c r="R7" s="89">
        <v>316401</v>
      </c>
      <c r="S7" s="89">
        <v>692243</v>
      </c>
      <c r="T7" s="90">
        <v>2020799</v>
      </c>
      <c r="U7" s="17">
        <v>319698</v>
      </c>
      <c r="V7" s="17">
        <v>249983</v>
      </c>
      <c r="W7" s="17">
        <v>301880</v>
      </c>
      <c r="X7" s="17">
        <v>871561</v>
      </c>
      <c r="Y7" s="17">
        <v>188205</v>
      </c>
      <c r="Z7" s="17">
        <v>76696</v>
      </c>
      <c r="AA7" s="17">
        <v>42237</v>
      </c>
      <c r="AB7" s="17">
        <v>307138</v>
      </c>
      <c r="AC7" s="89">
        <v>1178699</v>
      </c>
      <c r="AD7" s="17">
        <v>33545</v>
      </c>
      <c r="AE7" s="17">
        <v>30319</v>
      </c>
      <c r="AF7" s="17">
        <v>58432</v>
      </c>
      <c r="AG7" s="17">
        <v>122296</v>
      </c>
      <c r="AH7" s="17">
        <f t="shared" si="0"/>
        <v>1300995</v>
      </c>
      <c r="AI7" s="17">
        <v>177618</v>
      </c>
      <c r="AJ7" s="89">
        <v>183307</v>
      </c>
      <c r="AK7" s="89">
        <v>231403</v>
      </c>
      <c r="AL7" s="89">
        <v>592328</v>
      </c>
      <c r="AM7" s="90">
        <v>1893323</v>
      </c>
      <c r="AN7" s="126"/>
      <c r="AO7" s="126"/>
      <c r="AP7" s="126"/>
      <c r="AQ7" s="126"/>
      <c r="AR7" s="126"/>
      <c r="AS7" s="126"/>
      <c r="AT7" s="126"/>
      <c r="AU7" s="126"/>
    </row>
    <row r="8" spans="1:47" ht="15">
      <c r="A8" s="38" t="s">
        <v>29</v>
      </c>
      <c r="B8" s="17">
        <v>34518</v>
      </c>
      <c r="C8" s="17">
        <v>40269</v>
      </c>
      <c r="D8" s="17">
        <v>30236</v>
      </c>
      <c r="E8" s="89">
        <v>105023</v>
      </c>
      <c r="F8" s="89">
        <v>24558</v>
      </c>
      <c r="G8" s="89">
        <v>11507</v>
      </c>
      <c r="H8" s="89">
        <v>8216</v>
      </c>
      <c r="I8" s="89">
        <v>44281</v>
      </c>
      <c r="J8" s="89">
        <v>149304</v>
      </c>
      <c r="K8" s="89">
        <v>5754</v>
      </c>
      <c r="L8" s="89">
        <v>7706</v>
      </c>
      <c r="M8" s="89">
        <v>8168</v>
      </c>
      <c r="N8" s="89">
        <v>21628</v>
      </c>
      <c r="O8" s="89">
        <v>170932</v>
      </c>
      <c r="P8" s="89">
        <v>21946</v>
      </c>
      <c r="Q8" s="89">
        <v>26267</v>
      </c>
      <c r="R8" s="89">
        <v>40074</v>
      </c>
      <c r="S8" s="89">
        <v>88287</v>
      </c>
      <c r="T8" s="90">
        <v>259219</v>
      </c>
      <c r="U8" s="17">
        <v>38352</v>
      </c>
      <c r="V8" s="17">
        <v>30023</v>
      </c>
      <c r="W8" s="17">
        <v>37047</v>
      </c>
      <c r="X8" s="17">
        <v>105422</v>
      </c>
      <c r="Y8" s="17">
        <v>23636</v>
      </c>
      <c r="Z8" s="17">
        <v>10703</v>
      </c>
      <c r="AA8" s="17">
        <v>7840</v>
      </c>
      <c r="AB8" s="17">
        <v>42179</v>
      </c>
      <c r="AC8" s="89">
        <v>147601</v>
      </c>
      <c r="AD8" s="17">
        <v>6793</v>
      </c>
      <c r="AE8" s="17">
        <v>3651</v>
      </c>
      <c r="AF8" s="17">
        <v>7677</v>
      </c>
      <c r="AG8" s="17">
        <v>18121</v>
      </c>
      <c r="AH8" s="17">
        <f t="shared" si="0"/>
        <v>165722</v>
      </c>
      <c r="AI8" s="17">
        <v>22442</v>
      </c>
      <c r="AJ8" s="89">
        <v>22634</v>
      </c>
      <c r="AK8" s="89">
        <v>27617</v>
      </c>
      <c r="AL8" s="89">
        <v>72693</v>
      </c>
      <c r="AM8" s="90">
        <v>238415</v>
      </c>
      <c r="AN8" s="126"/>
      <c r="AO8" s="126"/>
      <c r="AP8" s="126"/>
      <c r="AQ8" s="126"/>
      <c r="AR8" s="126"/>
      <c r="AS8" s="126"/>
      <c r="AT8" s="126"/>
      <c r="AU8" s="126"/>
    </row>
    <row r="9" spans="1:47" ht="15">
      <c r="A9" s="38" t="s">
        <v>30</v>
      </c>
      <c r="B9" s="17">
        <v>268721</v>
      </c>
      <c r="C9" s="17">
        <v>309272</v>
      </c>
      <c r="D9" s="17">
        <v>259198</v>
      </c>
      <c r="E9" s="89">
        <v>837191</v>
      </c>
      <c r="F9" s="89">
        <v>192648</v>
      </c>
      <c r="G9" s="89">
        <v>85840</v>
      </c>
      <c r="H9" s="89">
        <v>46775</v>
      </c>
      <c r="I9" s="89">
        <v>325263</v>
      </c>
      <c r="J9" s="89">
        <v>1162454</v>
      </c>
      <c r="K9" s="89">
        <v>72015</v>
      </c>
      <c r="L9" s="89">
        <v>45116</v>
      </c>
      <c r="M9" s="89">
        <v>56123</v>
      </c>
      <c r="N9" s="89">
        <v>173254</v>
      </c>
      <c r="O9" s="89">
        <v>1335708</v>
      </c>
      <c r="P9" s="89">
        <v>146263</v>
      </c>
      <c r="Q9" s="89">
        <v>184857</v>
      </c>
      <c r="R9" s="89">
        <v>280338</v>
      </c>
      <c r="S9" s="89">
        <v>611458</v>
      </c>
      <c r="T9" s="90">
        <v>1947166</v>
      </c>
      <c r="U9" s="17">
        <v>276853</v>
      </c>
      <c r="V9" s="17">
        <v>213885</v>
      </c>
      <c r="W9" s="17">
        <v>297079</v>
      </c>
      <c r="X9" s="17">
        <v>787817</v>
      </c>
      <c r="Y9" s="17">
        <v>196151</v>
      </c>
      <c r="Z9" s="17">
        <v>76342</v>
      </c>
      <c r="AA9" s="17">
        <v>40653</v>
      </c>
      <c r="AB9" s="17">
        <v>313146</v>
      </c>
      <c r="AC9" s="89">
        <v>1100963</v>
      </c>
      <c r="AD9" s="17">
        <v>53081</v>
      </c>
      <c r="AE9" s="17">
        <v>8001</v>
      </c>
      <c r="AF9" s="17">
        <v>51068</v>
      </c>
      <c r="AG9" s="17">
        <v>112150</v>
      </c>
      <c r="AH9" s="17">
        <f t="shared" si="0"/>
        <v>1213113</v>
      </c>
      <c r="AI9" s="17">
        <v>148889</v>
      </c>
      <c r="AJ9" s="89">
        <v>182364</v>
      </c>
      <c r="AK9" s="89">
        <v>226500</v>
      </c>
      <c r="AL9" s="89">
        <v>557753</v>
      </c>
      <c r="AM9" s="90">
        <v>1770866</v>
      </c>
      <c r="AN9" s="126"/>
      <c r="AO9" s="126"/>
      <c r="AP9" s="126"/>
      <c r="AQ9" s="126"/>
      <c r="AR9" s="126"/>
      <c r="AS9" s="126"/>
      <c r="AT9" s="126"/>
      <c r="AU9" s="126"/>
    </row>
    <row r="10" spans="1:47" ht="15">
      <c r="A10" s="38" t="s">
        <v>31</v>
      </c>
      <c r="B10" s="17">
        <v>530395</v>
      </c>
      <c r="C10" s="17">
        <v>634063</v>
      </c>
      <c r="D10" s="17">
        <v>497928</v>
      </c>
      <c r="E10" s="89">
        <v>1662386</v>
      </c>
      <c r="F10" s="89">
        <v>370862</v>
      </c>
      <c r="G10" s="89">
        <v>193554</v>
      </c>
      <c r="H10" s="89">
        <v>103288</v>
      </c>
      <c r="I10" s="89">
        <v>667704</v>
      </c>
      <c r="J10" s="89">
        <v>2330090</v>
      </c>
      <c r="K10" s="89">
        <v>31122</v>
      </c>
      <c r="L10" s="89">
        <v>78504</v>
      </c>
      <c r="M10" s="89">
        <v>87497</v>
      </c>
      <c r="N10" s="89">
        <v>197123</v>
      </c>
      <c r="O10" s="89">
        <v>2527213</v>
      </c>
      <c r="P10" s="89">
        <v>278909</v>
      </c>
      <c r="Q10" s="89">
        <v>357945</v>
      </c>
      <c r="R10" s="89">
        <v>539557</v>
      </c>
      <c r="S10" s="89">
        <v>1176411</v>
      </c>
      <c r="T10" s="90">
        <v>3703624</v>
      </c>
      <c r="U10" s="17">
        <v>563566</v>
      </c>
      <c r="V10" s="17">
        <v>450054</v>
      </c>
      <c r="W10" s="17">
        <v>513950</v>
      </c>
      <c r="X10" s="17">
        <v>1527570</v>
      </c>
      <c r="Y10" s="17">
        <v>344297</v>
      </c>
      <c r="Z10" s="17">
        <v>161096</v>
      </c>
      <c r="AA10" s="17">
        <v>79612</v>
      </c>
      <c r="AB10" s="17">
        <v>585005</v>
      </c>
      <c r="AC10" s="89">
        <v>2112575</v>
      </c>
      <c r="AD10" s="17">
        <v>40778</v>
      </c>
      <c r="AE10" s="17">
        <v>93427</v>
      </c>
      <c r="AF10" s="17">
        <v>125660</v>
      </c>
      <c r="AG10" s="17">
        <v>259865</v>
      </c>
      <c r="AH10" s="17">
        <f t="shared" si="0"/>
        <v>2372440</v>
      </c>
      <c r="AI10" s="17">
        <v>340216</v>
      </c>
      <c r="AJ10" s="89">
        <v>332363</v>
      </c>
      <c r="AK10" s="89">
        <v>395803</v>
      </c>
      <c r="AL10" s="89">
        <v>1068382</v>
      </c>
      <c r="AM10" s="90">
        <v>3440822</v>
      </c>
      <c r="AN10" s="126"/>
      <c r="AO10" s="126"/>
      <c r="AP10" s="126"/>
      <c r="AQ10" s="126"/>
      <c r="AR10" s="126"/>
      <c r="AS10" s="126"/>
      <c r="AT10" s="126"/>
      <c r="AU10" s="126"/>
    </row>
    <row r="11" spans="1:47" ht="15">
      <c r="A11" s="38" t="s">
        <v>32</v>
      </c>
      <c r="B11" s="17">
        <v>190639</v>
      </c>
      <c r="C11" s="17">
        <v>209454</v>
      </c>
      <c r="D11" s="17">
        <v>175885</v>
      </c>
      <c r="E11" s="89">
        <v>575978</v>
      </c>
      <c r="F11" s="89">
        <v>130367</v>
      </c>
      <c r="G11" s="89">
        <v>71469</v>
      </c>
      <c r="H11" s="89">
        <v>18639</v>
      </c>
      <c r="I11" s="89">
        <v>220475</v>
      </c>
      <c r="J11" s="89">
        <v>796453</v>
      </c>
      <c r="K11" s="89">
        <v>25608</v>
      </c>
      <c r="L11" s="89">
        <v>27242</v>
      </c>
      <c r="M11" s="89">
        <v>31005</v>
      </c>
      <c r="N11" s="89">
        <v>83855</v>
      </c>
      <c r="O11" s="89">
        <v>880308</v>
      </c>
      <c r="P11" s="89">
        <v>107112</v>
      </c>
      <c r="Q11" s="89">
        <v>131160</v>
      </c>
      <c r="R11" s="89">
        <v>208172</v>
      </c>
      <c r="S11" s="89">
        <v>446444</v>
      </c>
      <c r="T11" s="90">
        <v>1326752</v>
      </c>
      <c r="U11" s="17">
        <v>201480</v>
      </c>
      <c r="V11" s="17">
        <v>157192</v>
      </c>
      <c r="W11" s="17">
        <v>192679</v>
      </c>
      <c r="X11" s="17">
        <v>551351</v>
      </c>
      <c r="Y11" s="17">
        <v>122731</v>
      </c>
      <c r="Z11" s="17">
        <v>52548</v>
      </c>
      <c r="AA11" s="17">
        <v>33123</v>
      </c>
      <c r="AB11" s="17">
        <v>208402</v>
      </c>
      <c r="AC11" s="89">
        <v>759753</v>
      </c>
      <c r="AD11" s="17">
        <v>17783</v>
      </c>
      <c r="AE11" s="17">
        <v>25457</v>
      </c>
      <c r="AF11" s="17">
        <v>47831</v>
      </c>
      <c r="AG11" s="17">
        <v>91071</v>
      </c>
      <c r="AH11" s="17">
        <f t="shared" si="0"/>
        <v>850824</v>
      </c>
      <c r="AI11" s="17">
        <v>116595</v>
      </c>
      <c r="AJ11" s="89">
        <v>121517</v>
      </c>
      <c r="AK11" s="89">
        <v>151484</v>
      </c>
      <c r="AL11" s="89">
        <v>389596</v>
      </c>
      <c r="AM11" s="90">
        <v>1240420</v>
      </c>
      <c r="AN11" s="126"/>
      <c r="AO11" s="126"/>
      <c r="AP11" s="126"/>
      <c r="AQ11" s="126"/>
      <c r="AR11" s="126"/>
      <c r="AS11" s="126"/>
      <c r="AT11" s="126"/>
      <c r="AU11" s="126"/>
    </row>
    <row r="12" spans="1:42" ht="15">
      <c r="A12" s="38" t="s">
        <v>33</v>
      </c>
      <c r="B12" s="17">
        <v>385960</v>
      </c>
      <c r="C12" s="17">
        <v>392120</v>
      </c>
      <c r="D12" s="17">
        <v>343879</v>
      </c>
      <c r="E12" s="89">
        <v>1121959</v>
      </c>
      <c r="F12" s="89">
        <v>297637</v>
      </c>
      <c r="G12" s="89">
        <v>191558</v>
      </c>
      <c r="H12" s="89">
        <v>138500</v>
      </c>
      <c r="I12" s="89">
        <v>627695</v>
      </c>
      <c r="J12" s="89">
        <v>1749654</v>
      </c>
      <c r="K12" s="89">
        <v>127310</v>
      </c>
      <c r="L12" s="89">
        <v>110343</v>
      </c>
      <c r="M12" s="89">
        <v>102957</v>
      </c>
      <c r="N12" s="89">
        <v>340610</v>
      </c>
      <c r="O12" s="89">
        <v>2090264</v>
      </c>
      <c r="P12" s="89">
        <v>255056</v>
      </c>
      <c r="Q12" s="89">
        <v>299571</v>
      </c>
      <c r="R12" s="89">
        <v>421687</v>
      </c>
      <c r="S12" s="89">
        <v>976314</v>
      </c>
      <c r="T12" s="90">
        <v>3066578</v>
      </c>
      <c r="U12" s="17">
        <v>412667</v>
      </c>
      <c r="V12" s="17">
        <v>339656</v>
      </c>
      <c r="W12" s="17">
        <v>414204</v>
      </c>
      <c r="X12" s="17">
        <v>1166527</v>
      </c>
      <c r="Y12" s="17">
        <v>335466</v>
      </c>
      <c r="Z12" s="17">
        <v>196355</v>
      </c>
      <c r="AA12" s="17">
        <v>139698</v>
      </c>
      <c r="AB12" s="17">
        <v>671519</v>
      </c>
      <c r="AC12" s="89">
        <v>1838046</v>
      </c>
      <c r="AD12" s="17">
        <v>78632</v>
      </c>
      <c r="AE12" s="17">
        <v>122181</v>
      </c>
      <c r="AF12" s="17">
        <v>154693</v>
      </c>
      <c r="AG12" s="17">
        <v>355506</v>
      </c>
      <c r="AH12" s="17">
        <f t="shared" si="0"/>
        <v>2193552</v>
      </c>
      <c r="AI12" s="17">
        <v>267835</v>
      </c>
      <c r="AJ12" s="89">
        <v>295617</v>
      </c>
      <c r="AK12" s="89">
        <v>347518</v>
      </c>
      <c r="AL12" s="89">
        <v>910970</v>
      </c>
      <c r="AM12" s="90">
        <v>3104522</v>
      </c>
      <c r="AN12" s="127"/>
      <c r="AO12" s="126"/>
      <c r="AP12" s="126"/>
    </row>
    <row r="13" spans="1:42" ht="15">
      <c r="A13" s="38" t="s">
        <v>34</v>
      </c>
      <c r="B13" s="17">
        <v>552210</v>
      </c>
      <c r="C13" s="17">
        <v>572543</v>
      </c>
      <c r="D13" s="17">
        <v>507459</v>
      </c>
      <c r="E13" s="89">
        <v>1632212</v>
      </c>
      <c r="F13" s="89">
        <v>402996</v>
      </c>
      <c r="G13" s="89">
        <v>198588</v>
      </c>
      <c r="H13" s="89">
        <v>118474</v>
      </c>
      <c r="I13" s="89">
        <v>720058</v>
      </c>
      <c r="J13" s="89">
        <v>2352270</v>
      </c>
      <c r="K13" s="89">
        <v>129705</v>
      </c>
      <c r="L13" s="89">
        <v>115130</v>
      </c>
      <c r="M13" s="89">
        <v>122322</v>
      </c>
      <c r="N13" s="89">
        <v>367157</v>
      </c>
      <c r="O13" s="89">
        <v>2719427</v>
      </c>
      <c r="P13" s="89">
        <v>346233</v>
      </c>
      <c r="Q13" s="89">
        <v>430553</v>
      </c>
      <c r="R13" s="89">
        <v>659309</v>
      </c>
      <c r="S13" s="89">
        <v>1436095</v>
      </c>
      <c r="T13" s="90">
        <v>4155522</v>
      </c>
      <c r="U13" s="17">
        <v>661292</v>
      </c>
      <c r="V13" s="17">
        <v>509614</v>
      </c>
      <c r="W13" s="17">
        <v>608403</v>
      </c>
      <c r="X13" s="17">
        <v>1779309</v>
      </c>
      <c r="Y13" s="17">
        <v>394502</v>
      </c>
      <c r="Z13" s="17">
        <v>180776</v>
      </c>
      <c r="AA13" s="17">
        <v>105804</v>
      </c>
      <c r="AB13" s="17">
        <v>681082</v>
      </c>
      <c r="AC13" s="89">
        <v>2460391</v>
      </c>
      <c r="AD13" s="17">
        <v>112614</v>
      </c>
      <c r="AE13" s="17">
        <v>97219</v>
      </c>
      <c r="AF13" s="17">
        <v>139137</v>
      </c>
      <c r="AG13" s="17">
        <v>348970</v>
      </c>
      <c r="AH13" s="17">
        <f t="shared" si="0"/>
        <v>2809361</v>
      </c>
      <c r="AI13" s="17">
        <v>361649</v>
      </c>
      <c r="AJ13" s="89">
        <v>387818</v>
      </c>
      <c r="AK13" s="89">
        <v>482369</v>
      </c>
      <c r="AL13" s="89">
        <v>1231836</v>
      </c>
      <c r="AM13" s="90">
        <v>4041197</v>
      </c>
      <c r="AN13" s="127"/>
      <c r="AO13" s="126"/>
      <c r="AP13" s="126"/>
    </row>
    <row r="14" spans="1:42" ht="15.75" thickBot="1">
      <c r="A14" s="39" t="s">
        <v>35</v>
      </c>
      <c r="B14" s="13">
        <v>796</v>
      </c>
      <c r="C14" s="13">
        <v>942</v>
      </c>
      <c r="D14" s="13">
        <v>711</v>
      </c>
      <c r="E14" s="91">
        <v>2449</v>
      </c>
      <c r="F14" s="91">
        <v>460</v>
      </c>
      <c r="G14" s="91">
        <v>145</v>
      </c>
      <c r="H14" s="91">
        <v>0</v>
      </c>
      <c r="I14" s="91">
        <v>605</v>
      </c>
      <c r="J14" s="91">
        <v>3054</v>
      </c>
      <c r="K14" s="91">
        <v>0</v>
      </c>
      <c r="L14" s="91">
        <v>0</v>
      </c>
      <c r="M14" s="91">
        <v>112</v>
      </c>
      <c r="N14" s="91">
        <v>112</v>
      </c>
      <c r="O14" s="91">
        <v>3166</v>
      </c>
      <c r="P14" s="91">
        <v>21</v>
      </c>
      <c r="Q14" s="91">
        <v>496</v>
      </c>
      <c r="R14" s="91">
        <v>631</v>
      </c>
      <c r="S14" s="91">
        <v>1148</v>
      </c>
      <c r="T14" s="92">
        <v>4314</v>
      </c>
      <c r="U14" s="13">
        <v>853</v>
      </c>
      <c r="V14" s="13">
        <v>658</v>
      </c>
      <c r="W14" s="13">
        <v>853</v>
      </c>
      <c r="X14" s="13">
        <v>2364</v>
      </c>
      <c r="Y14" s="13">
        <v>424</v>
      </c>
      <c r="Z14" s="13">
        <v>99</v>
      </c>
      <c r="AA14" s="13">
        <v>0</v>
      </c>
      <c r="AB14" s="13">
        <v>523</v>
      </c>
      <c r="AC14" s="91">
        <v>2887</v>
      </c>
      <c r="AD14" s="13">
        <v>0</v>
      </c>
      <c r="AE14" s="13">
        <v>0</v>
      </c>
      <c r="AF14" s="13">
        <v>127</v>
      </c>
      <c r="AG14" s="13">
        <v>127</v>
      </c>
      <c r="AH14" s="13">
        <f t="shared" si="0"/>
        <v>3014</v>
      </c>
      <c r="AI14" s="13">
        <v>387</v>
      </c>
      <c r="AJ14" s="91">
        <v>473</v>
      </c>
      <c r="AK14" s="91">
        <v>625</v>
      </c>
      <c r="AL14" s="91">
        <v>1485</v>
      </c>
      <c r="AM14" s="92">
        <v>4499</v>
      </c>
      <c r="AN14" s="127"/>
      <c r="AO14" s="126"/>
      <c r="AP14" s="126"/>
    </row>
    <row r="15" spans="1:42" ht="15.75" thickBot="1">
      <c r="A15" s="15" t="s">
        <v>4</v>
      </c>
      <c r="B15" s="26">
        <v>2918615</v>
      </c>
      <c r="C15" s="26">
        <v>3227114</v>
      </c>
      <c r="D15" s="26">
        <v>2685052</v>
      </c>
      <c r="E15" s="93">
        <v>8830781</v>
      </c>
      <c r="F15" s="93">
        <v>2078384</v>
      </c>
      <c r="G15" s="93">
        <v>1075170</v>
      </c>
      <c r="H15" s="93">
        <v>598428</v>
      </c>
      <c r="I15" s="93">
        <v>3751982</v>
      </c>
      <c r="J15" s="93">
        <v>12582763</v>
      </c>
      <c r="K15" s="93">
        <v>540254</v>
      </c>
      <c r="L15" s="93">
        <v>520485</v>
      </c>
      <c r="M15" s="93">
        <v>568064</v>
      </c>
      <c r="N15" s="93">
        <v>1628803</v>
      </c>
      <c r="O15" s="93">
        <v>14211566</v>
      </c>
      <c r="P15" s="93">
        <v>1717436</v>
      </c>
      <c r="Q15" s="93">
        <v>2149264</v>
      </c>
      <c r="R15" s="93">
        <v>3243935</v>
      </c>
      <c r="S15" s="93">
        <v>7110635</v>
      </c>
      <c r="T15" s="94">
        <v>21322201</v>
      </c>
      <c r="U15" s="26">
        <v>3247019</v>
      </c>
      <c r="V15" s="26">
        <v>2554497</v>
      </c>
      <c r="W15" s="26">
        <v>3091821</v>
      </c>
      <c r="X15" s="26">
        <v>8893337</v>
      </c>
      <c r="Y15" s="26">
        <v>2077933</v>
      </c>
      <c r="Z15" s="26">
        <v>952634</v>
      </c>
      <c r="AA15" s="26">
        <v>552012</v>
      </c>
      <c r="AB15" s="26">
        <v>3582579</v>
      </c>
      <c r="AC15" s="93">
        <v>12475916</v>
      </c>
      <c r="AD15" s="26">
        <v>444492</v>
      </c>
      <c r="AE15" s="26">
        <v>484895</v>
      </c>
      <c r="AF15" s="26">
        <v>746794</v>
      </c>
      <c r="AG15" s="26">
        <v>1676181</v>
      </c>
      <c r="AH15" s="26">
        <f t="shared" si="0"/>
        <v>14152097</v>
      </c>
      <c r="AI15" s="26">
        <v>1871395</v>
      </c>
      <c r="AJ15" s="93">
        <v>1986228</v>
      </c>
      <c r="AK15" s="93">
        <v>2422251</v>
      </c>
      <c r="AL15" s="93">
        <v>6279874</v>
      </c>
      <c r="AM15" s="94">
        <v>20431971</v>
      </c>
      <c r="AN15" s="127"/>
      <c r="AO15" s="126"/>
      <c r="AP15" s="126"/>
    </row>
    <row r="16" spans="1:42" ht="15.75">
      <c r="A16" s="2" t="s">
        <v>5</v>
      </c>
      <c r="B16" s="16"/>
      <c r="C16" s="16"/>
      <c r="D16" s="16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/>
      <c r="U16" s="16"/>
      <c r="V16" s="16"/>
      <c r="W16" s="16"/>
      <c r="X16" s="16"/>
      <c r="Y16" s="16"/>
      <c r="Z16" s="16"/>
      <c r="AA16" s="16"/>
      <c r="AB16" s="16"/>
      <c r="AC16" s="109"/>
      <c r="AD16" s="16"/>
      <c r="AE16" s="16"/>
      <c r="AF16" s="16"/>
      <c r="AG16" s="16"/>
      <c r="AH16" s="16"/>
      <c r="AI16" s="16"/>
      <c r="AJ16" s="109"/>
      <c r="AK16" s="109"/>
      <c r="AL16" s="109"/>
      <c r="AM16" s="110"/>
      <c r="AN16" s="127"/>
      <c r="AO16" s="126"/>
      <c r="AP16" s="126"/>
    </row>
    <row r="17" spans="1:42" ht="15.75" thickBot="1">
      <c r="A17" s="9" t="s">
        <v>6</v>
      </c>
      <c r="B17" s="10">
        <v>249200</v>
      </c>
      <c r="C17" s="10">
        <v>269086</v>
      </c>
      <c r="D17" s="10">
        <v>223601</v>
      </c>
      <c r="E17" s="101">
        <v>741887</v>
      </c>
      <c r="F17" s="101">
        <v>167977</v>
      </c>
      <c r="G17" s="101">
        <v>95574</v>
      </c>
      <c r="H17" s="101">
        <v>43325</v>
      </c>
      <c r="I17" s="101">
        <v>306876</v>
      </c>
      <c r="J17" s="101">
        <v>1048763</v>
      </c>
      <c r="K17" s="101">
        <v>20980</v>
      </c>
      <c r="L17" s="101">
        <v>43029</v>
      </c>
      <c r="M17" s="101">
        <v>74398</v>
      </c>
      <c r="N17" s="101">
        <v>138407</v>
      </c>
      <c r="O17" s="101">
        <v>1187170</v>
      </c>
      <c r="P17" s="101">
        <v>155893</v>
      </c>
      <c r="Q17" s="101">
        <v>171309</v>
      </c>
      <c r="R17" s="101">
        <v>270286</v>
      </c>
      <c r="S17" s="101">
        <v>597488</v>
      </c>
      <c r="T17" s="102">
        <v>1784658</v>
      </c>
      <c r="U17" s="10">
        <v>258341</v>
      </c>
      <c r="V17" s="10">
        <v>212186</v>
      </c>
      <c r="W17" s="10">
        <v>258073</v>
      </c>
      <c r="X17" s="10">
        <v>728600</v>
      </c>
      <c r="Y17" s="10">
        <v>161649</v>
      </c>
      <c r="Z17" s="10">
        <v>91016</v>
      </c>
      <c r="AA17" s="10">
        <v>42589</v>
      </c>
      <c r="AB17" s="10">
        <v>295254</v>
      </c>
      <c r="AC17" s="101">
        <v>1023854</v>
      </c>
      <c r="AD17" s="10">
        <v>13048</v>
      </c>
      <c r="AE17" s="10">
        <v>37789</v>
      </c>
      <c r="AF17" s="10">
        <v>63880</v>
      </c>
      <c r="AG17" s="10">
        <v>114717</v>
      </c>
      <c r="AH17" s="10">
        <f t="shared" si="0"/>
        <v>1138571</v>
      </c>
      <c r="AI17" s="10">
        <v>159566</v>
      </c>
      <c r="AJ17" s="101">
        <v>162245</v>
      </c>
      <c r="AK17" s="101">
        <v>203900</v>
      </c>
      <c r="AL17" s="101">
        <v>525711</v>
      </c>
      <c r="AM17" s="102">
        <v>1664282</v>
      </c>
      <c r="AN17" s="127"/>
      <c r="AO17" s="126"/>
      <c r="AP17" s="126"/>
    </row>
    <row r="18" spans="1:42" ht="15.75" thickBot="1">
      <c r="A18" s="15" t="s">
        <v>11</v>
      </c>
      <c r="B18" s="26">
        <v>249200</v>
      </c>
      <c r="C18" s="26">
        <v>269086</v>
      </c>
      <c r="D18" s="26">
        <v>223601</v>
      </c>
      <c r="E18" s="93">
        <v>741887</v>
      </c>
      <c r="F18" s="93">
        <v>167977</v>
      </c>
      <c r="G18" s="93">
        <v>95574</v>
      </c>
      <c r="H18" s="93">
        <v>43325</v>
      </c>
      <c r="I18" s="93">
        <v>306876</v>
      </c>
      <c r="J18" s="93">
        <v>1048763</v>
      </c>
      <c r="K18" s="93">
        <v>20980</v>
      </c>
      <c r="L18" s="93">
        <v>43029</v>
      </c>
      <c r="M18" s="93">
        <v>74398</v>
      </c>
      <c r="N18" s="93">
        <v>138407</v>
      </c>
      <c r="O18" s="93">
        <v>1187170</v>
      </c>
      <c r="P18" s="93">
        <v>155893</v>
      </c>
      <c r="Q18" s="93">
        <v>171309</v>
      </c>
      <c r="R18" s="93">
        <v>270286</v>
      </c>
      <c r="S18" s="93">
        <v>597488</v>
      </c>
      <c r="T18" s="94">
        <v>1784658</v>
      </c>
      <c r="U18" s="26">
        <v>258341</v>
      </c>
      <c r="V18" s="26">
        <v>212186</v>
      </c>
      <c r="W18" s="26">
        <v>258073</v>
      </c>
      <c r="X18" s="26">
        <v>728600</v>
      </c>
      <c r="Y18" s="26">
        <v>161649</v>
      </c>
      <c r="Z18" s="26">
        <v>91016</v>
      </c>
      <c r="AA18" s="26">
        <v>42589</v>
      </c>
      <c r="AB18" s="26">
        <v>295254</v>
      </c>
      <c r="AC18" s="93">
        <v>1023854</v>
      </c>
      <c r="AD18" s="26">
        <v>13048</v>
      </c>
      <c r="AE18" s="26">
        <v>37789</v>
      </c>
      <c r="AF18" s="26">
        <v>63880</v>
      </c>
      <c r="AG18" s="26">
        <v>114717</v>
      </c>
      <c r="AH18" s="26">
        <f t="shared" si="0"/>
        <v>1138571</v>
      </c>
      <c r="AI18" s="26">
        <v>159566</v>
      </c>
      <c r="AJ18" s="93">
        <v>162245</v>
      </c>
      <c r="AK18" s="93">
        <v>203900</v>
      </c>
      <c r="AL18" s="93">
        <v>525711</v>
      </c>
      <c r="AM18" s="94">
        <v>1664282</v>
      </c>
      <c r="AN18" s="127"/>
      <c r="AO18" s="126"/>
      <c r="AP18" s="126"/>
    </row>
    <row r="19" spans="1:42" ht="15.75">
      <c r="A19" s="2" t="s">
        <v>12</v>
      </c>
      <c r="B19" s="16"/>
      <c r="C19" s="16"/>
      <c r="D19" s="16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6"/>
      <c r="V19" s="16"/>
      <c r="W19" s="16"/>
      <c r="X19" s="16"/>
      <c r="Y19" s="16"/>
      <c r="Z19" s="16"/>
      <c r="AA19" s="16"/>
      <c r="AB19" s="16"/>
      <c r="AC19" s="109"/>
      <c r="AD19" s="16"/>
      <c r="AE19" s="16"/>
      <c r="AF19" s="16"/>
      <c r="AG19" s="16"/>
      <c r="AH19" s="16"/>
      <c r="AI19" s="16"/>
      <c r="AJ19" s="109"/>
      <c r="AK19" s="109"/>
      <c r="AL19" s="109"/>
      <c r="AM19" s="110"/>
      <c r="AN19" s="127"/>
      <c r="AO19" s="126"/>
      <c r="AP19" s="126"/>
    </row>
    <row r="20" spans="1:42" ht="15">
      <c r="A20" s="31" t="s">
        <v>13</v>
      </c>
      <c r="B20" s="24">
        <v>159862</v>
      </c>
      <c r="C20" s="24">
        <v>164431</v>
      </c>
      <c r="D20" s="24">
        <v>134382</v>
      </c>
      <c r="E20" s="87">
        <v>458675</v>
      </c>
      <c r="F20" s="87">
        <v>111948</v>
      </c>
      <c r="G20" s="87">
        <v>78813</v>
      </c>
      <c r="H20" s="87">
        <v>34373</v>
      </c>
      <c r="I20" s="87">
        <v>225134</v>
      </c>
      <c r="J20" s="87">
        <v>683809</v>
      </c>
      <c r="K20" s="87">
        <v>32863</v>
      </c>
      <c r="L20" s="87">
        <v>32079</v>
      </c>
      <c r="M20" s="87">
        <v>55286</v>
      </c>
      <c r="N20" s="87">
        <v>120228</v>
      </c>
      <c r="O20" s="87">
        <v>804037</v>
      </c>
      <c r="P20" s="87">
        <v>93282</v>
      </c>
      <c r="Q20" s="87">
        <v>113609</v>
      </c>
      <c r="R20" s="87">
        <v>159844</v>
      </c>
      <c r="S20" s="87">
        <v>366735</v>
      </c>
      <c r="T20" s="88">
        <v>1170772</v>
      </c>
      <c r="U20" s="24">
        <v>143556</v>
      </c>
      <c r="V20" s="24">
        <v>127206</v>
      </c>
      <c r="W20" s="24">
        <v>143445</v>
      </c>
      <c r="X20" s="24">
        <v>414207</v>
      </c>
      <c r="Y20" s="24">
        <v>102524</v>
      </c>
      <c r="Z20" s="24">
        <v>78385</v>
      </c>
      <c r="AA20" s="24">
        <v>31990</v>
      </c>
      <c r="AB20" s="24">
        <v>212899</v>
      </c>
      <c r="AC20" s="87">
        <v>627106</v>
      </c>
      <c r="AD20" s="24">
        <v>29648</v>
      </c>
      <c r="AE20" s="24">
        <v>31484</v>
      </c>
      <c r="AF20" s="24">
        <v>42600</v>
      </c>
      <c r="AG20" s="24">
        <v>103732</v>
      </c>
      <c r="AH20" s="24">
        <f t="shared" si="0"/>
        <v>730838</v>
      </c>
      <c r="AI20" s="24">
        <v>110858</v>
      </c>
      <c r="AJ20" s="87">
        <v>132439</v>
      </c>
      <c r="AK20" s="87">
        <v>195643</v>
      </c>
      <c r="AL20" s="87">
        <v>438940</v>
      </c>
      <c r="AM20" s="88">
        <v>1169778</v>
      </c>
      <c r="AN20" s="127"/>
      <c r="AO20" s="126"/>
      <c r="AP20" s="126"/>
    </row>
    <row r="21" spans="1:42" ht="15.75" thickBot="1">
      <c r="A21" s="33" t="s">
        <v>36</v>
      </c>
      <c r="B21" s="13">
        <v>1655</v>
      </c>
      <c r="C21" s="13">
        <v>245</v>
      </c>
      <c r="D21" s="13">
        <v>178.1</v>
      </c>
      <c r="E21" s="91">
        <v>2078.1</v>
      </c>
      <c r="F21" s="91">
        <v>176.5</v>
      </c>
      <c r="G21" s="91">
        <v>172.8</v>
      </c>
      <c r="H21" s="91">
        <v>91.3</v>
      </c>
      <c r="I21" s="91">
        <v>440.6</v>
      </c>
      <c r="J21" s="91">
        <v>2518.7</v>
      </c>
      <c r="K21" s="91">
        <v>77</v>
      </c>
      <c r="L21" s="91">
        <v>76.9</v>
      </c>
      <c r="M21" s="91">
        <v>93</v>
      </c>
      <c r="N21" s="91">
        <v>246.9</v>
      </c>
      <c r="O21" s="91">
        <v>2765.6</v>
      </c>
      <c r="P21" s="91">
        <v>153</v>
      </c>
      <c r="Q21" s="91">
        <v>187</v>
      </c>
      <c r="R21" s="91">
        <v>181</v>
      </c>
      <c r="S21" s="91">
        <v>521</v>
      </c>
      <c r="T21" s="92">
        <v>3286.6</v>
      </c>
      <c r="U21" s="13">
        <v>282</v>
      </c>
      <c r="V21" s="13">
        <v>201</v>
      </c>
      <c r="W21" s="13">
        <v>219</v>
      </c>
      <c r="X21" s="13">
        <v>702</v>
      </c>
      <c r="Y21" s="13">
        <v>189</v>
      </c>
      <c r="Z21" s="13">
        <v>129</v>
      </c>
      <c r="AA21" s="13">
        <v>15</v>
      </c>
      <c r="AB21" s="13">
        <v>333</v>
      </c>
      <c r="AC21" s="91">
        <v>1035</v>
      </c>
      <c r="AD21" s="13">
        <v>105.3</v>
      </c>
      <c r="AE21" s="13">
        <v>171.8</v>
      </c>
      <c r="AF21" s="13">
        <v>142.9</v>
      </c>
      <c r="AG21" s="13">
        <v>420</v>
      </c>
      <c r="AH21" s="13">
        <f t="shared" si="0"/>
        <v>1455</v>
      </c>
      <c r="AI21" s="13">
        <v>204</v>
      </c>
      <c r="AJ21" s="91">
        <v>225</v>
      </c>
      <c r="AK21" s="91">
        <v>173</v>
      </c>
      <c r="AL21" s="91">
        <v>602</v>
      </c>
      <c r="AM21" s="92">
        <v>2057</v>
      </c>
      <c r="AN21" s="126"/>
      <c r="AO21" s="126"/>
      <c r="AP21" s="126"/>
    </row>
    <row r="22" spans="1:42" ht="15.75" thickBot="1">
      <c r="A22" s="19" t="s">
        <v>18</v>
      </c>
      <c r="B22" s="26">
        <v>161517</v>
      </c>
      <c r="C22" s="26">
        <v>164676</v>
      </c>
      <c r="D22" s="26">
        <v>134560.1</v>
      </c>
      <c r="E22" s="93">
        <v>460753</v>
      </c>
      <c r="F22" s="93">
        <v>112124.5</v>
      </c>
      <c r="G22" s="93">
        <v>78985.8</v>
      </c>
      <c r="H22" s="93">
        <v>34464.3</v>
      </c>
      <c r="I22" s="93">
        <v>225574.6</v>
      </c>
      <c r="J22" s="93">
        <v>686327.7</v>
      </c>
      <c r="K22" s="93">
        <v>32940</v>
      </c>
      <c r="L22" s="93">
        <v>32155.9</v>
      </c>
      <c r="M22" s="93">
        <v>55379</v>
      </c>
      <c r="N22" s="93">
        <v>120474.9</v>
      </c>
      <c r="O22" s="93">
        <v>806802.6</v>
      </c>
      <c r="P22" s="93">
        <v>93435</v>
      </c>
      <c r="Q22" s="93">
        <v>113796</v>
      </c>
      <c r="R22" s="93">
        <v>160025</v>
      </c>
      <c r="S22" s="93">
        <v>367256</v>
      </c>
      <c r="T22" s="94">
        <v>1174058.6</v>
      </c>
      <c r="U22" s="26">
        <v>143838</v>
      </c>
      <c r="V22" s="26">
        <v>127407</v>
      </c>
      <c r="W22" s="26">
        <v>143664</v>
      </c>
      <c r="X22" s="26">
        <v>414909</v>
      </c>
      <c r="Y22" s="26">
        <v>102713</v>
      </c>
      <c r="Z22" s="26">
        <v>78514</v>
      </c>
      <c r="AA22" s="26">
        <v>32005</v>
      </c>
      <c r="AB22" s="26">
        <v>213232</v>
      </c>
      <c r="AC22" s="93">
        <v>628141</v>
      </c>
      <c r="AD22" s="26">
        <v>29753.3</v>
      </c>
      <c r="AE22" s="26">
        <v>31655.8</v>
      </c>
      <c r="AF22" s="26">
        <v>42742.9</v>
      </c>
      <c r="AG22" s="26">
        <v>104152</v>
      </c>
      <c r="AH22" s="26">
        <f t="shared" si="0"/>
        <v>732293</v>
      </c>
      <c r="AI22" s="26">
        <v>111062</v>
      </c>
      <c r="AJ22" s="93">
        <v>132664</v>
      </c>
      <c r="AK22" s="93">
        <v>195816</v>
      </c>
      <c r="AL22" s="93">
        <v>439542</v>
      </c>
      <c r="AM22" s="94">
        <v>1171835</v>
      </c>
      <c r="AN22" s="126"/>
      <c r="AO22" s="126"/>
      <c r="AP22" s="126"/>
    </row>
    <row r="23" spans="1:45" ht="15">
      <c r="A23" s="3"/>
      <c r="B23" s="20"/>
      <c r="C23" s="20"/>
      <c r="D23" s="2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20"/>
      <c r="V23" s="20"/>
      <c r="W23" s="20"/>
      <c r="X23" s="20"/>
      <c r="Y23" s="20"/>
      <c r="Z23" s="20"/>
      <c r="AA23" s="20"/>
      <c r="AB23" s="20"/>
      <c r="AC23" s="111"/>
      <c r="AD23" s="20"/>
      <c r="AE23" s="20"/>
      <c r="AF23" s="20"/>
      <c r="AG23" s="20"/>
      <c r="AH23" s="20"/>
      <c r="AI23" s="20"/>
      <c r="AJ23" s="111"/>
      <c r="AK23" s="111"/>
      <c r="AL23" s="111"/>
      <c r="AM23" s="112"/>
      <c r="AN23" s="126"/>
      <c r="AO23" s="126"/>
      <c r="AP23" s="126"/>
      <c r="AQ23" s="126"/>
      <c r="AR23" s="126"/>
      <c r="AS23" s="126"/>
    </row>
    <row r="24" spans="1:45" ht="15">
      <c r="A24" s="1" t="s">
        <v>23</v>
      </c>
      <c r="B24" s="10">
        <v>295855</v>
      </c>
      <c r="C24" s="10">
        <v>294520</v>
      </c>
      <c r="D24" s="10">
        <v>240829</v>
      </c>
      <c r="E24" s="101">
        <v>831204</v>
      </c>
      <c r="F24" s="101">
        <v>213698</v>
      </c>
      <c r="G24" s="101">
        <v>178961</v>
      </c>
      <c r="H24" s="101">
        <v>45821</v>
      </c>
      <c r="I24" s="101">
        <v>438480</v>
      </c>
      <c r="J24" s="101">
        <v>1269684</v>
      </c>
      <c r="K24" s="101">
        <v>35561</v>
      </c>
      <c r="L24" s="101">
        <v>35442</v>
      </c>
      <c r="M24" s="101">
        <v>82710</v>
      </c>
      <c r="N24" s="101">
        <v>153713</v>
      </c>
      <c r="O24" s="101">
        <v>1423397</v>
      </c>
      <c r="P24" s="101">
        <v>200827.99999999997</v>
      </c>
      <c r="Q24" s="101">
        <v>219732</v>
      </c>
      <c r="R24" s="101">
        <v>312659</v>
      </c>
      <c r="S24" s="101">
        <v>733219</v>
      </c>
      <c r="T24" s="102">
        <v>2156616</v>
      </c>
      <c r="U24" s="10">
        <v>266857</v>
      </c>
      <c r="V24" s="10">
        <v>244197</v>
      </c>
      <c r="W24" s="10">
        <v>278822</v>
      </c>
      <c r="X24" s="10">
        <v>789876</v>
      </c>
      <c r="Y24" s="10">
        <v>211137</v>
      </c>
      <c r="Z24" s="10">
        <v>167915</v>
      </c>
      <c r="AA24" s="10">
        <v>41945</v>
      </c>
      <c r="AB24" s="10">
        <v>420997</v>
      </c>
      <c r="AC24" s="101">
        <v>1210873</v>
      </c>
      <c r="AD24" s="10">
        <v>31082</v>
      </c>
      <c r="AE24" s="10">
        <v>32084</v>
      </c>
      <c r="AF24" s="10">
        <v>74674</v>
      </c>
      <c r="AG24" s="10">
        <v>137840</v>
      </c>
      <c r="AH24" s="10">
        <f t="shared" si="0"/>
        <v>1348713</v>
      </c>
      <c r="AI24" s="10">
        <v>201611</v>
      </c>
      <c r="AJ24" s="101">
        <v>230081</v>
      </c>
      <c r="AK24" s="101">
        <v>266519</v>
      </c>
      <c r="AL24" s="101">
        <v>698211</v>
      </c>
      <c r="AM24" s="102">
        <v>2046924</v>
      </c>
      <c r="AN24" s="126"/>
      <c r="AO24" s="126"/>
      <c r="AP24" s="126"/>
      <c r="AQ24" s="126"/>
      <c r="AR24" s="126"/>
      <c r="AS24" s="126"/>
    </row>
    <row r="25" spans="1:45" ht="15.75" thickBot="1">
      <c r="A25" s="4"/>
      <c r="B25" s="21"/>
      <c r="C25" s="21"/>
      <c r="D25" s="21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21"/>
      <c r="V25" s="21"/>
      <c r="W25" s="21"/>
      <c r="X25" s="21"/>
      <c r="Y25" s="21"/>
      <c r="Z25" s="21"/>
      <c r="AA25" s="21"/>
      <c r="AB25" s="21"/>
      <c r="AC25" s="113"/>
      <c r="AD25" s="21"/>
      <c r="AE25" s="21"/>
      <c r="AF25" s="21"/>
      <c r="AG25" s="21"/>
      <c r="AH25" s="21"/>
      <c r="AI25" s="21"/>
      <c r="AJ25" s="113"/>
      <c r="AK25" s="113"/>
      <c r="AL25" s="113"/>
      <c r="AM25" s="114"/>
      <c r="AN25" s="126"/>
      <c r="AO25" s="126"/>
      <c r="AP25" s="126"/>
      <c r="AQ25" s="126"/>
      <c r="AR25" s="126"/>
      <c r="AS25" s="126"/>
    </row>
    <row r="26" spans="1:45" ht="32.25" thickBot="1">
      <c r="A26" s="22" t="s">
        <v>24</v>
      </c>
      <c r="B26" s="28">
        <v>3329332</v>
      </c>
      <c r="C26" s="28">
        <v>3660876</v>
      </c>
      <c r="D26" s="28">
        <v>3043213</v>
      </c>
      <c r="E26" s="105">
        <v>10033421</v>
      </c>
      <c r="F26" s="105">
        <v>2358485.5</v>
      </c>
      <c r="G26" s="105">
        <v>1249729.8</v>
      </c>
      <c r="H26" s="105">
        <v>676217.3</v>
      </c>
      <c r="I26" s="105">
        <v>4284432.6</v>
      </c>
      <c r="J26" s="105">
        <v>14317853.7</v>
      </c>
      <c r="K26" s="105">
        <v>594174</v>
      </c>
      <c r="L26" s="105">
        <v>595669.9</v>
      </c>
      <c r="M26" s="105">
        <v>697841</v>
      </c>
      <c r="N26" s="105">
        <v>1887684.9</v>
      </c>
      <c r="O26" s="105">
        <v>16205538.6</v>
      </c>
      <c r="P26" s="105">
        <v>1966764</v>
      </c>
      <c r="Q26" s="105">
        <v>2434369</v>
      </c>
      <c r="R26" s="105">
        <v>3674246</v>
      </c>
      <c r="S26" s="105">
        <v>8075379</v>
      </c>
      <c r="T26" s="115">
        <v>24280917.6</v>
      </c>
      <c r="U26" s="28">
        <v>3649198</v>
      </c>
      <c r="V26" s="28">
        <v>2894090</v>
      </c>
      <c r="W26" s="28">
        <v>3493558</v>
      </c>
      <c r="X26" s="28">
        <v>10036846</v>
      </c>
      <c r="Y26" s="28">
        <v>2342295</v>
      </c>
      <c r="Z26" s="28">
        <v>1122164</v>
      </c>
      <c r="AA26" s="28">
        <v>626606</v>
      </c>
      <c r="AB26" s="28">
        <v>4091065</v>
      </c>
      <c r="AC26" s="105">
        <v>14127911</v>
      </c>
      <c r="AD26" s="28">
        <v>487293.3</v>
      </c>
      <c r="AE26" s="28">
        <v>554339.8</v>
      </c>
      <c r="AF26" s="28">
        <v>853416.9</v>
      </c>
      <c r="AG26" s="28">
        <v>1895050</v>
      </c>
      <c r="AH26" s="28">
        <f t="shared" si="0"/>
        <v>16022961</v>
      </c>
      <c r="AI26" s="28">
        <f>AI15+AI18+AI22</f>
        <v>2142023</v>
      </c>
      <c r="AJ26" s="28">
        <f>AJ15+AJ18+AJ22</f>
        <v>2281137</v>
      </c>
      <c r="AK26" s="28">
        <f>AK15+AK18+AK22</f>
        <v>2821967</v>
      </c>
      <c r="AL26" s="28">
        <f>AL15+AL18+AL22</f>
        <v>7245127</v>
      </c>
      <c r="AM26" s="41">
        <f>AM15+AM18+AM22</f>
        <v>23268088</v>
      </c>
      <c r="AN26" s="126"/>
      <c r="AO26" s="126"/>
      <c r="AP26" s="126"/>
      <c r="AQ26" s="126"/>
      <c r="AR26" s="126"/>
      <c r="AS26" s="126"/>
    </row>
    <row r="27" spans="1:45" ht="32.25" thickBot="1">
      <c r="A27" s="22" t="s">
        <v>25</v>
      </c>
      <c r="B27" s="23">
        <v>3625187</v>
      </c>
      <c r="C27" s="23">
        <v>3955396</v>
      </c>
      <c r="D27" s="23">
        <v>3284042</v>
      </c>
      <c r="E27" s="106">
        <v>10864625</v>
      </c>
      <c r="F27" s="106">
        <v>2572183.5</v>
      </c>
      <c r="G27" s="106">
        <v>1428690.8</v>
      </c>
      <c r="H27" s="106">
        <v>722038.3</v>
      </c>
      <c r="I27" s="106">
        <v>4722912.6</v>
      </c>
      <c r="J27" s="106">
        <v>15587537.7</v>
      </c>
      <c r="K27" s="106">
        <v>629735</v>
      </c>
      <c r="L27" s="106">
        <v>631111.9</v>
      </c>
      <c r="M27" s="106">
        <v>780551</v>
      </c>
      <c r="N27" s="106">
        <v>2041397.9</v>
      </c>
      <c r="O27" s="106">
        <v>17628935.6</v>
      </c>
      <c r="P27" s="106">
        <v>2167592</v>
      </c>
      <c r="Q27" s="106">
        <v>2654101</v>
      </c>
      <c r="R27" s="106">
        <v>3986905</v>
      </c>
      <c r="S27" s="106">
        <v>8808598</v>
      </c>
      <c r="T27" s="116">
        <v>26437533.6</v>
      </c>
      <c r="U27" s="23">
        <v>3916055</v>
      </c>
      <c r="V27" s="23">
        <v>3138287</v>
      </c>
      <c r="W27" s="23">
        <v>3772380</v>
      </c>
      <c r="X27" s="23">
        <v>10826722</v>
      </c>
      <c r="Y27" s="23">
        <f aca="true" t="shared" si="1" ref="Y27:AG27">Y26+Y24</f>
        <v>2553432</v>
      </c>
      <c r="Z27" s="23">
        <f t="shared" si="1"/>
        <v>1290079</v>
      </c>
      <c r="AA27" s="23">
        <f t="shared" si="1"/>
        <v>668551</v>
      </c>
      <c r="AB27" s="23">
        <f t="shared" si="1"/>
        <v>4512062</v>
      </c>
      <c r="AC27" s="106">
        <f t="shared" si="1"/>
        <v>15338784</v>
      </c>
      <c r="AD27" s="23">
        <f t="shared" si="1"/>
        <v>518375.3</v>
      </c>
      <c r="AE27" s="23">
        <f t="shared" si="1"/>
        <v>586423.8</v>
      </c>
      <c r="AF27" s="23">
        <f t="shared" si="1"/>
        <v>928090.9</v>
      </c>
      <c r="AG27" s="23">
        <f t="shared" si="1"/>
        <v>2032890</v>
      </c>
      <c r="AH27" s="23">
        <f t="shared" si="0"/>
        <v>17371674</v>
      </c>
      <c r="AI27" s="23">
        <f>AI26+AI24</f>
        <v>2343634</v>
      </c>
      <c r="AJ27" s="23">
        <f>AJ26+AJ24</f>
        <v>2511218</v>
      </c>
      <c r="AK27" s="23">
        <f>AK26+AK24</f>
        <v>3088486</v>
      </c>
      <c r="AL27" s="23">
        <f>AL26+AL24</f>
        <v>7943338</v>
      </c>
      <c r="AM27" s="41">
        <f>AM26+AM24</f>
        <v>25315012</v>
      </c>
      <c r="AN27" s="126"/>
      <c r="AO27" s="126"/>
      <c r="AP27" s="126"/>
      <c r="AQ27" s="126"/>
      <c r="AR27" s="126"/>
      <c r="AS27" s="126"/>
    </row>
    <row r="28" spans="22:45" ht="15">
      <c r="V28" s="8"/>
      <c r="W28" s="8"/>
      <c r="X28" s="8"/>
      <c r="AN28" s="126"/>
      <c r="AO28" s="126"/>
      <c r="AP28" s="126"/>
      <c r="AQ28" s="126"/>
      <c r="AR28" s="126"/>
      <c r="AS28" s="126"/>
    </row>
    <row r="29" spans="5:45" ht="15.75">
      <c r="E29" s="8"/>
      <c r="S29" s="127"/>
      <c r="T29" s="208"/>
      <c r="AH29" s="127"/>
      <c r="AI29" s="127"/>
      <c r="AJ29" s="127"/>
      <c r="AK29" s="127"/>
      <c r="AL29" s="127"/>
      <c r="AM29" s="127"/>
      <c r="AN29" s="126"/>
      <c r="AO29" s="126"/>
      <c r="AP29" s="126"/>
      <c r="AQ29" s="126"/>
      <c r="AR29" s="126"/>
      <c r="AS29" s="126"/>
    </row>
    <row r="30" spans="5:20" ht="15">
      <c r="E30" s="79"/>
      <c r="F30" s="79"/>
      <c r="G30" s="79"/>
      <c r="H30" s="79"/>
      <c r="I30" s="79"/>
      <c r="J30" s="172"/>
      <c r="T30" s="127"/>
    </row>
    <row r="31" spans="5:10" ht="15">
      <c r="E31" s="79"/>
      <c r="F31" s="79"/>
      <c r="G31" s="79"/>
      <c r="H31" s="79"/>
      <c r="I31" s="79"/>
      <c r="J31" s="172"/>
    </row>
    <row r="32" spans="5:10" ht="15">
      <c r="E32" s="79"/>
      <c r="F32" s="79"/>
      <c r="G32" s="79"/>
      <c r="H32" s="79"/>
      <c r="I32" s="79"/>
      <c r="J32" s="172"/>
    </row>
    <row r="33" spans="5:10" ht="15">
      <c r="E33" s="79"/>
      <c r="F33" s="79"/>
      <c r="G33" s="79"/>
      <c r="H33" s="79"/>
      <c r="I33" s="79"/>
      <c r="J33" s="172"/>
    </row>
    <row r="34" spans="5:10" ht="15">
      <c r="E34" s="79"/>
      <c r="F34" s="79"/>
      <c r="G34" s="79"/>
      <c r="H34" s="79"/>
      <c r="I34" s="79"/>
      <c r="J34" s="172"/>
    </row>
    <row r="35" spans="5:10" ht="15">
      <c r="E35" s="79"/>
      <c r="F35" s="79"/>
      <c r="G35" s="79"/>
      <c r="H35" s="79"/>
      <c r="I35" s="79"/>
      <c r="J35" s="172"/>
    </row>
    <row r="36" ht="15">
      <c r="F36" s="8"/>
    </row>
    <row r="37" ht="15">
      <c r="F37" s="8"/>
    </row>
    <row r="38" ht="15">
      <c r="F38" s="8"/>
    </row>
    <row r="39" ht="15">
      <c r="F39" s="8"/>
    </row>
    <row r="40" ht="15">
      <c r="F40" s="8"/>
    </row>
    <row r="41" ht="15">
      <c r="F41" s="8"/>
    </row>
    <row r="42" ht="15">
      <c r="F42" s="8"/>
    </row>
  </sheetData>
  <sheetProtection/>
  <mergeCells count="3">
    <mergeCell ref="B2:T2"/>
    <mergeCell ref="U2:AH2"/>
    <mergeCell ref="A1:A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="85" zoomScaleNormal="85" zoomScalePageLayoutView="0" workbookViewId="0" topLeftCell="A1">
      <selection activeCell="AE27" sqref="AE27"/>
    </sheetView>
  </sheetViews>
  <sheetFormatPr defaultColWidth="9.140625" defaultRowHeight="15"/>
  <cols>
    <col min="1" max="1" width="32.28125" style="0" customWidth="1"/>
    <col min="2" max="2" width="10.8515625" style="0" hidden="1" customWidth="1"/>
    <col min="3" max="3" width="9.421875" style="0" hidden="1" customWidth="1"/>
    <col min="4" max="4" width="10.57421875" style="125" hidden="1" customWidth="1"/>
    <col min="5" max="5" width="9.421875" style="125" hidden="1" customWidth="1"/>
    <col min="6" max="6" width="10.8515625" style="125" hidden="1" customWidth="1"/>
    <col min="7" max="7" width="9.421875" style="125" hidden="1" customWidth="1"/>
    <col min="8" max="8" width="10.421875" style="126" hidden="1" customWidth="1"/>
    <col min="9" max="11" width="9.421875" style="126" hidden="1" customWidth="1"/>
    <col min="12" max="12" width="10.8515625" style="126" customWidth="1"/>
    <col min="13" max="13" width="9.421875" style="126" customWidth="1"/>
    <col min="14" max="14" width="10.8515625" style="126" customWidth="1"/>
    <col min="15" max="15" width="9.140625" style="126" customWidth="1"/>
    <col min="16" max="16" width="11.140625" style="0" hidden="1" customWidth="1"/>
    <col min="17" max="17" width="9.421875" style="0" hidden="1" customWidth="1"/>
    <col min="18" max="18" width="11.28125" style="125" hidden="1" customWidth="1"/>
    <col min="19" max="19" width="10.140625" style="125" hidden="1" customWidth="1"/>
    <col min="20" max="20" width="11.28125" style="0" hidden="1" customWidth="1"/>
    <col min="21" max="21" width="10.140625" style="0" hidden="1" customWidth="1"/>
    <col min="22" max="22" width="11.28125" style="126" hidden="1" customWidth="1"/>
    <col min="23" max="23" width="9.140625" style="0" hidden="1" customWidth="1"/>
    <col min="24" max="24" width="11.140625" style="0" hidden="1" customWidth="1"/>
    <col min="25" max="25" width="0" style="0" hidden="1" customWidth="1"/>
    <col min="26" max="26" width="10.421875" style="126" customWidth="1"/>
    <col min="27" max="27" width="9.140625" style="126" customWidth="1"/>
    <col min="28" max="28" width="10.7109375" style="126" customWidth="1"/>
    <col min="29" max="30" width="9.140625" style="126" customWidth="1"/>
  </cols>
  <sheetData>
    <row r="1" spans="1:29" ht="33" customHeight="1">
      <c r="A1" s="241" t="s">
        <v>84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1:29" ht="21">
      <c r="A2" s="78"/>
      <c r="B2" s="225" t="s">
        <v>77</v>
      </c>
      <c r="C2" s="226"/>
      <c r="D2" s="225" t="s">
        <v>78</v>
      </c>
      <c r="E2" s="226"/>
      <c r="F2" s="225" t="s">
        <v>75</v>
      </c>
      <c r="G2" s="226"/>
      <c r="H2" s="230" t="s">
        <v>95</v>
      </c>
      <c r="I2" s="225"/>
      <c r="J2" s="230" t="s">
        <v>97</v>
      </c>
      <c r="K2" s="225"/>
      <c r="L2" s="230" t="s">
        <v>106</v>
      </c>
      <c r="M2" s="225"/>
      <c r="N2" s="230">
        <v>2012</v>
      </c>
      <c r="O2" s="225"/>
      <c r="P2" s="225" t="s">
        <v>79</v>
      </c>
      <c r="Q2" s="226"/>
      <c r="R2" s="225" t="s">
        <v>82</v>
      </c>
      <c r="S2" s="226"/>
      <c r="T2" s="225" t="s">
        <v>76</v>
      </c>
      <c r="U2" s="226"/>
      <c r="V2" s="225" t="s">
        <v>96</v>
      </c>
      <c r="W2" s="226"/>
      <c r="X2" s="225" t="s">
        <v>98</v>
      </c>
      <c r="Y2" s="226"/>
      <c r="Z2" s="225" t="s">
        <v>107</v>
      </c>
      <c r="AA2" s="226"/>
      <c r="AB2" s="225">
        <v>2013</v>
      </c>
      <c r="AC2" s="226"/>
    </row>
    <row r="3" spans="1:29" ht="15" customHeight="1">
      <c r="A3" s="227"/>
      <c r="B3" s="234" t="s">
        <v>37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8" t="s">
        <v>37</v>
      </c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</row>
    <row r="4" spans="1:29" ht="15" customHeight="1">
      <c r="A4" s="228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</row>
    <row r="5" spans="1:29" ht="57.75" customHeight="1">
      <c r="A5" s="229"/>
      <c r="B5" s="75" t="s">
        <v>38</v>
      </c>
      <c r="C5" s="76" t="s">
        <v>39</v>
      </c>
      <c r="D5" s="76" t="s">
        <v>38</v>
      </c>
      <c r="E5" s="76" t="s">
        <v>39</v>
      </c>
      <c r="F5" s="76" t="s">
        <v>38</v>
      </c>
      <c r="G5" s="76" t="s">
        <v>39</v>
      </c>
      <c r="H5" s="76" t="s">
        <v>38</v>
      </c>
      <c r="I5" s="76" t="s">
        <v>39</v>
      </c>
      <c r="J5" s="76" t="s">
        <v>38</v>
      </c>
      <c r="K5" s="76" t="s">
        <v>39</v>
      </c>
      <c r="L5" s="76" t="s">
        <v>38</v>
      </c>
      <c r="M5" s="76" t="s">
        <v>39</v>
      </c>
      <c r="N5" s="76" t="s">
        <v>38</v>
      </c>
      <c r="O5" s="76" t="s">
        <v>39</v>
      </c>
      <c r="P5" s="76" t="s">
        <v>38</v>
      </c>
      <c r="Q5" s="76" t="s">
        <v>39</v>
      </c>
      <c r="R5" s="76" t="s">
        <v>38</v>
      </c>
      <c r="S5" s="76" t="s">
        <v>39</v>
      </c>
      <c r="T5" s="76" t="s">
        <v>38</v>
      </c>
      <c r="U5" s="76" t="s">
        <v>39</v>
      </c>
      <c r="V5" s="76" t="s">
        <v>38</v>
      </c>
      <c r="W5" s="76" t="s">
        <v>39</v>
      </c>
      <c r="X5" s="76" t="s">
        <v>38</v>
      </c>
      <c r="Y5" s="76" t="s">
        <v>39</v>
      </c>
      <c r="Z5" s="76" t="s">
        <v>38</v>
      </c>
      <c r="AA5" s="76" t="s">
        <v>39</v>
      </c>
      <c r="AB5" s="76" t="s">
        <v>38</v>
      </c>
      <c r="AC5" s="76" t="s">
        <v>39</v>
      </c>
    </row>
    <row r="6" spans="1:29" ht="18.75">
      <c r="A6" s="243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5"/>
    </row>
    <row r="7" spans="1:29" ht="15">
      <c r="A7" s="31" t="s">
        <v>1</v>
      </c>
      <c r="B7" s="140">
        <v>401.499</v>
      </c>
      <c r="C7" s="141">
        <v>152.045</v>
      </c>
      <c r="D7" s="140">
        <v>392.336</v>
      </c>
      <c r="E7" s="141">
        <v>172.724</v>
      </c>
      <c r="F7" s="142">
        <v>398.195</v>
      </c>
      <c r="G7" s="143">
        <v>157.657</v>
      </c>
      <c r="H7" s="211">
        <v>564.283</v>
      </c>
      <c r="I7" s="143">
        <v>224.972</v>
      </c>
      <c r="J7" s="211">
        <v>414.917</v>
      </c>
      <c r="K7" s="143">
        <v>163.311</v>
      </c>
      <c r="L7" s="211">
        <v>388.393</v>
      </c>
      <c r="M7" s="143">
        <v>155.011</v>
      </c>
      <c r="N7" s="142">
        <v>407.018</v>
      </c>
      <c r="O7" s="143">
        <v>160.374</v>
      </c>
      <c r="P7" s="140">
        <v>378.594</v>
      </c>
      <c r="Q7" s="141">
        <v>158.329</v>
      </c>
      <c r="R7" s="144">
        <v>450.662</v>
      </c>
      <c r="S7" s="141">
        <v>179.539</v>
      </c>
      <c r="T7" s="144">
        <v>403.958</v>
      </c>
      <c r="U7" s="141">
        <v>163.769</v>
      </c>
      <c r="V7" s="142">
        <v>524.74</v>
      </c>
      <c r="W7" s="142">
        <v>197.727</v>
      </c>
      <c r="X7" s="142">
        <v>422.957</v>
      </c>
      <c r="Y7" s="143">
        <v>166.744</v>
      </c>
      <c r="Z7" s="142">
        <v>424.789</v>
      </c>
      <c r="AA7" s="142">
        <v>157.412</v>
      </c>
      <c r="AB7" s="142">
        <v>423.58</v>
      </c>
      <c r="AC7" s="143">
        <v>163.83</v>
      </c>
    </row>
    <row r="8" spans="1:29" ht="15">
      <c r="A8" s="32" t="s">
        <v>27</v>
      </c>
      <c r="B8" s="145">
        <v>257.54</v>
      </c>
      <c r="C8" s="146">
        <v>142.333</v>
      </c>
      <c r="D8" s="145">
        <v>290.143</v>
      </c>
      <c r="E8" s="146">
        <v>149.623</v>
      </c>
      <c r="F8" s="147">
        <v>271.071</v>
      </c>
      <c r="G8" s="148">
        <v>144.52</v>
      </c>
      <c r="H8" s="212">
        <v>341.983</v>
      </c>
      <c r="I8" s="148">
        <v>168.982</v>
      </c>
      <c r="J8" s="212">
        <v>285.055</v>
      </c>
      <c r="K8" s="148">
        <v>147.306</v>
      </c>
      <c r="L8" s="212">
        <v>245.916</v>
      </c>
      <c r="M8" s="148">
        <v>142.389</v>
      </c>
      <c r="N8" s="147">
        <v>268.173</v>
      </c>
      <c r="O8" s="148">
        <v>145.633</v>
      </c>
      <c r="P8" s="145">
        <v>254.342</v>
      </c>
      <c r="Q8" s="146">
        <v>145.29</v>
      </c>
      <c r="R8" s="149">
        <v>264.416</v>
      </c>
      <c r="S8" s="146">
        <v>142.378</v>
      </c>
      <c r="T8" s="149">
        <v>260.409</v>
      </c>
      <c r="U8" s="146">
        <v>144.462</v>
      </c>
      <c r="V8" s="147">
        <v>263.065</v>
      </c>
      <c r="W8" s="147">
        <v>148.854</v>
      </c>
      <c r="X8" s="147">
        <v>261.502</v>
      </c>
      <c r="Y8" s="148">
        <v>145.09</v>
      </c>
      <c r="Z8" s="147">
        <v>233.953</v>
      </c>
      <c r="AA8" s="147">
        <v>134.001</v>
      </c>
      <c r="AB8" s="147">
        <v>252.13</v>
      </c>
      <c r="AC8" s="148">
        <v>141.69</v>
      </c>
    </row>
    <row r="9" spans="1:29" ht="15">
      <c r="A9" s="32" t="s">
        <v>28</v>
      </c>
      <c r="B9" s="145">
        <v>297.313</v>
      </c>
      <c r="C9" s="146">
        <v>134.185</v>
      </c>
      <c r="D9" s="145">
        <v>309.911</v>
      </c>
      <c r="E9" s="146">
        <v>142.47</v>
      </c>
      <c r="F9" s="147">
        <v>301.695</v>
      </c>
      <c r="G9" s="148">
        <v>136.518</v>
      </c>
      <c r="H9" s="212">
        <v>355.427</v>
      </c>
      <c r="I9" s="148">
        <v>172.641</v>
      </c>
      <c r="J9" s="212">
        <v>307.07</v>
      </c>
      <c r="K9" s="148">
        <v>140.208</v>
      </c>
      <c r="L9" s="212">
        <v>284.829</v>
      </c>
      <c r="M9" s="148">
        <v>143.487</v>
      </c>
      <c r="N9" s="147">
        <v>300.019</v>
      </c>
      <c r="O9" s="148">
        <v>141.331</v>
      </c>
      <c r="P9" s="145">
        <v>304.874</v>
      </c>
      <c r="Q9" s="146">
        <v>138.911</v>
      </c>
      <c r="R9" s="149">
        <v>307.886</v>
      </c>
      <c r="S9" s="146">
        <v>142.519</v>
      </c>
      <c r="T9" s="149">
        <v>305.827</v>
      </c>
      <c r="U9" s="146">
        <v>139.851</v>
      </c>
      <c r="V9" s="147">
        <v>408.786</v>
      </c>
      <c r="W9" s="147">
        <v>184.659</v>
      </c>
      <c r="X9" s="147">
        <v>317.312</v>
      </c>
      <c r="Y9" s="148">
        <v>144.063</v>
      </c>
      <c r="Z9" s="147">
        <v>301.413</v>
      </c>
      <c r="AA9" s="147">
        <v>137.199</v>
      </c>
      <c r="AB9" s="147">
        <v>312.477</v>
      </c>
      <c r="AC9" s="148">
        <v>141.916</v>
      </c>
    </row>
    <row r="10" spans="1:29" ht="15">
      <c r="A10" s="32" t="s">
        <v>40</v>
      </c>
      <c r="B10" s="145">
        <v>447.806</v>
      </c>
      <c r="C10" s="146">
        <v>144.426</v>
      </c>
      <c r="D10" s="145">
        <v>529.805</v>
      </c>
      <c r="E10" s="146">
        <v>173.912</v>
      </c>
      <c r="F10" s="147">
        <v>475.858</v>
      </c>
      <c r="G10" s="148">
        <v>153.171</v>
      </c>
      <c r="H10" s="212">
        <v>587.222</v>
      </c>
      <c r="I10" s="148">
        <v>231.367</v>
      </c>
      <c r="J10" s="212">
        <v>485.32</v>
      </c>
      <c r="K10" s="148">
        <v>163.065</v>
      </c>
      <c r="L10" s="212">
        <v>430.558</v>
      </c>
      <c r="M10" s="148">
        <v>147.009</v>
      </c>
      <c r="N10" s="147">
        <v>470.27</v>
      </c>
      <c r="O10" s="148">
        <v>157.596</v>
      </c>
      <c r="P10" s="145">
        <v>401.633</v>
      </c>
      <c r="Q10" s="146">
        <v>140.16</v>
      </c>
      <c r="R10" s="149">
        <v>474.474</v>
      </c>
      <c r="S10" s="146">
        <v>180.042</v>
      </c>
      <c r="T10" s="149">
        <v>418.485</v>
      </c>
      <c r="U10" s="146">
        <v>151.557</v>
      </c>
      <c r="V10" s="147">
        <v>584.683</v>
      </c>
      <c r="W10" s="147">
        <v>243.916</v>
      </c>
      <c r="X10" s="147">
        <v>418.761</v>
      </c>
      <c r="Y10" s="148">
        <v>161.656</v>
      </c>
      <c r="Z10" s="147">
        <v>469.189</v>
      </c>
      <c r="AA10" s="147">
        <v>154.926</v>
      </c>
      <c r="AB10" s="147">
        <v>436.346</v>
      </c>
      <c r="AC10" s="148">
        <v>159.604</v>
      </c>
    </row>
    <row r="11" spans="1:29" ht="15">
      <c r="A11" s="32" t="s">
        <v>41</v>
      </c>
      <c r="B11" s="145">
        <v>261.662</v>
      </c>
      <c r="C11" s="146">
        <v>144.188</v>
      </c>
      <c r="D11" s="145">
        <v>281.89</v>
      </c>
      <c r="E11" s="146">
        <v>153.829</v>
      </c>
      <c r="F11" s="147">
        <v>269.791</v>
      </c>
      <c r="G11" s="148">
        <v>146.886</v>
      </c>
      <c r="H11" s="212">
        <v>293.523</v>
      </c>
      <c r="I11" s="148">
        <v>164.672</v>
      </c>
      <c r="J11" s="212">
        <v>275.596</v>
      </c>
      <c r="K11" s="148">
        <v>149.193</v>
      </c>
      <c r="L11" s="212">
        <v>243.898</v>
      </c>
      <c r="M11" s="148">
        <v>144.489</v>
      </c>
      <c r="N11" s="147">
        <v>266.343</v>
      </c>
      <c r="O11" s="148">
        <v>147.716</v>
      </c>
      <c r="P11" s="145">
        <v>245.178</v>
      </c>
      <c r="Q11" s="146">
        <v>143.679</v>
      </c>
      <c r="R11" s="149">
        <v>259.197</v>
      </c>
      <c r="S11" s="146">
        <v>159.667</v>
      </c>
      <c r="T11" s="149">
        <v>251.246</v>
      </c>
      <c r="U11" s="146">
        <v>148.227</v>
      </c>
      <c r="V11" s="147">
        <v>286.745</v>
      </c>
      <c r="W11" s="147">
        <v>200.945</v>
      </c>
      <c r="X11" s="147">
        <v>259.796</v>
      </c>
      <c r="Y11" s="148">
        <v>153.1</v>
      </c>
      <c r="Z11" s="147">
        <v>225.657</v>
      </c>
      <c r="AA11" s="147">
        <v>148.637</v>
      </c>
      <c r="AB11" s="147">
        <v>251.015</v>
      </c>
      <c r="AC11" s="148">
        <v>151.695</v>
      </c>
    </row>
    <row r="12" spans="1:29" ht="15">
      <c r="A12" s="32" t="s">
        <v>31</v>
      </c>
      <c r="B12" s="145">
        <v>314.018</v>
      </c>
      <c r="C12" s="146">
        <v>130.444</v>
      </c>
      <c r="D12" s="145">
        <v>360.616</v>
      </c>
      <c r="E12" s="146">
        <v>127.2</v>
      </c>
      <c r="F12" s="147">
        <v>328.824</v>
      </c>
      <c r="G12" s="148">
        <v>129.514</v>
      </c>
      <c r="H12" s="212">
        <v>422.73</v>
      </c>
      <c r="I12" s="148">
        <v>148.313</v>
      </c>
      <c r="J12" s="212">
        <v>336.818</v>
      </c>
      <c r="K12" s="148">
        <v>130.981</v>
      </c>
      <c r="L12" s="212">
        <v>343.91</v>
      </c>
      <c r="M12" s="148">
        <v>133.049</v>
      </c>
      <c r="N12" s="147">
        <v>339.614</v>
      </c>
      <c r="O12" s="148">
        <v>131.424</v>
      </c>
      <c r="P12" s="145">
        <v>319.765</v>
      </c>
      <c r="Q12" s="146">
        <v>124.408</v>
      </c>
      <c r="R12" s="149">
        <v>340.572</v>
      </c>
      <c r="S12" s="146">
        <v>127.813</v>
      </c>
      <c r="T12" s="149">
        <v>325.401</v>
      </c>
      <c r="U12" s="146">
        <v>125.351</v>
      </c>
      <c r="V12" s="147">
        <v>459.828</v>
      </c>
      <c r="W12" s="147">
        <v>149.67</v>
      </c>
      <c r="X12" s="147">
        <v>343.147</v>
      </c>
      <c r="Y12" s="148">
        <v>128.015</v>
      </c>
      <c r="Z12" s="147">
        <v>357.977</v>
      </c>
      <c r="AA12" s="147">
        <v>122.545</v>
      </c>
      <c r="AB12" s="147">
        <v>347.561</v>
      </c>
      <c r="AC12" s="148">
        <v>126.316</v>
      </c>
    </row>
    <row r="13" spans="1:29" ht="15">
      <c r="A13" s="32" t="s">
        <v>32</v>
      </c>
      <c r="B13" s="145">
        <v>284.164</v>
      </c>
      <c r="C13" s="146">
        <v>133.048</v>
      </c>
      <c r="D13" s="145">
        <v>346.162</v>
      </c>
      <c r="E13" s="146">
        <v>147.826</v>
      </c>
      <c r="F13" s="147">
        <v>308.169</v>
      </c>
      <c r="G13" s="148">
        <v>137.139</v>
      </c>
      <c r="H13" s="212">
        <v>408.766</v>
      </c>
      <c r="I13" s="148">
        <v>164.665</v>
      </c>
      <c r="J13" s="212">
        <v>323.704</v>
      </c>
      <c r="K13" s="148">
        <v>139.761</v>
      </c>
      <c r="L13" s="212">
        <v>300.967</v>
      </c>
      <c r="M13" s="148">
        <v>135.751</v>
      </c>
      <c r="N13" s="147">
        <v>316.532</v>
      </c>
      <c r="O13" s="148">
        <v>138.412</v>
      </c>
      <c r="P13" s="145">
        <v>295.509</v>
      </c>
      <c r="Q13" s="146">
        <v>132.458</v>
      </c>
      <c r="R13" s="149">
        <v>315.153</v>
      </c>
      <c r="S13" s="146">
        <v>142.014</v>
      </c>
      <c r="T13" s="149">
        <v>301.994</v>
      </c>
      <c r="U13" s="146">
        <v>135.079</v>
      </c>
      <c r="V13" s="147">
        <v>387.87</v>
      </c>
      <c r="W13" s="147">
        <v>143.02</v>
      </c>
      <c r="X13" s="147">
        <v>312.302</v>
      </c>
      <c r="Y13" s="148">
        <v>135.929</v>
      </c>
      <c r="Z13" s="147">
        <v>257.875</v>
      </c>
      <c r="AA13" s="147">
        <v>131.847</v>
      </c>
      <c r="AB13" s="147">
        <v>295.227</v>
      </c>
      <c r="AC13" s="148">
        <v>134.647</v>
      </c>
    </row>
    <row r="14" spans="1:29" ht="15">
      <c r="A14" s="32" t="s">
        <v>33</v>
      </c>
      <c r="B14" s="145">
        <v>268.174</v>
      </c>
      <c r="C14" s="146">
        <v>126.521</v>
      </c>
      <c r="D14" s="145">
        <v>288.39</v>
      </c>
      <c r="E14" s="146">
        <v>127.908</v>
      </c>
      <c r="F14" s="147">
        <v>276.13</v>
      </c>
      <c r="G14" s="148">
        <v>127.018</v>
      </c>
      <c r="H14" s="212">
        <v>321.985</v>
      </c>
      <c r="I14" s="148">
        <v>135.348</v>
      </c>
      <c r="J14" s="212">
        <v>285.323</v>
      </c>
      <c r="K14" s="148">
        <v>128.376</v>
      </c>
      <c r="L14" s="212">
        <v>270.689</v>
      </c>
      <c r="M14" s="148">
        <v>124.3</v>
      </c>
      <c r="N14" s="147">
        <v>280.877</v>
      </c>
      <c r="O14" s="148">
        <v>127.078</v>
      </c>
      <c r="P14" s="145">
        <v>271.459</v>
      </c>
      <c r="Q14" s="146">
        <v>125.33</v>
      </c>
      <c r="R14" s="149">
        <v>285.881</v>
      </c>
      <c r="S14" s="146">
        <v>126.2</v>
      </c>
      <c r="T14" s="149">
        <v>277.043</v>
      </c>
      <c r="U14" s="146">
        <v>125.648</v>
      </c>
      <c r="V14" s="147">
        <v>312.603</v>
      </c>
      <c r="W14" s="147">
        <v>136.287</v>
      </c>
      <c r="X14" s="147">
        <v>284.446</v>
      </c>
      <c r="Y14" s="148">
        <v>127.372</v>
      </c>
      <c r="Z14" s="147">
        <v>265.658</v>
      </c>
      <c r="AA14" s="147">
        <v>124.014</v>
      </c>
      <c r="AB14" s="147">
        <v>279.379</v>
      </c>
      <c r="AC14" s="148">
        <v>126.387</v>
      </c>
    </row>
    <row r="15" spans="1:29" ht="15.75" thickBot="1">
      <c r="A15" s="33" t="s">
        <v>34</v>
      </c>
      <c r="B15" s="150">
        <v>258.949</v>
      </c>
      <c r="C15" s="151">
        <v>136.834</v>
      </c>
      <c r="D15" s="150">
        <v>257.74</v>
      </c>
      <c r="E15" s="151">
        <v>136.292</v>
      </c>
      <c r="F15" s="152">
        <v>258.457</v>
      </c>
      <c r="G15" s="153">
        <v>136.668</v>
      </c>
      <c r="H15" s="213">
        <v>280.967</v>
      </c>
      <c r="I15" s="153">
        <v>147.596</v>
      </c>
      <c r="J15" s="213">
        <v>264.752</v>
      </c>
      <c r="K15" s="153">
        <v>138.143</v>
      </c>
      <c r="L15" s="213">
        <v>260.922</v>
      </c>
      <c r="M15" s="153">
        <v>137.992</v>
      </c>
      <c r="N15" s="152">
        <v>263.548</v>
      </c>
      <c r="O15" s="153">
        <v>138.091</v>
      </c>
      <c r="P15" s="150">
        <v>257.972</v>
      </c>
      <c r="Q15" s="151">
        <v>137.329</v>
      </c>
      <c r="R15" s="154">
        <v>266.784</v>
      </c>
      <c r="S15" s="151">
        <v>135.696</v>
      </c>
      <c r="T15" s="154">
        <v>261.54</v>
      </c>
      <c r="U15" s="151">
        <v>136.877</v>
      </c>
      <c r="V15" s="152">
        <v>248.152</v>
      </c>
      <c r="W15" s="152">
        <v>132.433</v>
      </c>
      <c r="X15" s="152">
        <v>258.723</v>
      </c>
      <c r="Y15" s="153">
        <v>136.325</v>
      </c>
      <c r="Z15" s="152">
        <v>247.353</v>
      </c>
      <c r="AA15" s="152">
        <v>135.544</v>
      </c>
      <c r="AB15" s="152">
        <v>255.957</v>
      </c>
      <c r="AC15" s="153">
        <v>136.087</v>
      </c>
    </row>
    <row r="16" spans="1:29" ht="15.75" thickBot="1">
      <c r="A16" s="19" t="s">
        <v>42</v>
      </c>
      <c r="B16" s="155">
        <v>277.596</v>
      </c>
      <c r="C16" s="156">
        <v>137.104</v>
      </c>
      <c r="D16" s="155">
        <v>291.653</v>
      </c>
      <c r="E16" s="156">
        <v>141.912</v>
      </c>
      <c r="F16" s="155">
        <v>283.068</v>
      </c>
      <c r="G16" s="156">
        <v>138.538</v>
      </c>
      <c r="H16" s="157">
        <v>308.313</v>
      </c>
      <c r="I16" s="156">
        <v>159.922</v>
      </c>
      <c r="J16" s="157">
        <v>288.58</v>
      </c>
      <c r="K16" s="156">
        <v>140.989</v>
      </c>
      <c r="L16" s="157">
        <v>272.546</v>
      </c>
      <c r="M16" s="156">
        <v>139.03</v>
      </c>
      <c r="N16" s="209">
        <v>283.561</v>
      </c>
      <c r="O16" s="210">
        <v>140.299</v>
      </c>
      <c r="P16" s="155">
        <v>273.275</v>
      </c>
      <c r="Q16" s="156">
        <v>137.589</v>
      </c>
      <c r="R16" s="157">
        <v>279.691</v>
      </c>
      <c r="S16" s="156">
        <v>141.846</v>
      </c>
      <c r="T16" s="157">
        <v>275.886</v>
      </c>
      <c r="U16" s="156">
        <v>138.812</v>
      </c>
      <c r="V16" s="155">
        <v>286.483</v>
      </c>
      <c r="W16" s="155">
        <v>154.13</v>
      </c>
      <c r="X16" s="155">
        <v>278.308</v>
      </c>
      <c r="Y16" s="156">
        <v>140.626</v>
      </c>
      <c r="Z16" s="155">
        <v>262.804</v>
      </c>
      <c r="AA16" s="155">
        <v>135.548</v>
      </c>
      <c r="AB16" s="155">
        <v>273.999</v>
      </c>
      <c r="AC16" s="156">
        <v>139.065</v>
      </c>
    </row>
    <row r="17" spans="1:29" ht="18.75">
      <c r="A17" s="231" t="s">
        <v>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</row>
    <row r="18" spans="1:29" ht="15.75" thickBot="1">
      <c r="A18" s="204" t="s">
        <v>6</v>
      </c>
      <c r="B18" s="198">
        <v>263.212</v>
      </c>
      <c r="C18" s="199">
        <v>127.406</v>
      </c>
      <c r="D18" s="200">
        <v>287.576</v>
      </c>
      <c r="E18" s="199">
        <v>132.47</v>
      </c>
      <c r="F18" s="201">
        <v>271.038</v>
      </c>
      <c r="G18" s="202">
        <v>128.888</v>
      </c>
      <c r="H18" s="214">
        <v>346.504</v>
      </c>
      <c r="I18" s="202">
        <v>150.209</v>
      </c>
      <c r="J18" s="214">
        <v>283.237</v>
      </c>
      <c r="K18" s="202">
        <v>131.458</v>
      </c>
      <c r="L18" s="214">
        <v>272.486</v>
      </c>
      <c r="M18" s="202">
        <v>130.538</v>
      </c>
      <c r="N18" s="201">
        <v>280.02</v>
      </c>
      <c r="O18" s="202">
        <v>131.15</v>
      </c>
      <c r="P18" s="198">
        <v>273.472</v>
      </c>
      <c r="Q18" s="199">
        <v>127.059</v>
      </c>
      <c r="R18" s="200">
        <v>296.918</v>
      </c>
      <c r="S18" s="199">
        <v>135.544</v>
      </c>
      <c r="T18" s="200">
        <v>280.906</v>
      </c>
      <c r="U18" s="199">
        <v>129.506</v>
      </c>
      <c r="V18" s="201">
        <v>335.006</v>
      </c>
      <c r="W18" s="201">
        <v>149.524</v>
      </c>
      <c r="X18" s="201">
        <v>289.568</v>
      </c>
      <c r="Y18" s="202">
        <v>131.523</v>
      </c>
      <c r="Z18" s="201">
        <v>265.17</v>
      </c>
      <c r="AA18" s="201">
        <v>128.068</v>
      </c>
      <c r="AB18" s="201">
        <v>282.592</v>
      </c>
      <c r="AC18" s="202">
        <v>130.432</v>
      </c>
    </row>
    <row r="19" spans="1:29" ht="15.75" thickBot="1">
      <c r="A19" s="203" t="s">
        <v>43</v>
      </c>
      <c r="B19" s="158">
        <v>263.212</v>
      </c>
      <c r="C19" s="159">
        <v>127.406</v>
      </c>
      <c r="D19" s="160">
        <v>287.576</v>
      </c>
      <c r="E19" s="159">
        <v>132.47</v>
      </c>
      <c r="F19" s="161">
        <v>271.038</v>
      </c>
      <c r="G19" s="162">
        <v>128.888</v>
      </c>
      <c r="H19" s="215">
        <v>346.504</v>
      </c>
      <c r="I19" s="162">
        <v>150.209</v>
      </c>
      <c r="J19" s="215">
        <v>283.237</v>
      </c>
      <c r="K19" s="162">
        <v>131.458</v>
      </c>
      <c r="L19" s="161">
        <v>272.486</v>
      </c>
      <c r="M19" s="161">
        <v>130.538</v>
      </c>
      <c r="N19" s="161">
        <v>280.02</v>
      </c>
      <c r="O19" s="162">
        <v>131.15</v>
      </c>
      <c r="P19" s="158">
        <v>273.472</v>
      </c>
      <c r="Q19" s="159">
        <v>127.059</v>
      </c>
      <c r="R19" s="160">
        <v>296.918</v>
      </c>
      <c r="S19" s="159">
        <v>135.544</v>
      </c>
      <c r="T19" s="160">
        <v>280.906</v>
      </c>
      <c r="U19" s="159">
        <v>129.506</v>
      </c>
      <c r="V19" s="161">
        <v>335.006</v>
      </c>
      <c r="W19" s="161">
        <v>149.524</v>
      </c>
      <c r="X19" s="161">
        <v>289.568</v>
      </c>
      <c r="Y19" s="162">
        <v>131.523</v>
      </c>
      <c r="Z19" s="161">
        <v>265.17</v>
      </c>
      <c r="AA19" s="161">
        <v>128.068</v>
      </c>
      <c r="AB19" s="161">
        <v>282.592</v>
      </c>
      <c r="AC19" s="162">
        <v>130.432</v>
      </c>
    </row>
    <row r="20" spans="1:29" ht="18.75">
      <c r="A20" s="231" t="s">
        <v>12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</row>
    <row r="21" spans="1:29" ht="15.75" thickBot="1">
      <c r="A21" s="1" t="s">
        <v>13</v>
      </c>
      <c r="B21" s="163">
        <v>301.086</v>
      </c>
      <c r="C21" s="164">
        <v>140.178</v>
      </c>
      <c r="D21" s="165">
        <v>333.112</v>
      </c>
      <c r="E21" s="164">
        <v>142.879</v>
      </c>
      <c r="F21" s="165">
        <v>310.827</v>
      </c>
      <c r="G21" s="164">
        <v>141.067</v>
      </c>
      <c r="H21" s="165">
        <v>375.927</v>
      </c>
      <c r="I21" s="164">
        <v>158.016</v>
      </c>
      <c r="J21" s="165">
        <v>318.796</v>
      </c>
      <c r="K21" s="164">
        <v>143.602</v>
      </c>
      <c r="L21" s="165">
        <v>327.222</v>
      </c>
      <c r="M21" s="164">
        <v>143.575</v>
      </c>
      <c r="N21" s="163">
        <v>320.976</v>
      </c>
      <c r="O21" s="164">
        <v>143.593</v>
      </c>
      <c r="P21" s="163">
        <v>321.012</v>
      </c>
      <c r="Q21" s="164">
        <v>146.627</v>
      </c>
      <c r="R21" s="165">
        <v>333.539</v>
      </c>
      <c r="S21" s="164">
        <v>147.187</v>
      </c>
      <c r="T21" s="165">
        <v>324.988</v>
      </c>
      <c r="U21" s="164">
        <v>146.817</v>
      </c>
      <c r="V21" s="163">
        <v>397.106</v>
      </c>
      <c r="W21" s="163">
        <v>158.572</v>
      </c>
      <c r="X21" s="163">
        <v>333.553</v>
      </c>
      <c r="Y21" s="164">
        <v>148.486</v>
      </c>
      <c r="Z21" s="163">
        <v>312.982</v>
      </c>
      <c r="AA21" s="163">
        <v>141.555</v>
      </c>
      <c r="AB21" s="163">
        <v>325.938</v>
      </c>
      <c r="AC21" s="164">
        <v>145.885</v>
      </c>
    </row>
    <row r="22" spans="1:29" ht="15.75" thickBot="1">
      <c r="A22" s="19" t="s">
        <v>44</v>
      </c>
      <c r="B22" s="166">
        <v>301.086</v>
      </c>
      <c r="C22" s="167">
        <v>140.178</v>
      </c>
      <c r="D22" s="168">
        <v>333.112</v>
      </c>
      <c r="E22" s="167">
        <v>142.879</v>
      </c>
      <c r="F22" s="168">
        <v>310.827</v>
      </c>
      <c r="G22" s="167">
        <v>141.067</v>
      </c>
      <c r="H22" s="168">
        <v>375.927</v>
      </c>
      <c r="I22" s="167">
        <v>158.016</v>
      </c>
      <c r="J22" s="168">
        <v>318.796</v>
      </c>
      <c r="K22" s="167">
        <v>143.602</v>
      </c>
      <c r="L22" s="168">
        <v>327.222</v>
      </c>
      <c r="M22" s="167">
        <v>143.575</v>
      </c>
      <c r="N22" s="166">
        <v>320.976</v>
      </c>
      <c r="O22" s="167">
        <v>143.593</v>
      </c>
      <c r="P22" s="166">
        <v>321.012</v>
      </c>
      <c r="Q22" s="167">
        <v>146.627</v>
      </c>
      <c r="R22" s="168">
        <v>333.539</v>
      </c>
      <c r="S22" s="167">
        <v>147.187</v>
      </c>
      <c r="T22" s="168">
        <v>324.988</v>
      </c>
      <c r="U22" s="167">
        <v>146.817</v>
      </c>
      <c r="V22" s="166">
        <v>397.106</v>
      </c>
      <c r="W22" s="166">
        <v>158.572</v>
      </c>
      <c r="X22" s="166">
        <v>333.553</v>
      </c>
      <c r="Y22" s="167">
        <v>148.486</v>
      </c>
      <c r="Z22" s="166">
        <v>312.982</v>
      </c>
      <c r="AA22" s="166">
        <v>141.555</v>
      </c>
      <c r="AB22" s="166">
        <v>325.938</v>
      </c>
      <c r="AC22" s="167">
        <v>145.885</v>
      </c>
    </row>
    <row r="23" spans="1:31" ht="16.5" thickBot="1">
      <c r="A23" s="22" t="s">
        <v>45</v>
      </c>
      <c r="B23" s="169">
        <v>277.033</v>
      </c>
      <c r="C23" s="170">
        <v>136.527</v>
      </c>
      <c r="D23" s="171">
        <v>292.205</v>
      </c>
      <c r="E23" s="170">
        <v>141.287</v>
      </c>
      <c r="F23" s="171">
        <v>282.828</v>
      </c>
      <c r="G23" s="170">
        <v>137.951</v>
      </c>
      <c r="H23" s="171">
        <v>311.285</v>
      </c>
      <c r="I23" s="170">
        <v>159.088</v>
      </c>
      <c r="J23" s="171">
        <v>288.864</v>
      </c>
      <c r="K23" s="170">
        <v>140.42</v>
      </c>
      <c r="L23" s="171">
        <v>273.466</v>
      </c>
      <c r="M23" s="170">
        <v>138.608</v>
      </c>
      <c r="N23" s="169">
        <v>284.078</v>
      </c>
      <c r="O23" s="170">
        <v>139.785</v>
      </c>
      <c r="P23" s="169">
        <v>274.299</v>
      </c>
      <c r="Q23" s="170">
        <v>137.197</v>
      </c>
      <c r="R23" s="171">
        <v>281.494</v>
      </c>
      <c r="S23" s="170">
        <v>141.67</v>
      </c>
      <c r="T23" s="171">
        <v>277.167</v>
      </c>
      <c r="U23" s="170">
        <v>138.492</v>
      </c>
      <c r="V23" s="169">
        <v>289.831</v>
      </c>
      <c r="W23" s="169">
        <v>154.094</v>
      </c>
      <c r="X23" s="169">
        <v>279.98</v>
      </c>
      <c r="Y23" s="170">
        <v>140.338</v>
      </c>
      <c r="Z23" s="169">
        <v>264.214</v>
      </c>
      <c r="AA23" s="169">
        <v>135.369</v>
      </c>
      <c r="AB23" s="169">
        <v>275.562</v>
      </c>
      <c r="AC23" s="170">
        <v>138.791</v>
      </c>
      <c r="AE23" s="126"/>
    </row>
    <row r="24" spans="1:29" ht="15.75" thickBot="1">
      <c r="A24" s="19" t="s">
        <v>23</v>
      </c>
      <c r="B24" s="166" t="s">
        <v>64</v>
      </c>
      <c r="C24" s="167">
        <v>174.2</v>
      </c>
      <c r="D24" s="168" t="s">
        <v>64</v>
      </c>
      <c r="E24" s="167">
        <v>173.5</v>
      </c>
      <c r="F24" s="168" t="s">
        <v>64</v>
      </c>
      <c r="G24" s="167">
        <v>173.97</v>
      </c>
      <c r="H24" s="168" t="s">
        <v>64</v>
      </c>
      <c r="I24" s="167">
        <v>174.78</v>
      </c>
      <c r="J24" s="168" t="s">
        <v>64</v>
      </c>
      <c r="K24" s="167">
        <v>174.05</v>
      </c>
      <c r="L24" s="168" t="s">
        <v>108</v>
      </c>
      <c r="M24" s="167">
        <v>174.43</v>
      </c>
      <c r="N24" s="166" t="s">
        <v>108</v>
      </c>
      <c r="O24" s="167">
        <v>174.18</v>
      </c>
      <c r="P24" s="166" t="s">
        <v>64</v>
      </c>
      <c r="Q24" s="167">
        <v>175.12</v>
      </c>
      <c r="R24" s="168" t="s">
        <v>64</v>
      </c>
      <c r="S24" s="167">
        <v>173.35</v>
      </c>
      <c r="T24" s="166" t="s">
        <v>64</v>
      </c>
      <c r="U24" s="167">
        <v>174.52</v>
      </c>
      <c r="V24" s="166" t="s">
        <v>64</v>
      </c>
      <c r="W24" s="166">
        <v>174.63</v>
      </c>
      <c r="X24" s="166" t="s">
        <v>64</v>
      </c>
      <c r="Y24" s="167">
        <v>174.53</v>
      </c>
      <c r="Z24" s="166" t="s">
        <v>64</v>
      </c>
      <c r="AA24" s="166">
        <v>174.83</v>
      </c>
      <c r="AB24" s="166" t="s">
        <v>64</v>
      </c>
      <c r="AC24" s="167">
        <v>174.63</v>
      </c>
    </row>
  </sheetData>
  <sheetProtection/>
  <mergeCells count="21">
    <mergeCell ref="A1:AC1"/>
    <mergeCell ref="A6:AC6"/>
    <mergeCell ref="V2:W2"/>
    <mergeCell ref="X2:Y2"/>
    <mergeCell ref="P2:Q2"/>
    <mergeCell ref="R2:S2"/>
    <mergeCell ref="A20:AC20"/>
    <mergeCell ref="B3:O4"/>
    <mergeCell ref="Z2:AA2"/>
    <mergeCell ref="AB2:AC2"/>
    <mergeCell ref="P3:AC4"/>
    <mergeCell ref="T2:U2"/>
    <mergeCell ref="A3:A5"/>
    <mergeCell ref="L2:M2"/>
    <mergeCell ref="N2:O2"/>
    <mergeCell ref="A17:AC17"/>
    <mergeCell ref="B2:C2"/>
    <mergeCell ref="D2:E2"/>
    <mergeCell ref="H2:I2"/>
    <mergeCell ref="J2:K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"/>
  <sheetViews>
    <sheetView showGridLines="0" zoomScalePageLayoutView="0" workbookViewId="0" topLeftCell="A1">
      <selection activeCell="AR7" sqref="AR7"/>
    </sheetView>
  </sheetViews>
  <sheetFormatPr defaultColWidth="9.140625" defaultRowHeight="15"/>
  <cols>
    <col min="1" max="1" width="21.8515625" style="0" bestFit="1" customWidth="1"/>
    <col min="2" max="3" width="4.57421875" style="0" hidden="1" customWidth="1"/>
    <col min="4" max="4" width="8.57421875" style="117" hidden="1" customWidth="1"/>
    <col min="5" max="6" width="4.57421875" style="117" hidden="1" customWidth="1"/>
    <col min="7" max="7" width="8.57421875" style="0" hidden="1" customWidth="1"/>
    <col min="8" max="8" width="4.421875" style="118" hidden="1" customWidth="1"/>
    <col min="9" max="9" width="5.421875" style="118" hidden="1" customWidth="1"/>
    <col min="10" max="10" width="8.57421875" style="118" hidden="1" customWidth="1"/>
    <col min="11" max="11" width="5.28125" style="126" hidden="1" customWidth="1"/>
    <col min="12" max="12" width="5.00390625" style="126" hidden="1" customWidth="1"/>
    <col min="13" max="13" width="8.421875" style="126" hidden="1" customWidth="1"/>
    <col min="14" max="15" width="5.00390625" style="126" hidden="1" customWidth="1"/>
    <col min="16" max="16" width="9.140625" style="126" hidden="1" customWidth="1"/>
    <col min="17" max="17" width="5.421875" style="126" customWidth="1"/>
    <col min="18" max="18" width="5.00390625" style="126" customWidth="1"/>
    <col min="19" max="19" width="8.7109375" style="126" customWidth="1"/>
    <col min="20" max="20" width="6.28125" style="126" customWidth="1"/>
    <col min="21" max="21" width="5.28125" style="126" customWidth="1"/>
    <col min="22" max="22" width="8.8515625" style="126" customWidth="1"/>
    <col min="23" max="24" width="4.57421875" style="0" hidden="1" customWidth="1"/>
    <col min="25" max="25" width="8.57421875" style="0" hidden="1" customWidth="1"/>
    <col min="26" max="27" width="4.421875" style="0" hidden="1" customWidth="1"/>
    <col min="28" max="28" width="8.57421875" style="0" hidden="1" customWidth="1"/>
    <col min="29" max="30" width="4.8515625" style="0" hidden="1" customWidth="1"/>
    <col min="31" max="31" width="8.57421875" style="0" hidden="1" customWidth="1"/>
    <col min="32" max="32" width="6.00390625" style="0" hidden="1" customWidth="1"/>
    <col min="33" max="33" width="5.28125" style="0" hidden="1" customWidth="1"/>
    <col min="34" max="34" width="8.421875" style="0" hidden="1" customWidth="1"/>
    <col min="35" max="35" width="6.8515625" style="0" hidden="1" customWidth="1"/>
    <col min="36" max="36" width="6.140625" style="0" hidden="1" customWidth="1"/>
    <col min="37" max="37" width="8.7109375" style="0" hidden="1" customWidth="1"/>
    <col min="38" max="38" width="6.57421875" style="126" customWidth="1"/>
    <col min="39" max="39" width="5.7109375" style="126" customWidth="1"/>
    <col min="40" max="40" width="8.7109375" style="126" customWidth="1"/>
  </cols>
  <sheetData>
    <row r="1" spans="1:43" ht="27" customHeight="1">
      <c r="A1" s="249" t="s">
        <v>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</row>
    <row r="2" spans="1:43" ht="15.75">
      <c r="A2" s="52"/>
      <c r="B2" s="246" t="s">
        <v>77</v>
      </c>
      <c r="C2" s="246"/>
      <c r="D2" s="248"/>
      <c r="E2" s="247" t="s">
        <v>78</v>
      </c>
      <c r="F2" s="246"/>
      <c r="G2" s="248"/>
      <c r="H2" s="247" t="s">
        <v>75</v>
      </c>
      <c r="I2" s="246"/>
      <c r="J2" s="248"/>
      <c r="K2" s="247" t="s">
        <v>95</v>
      </c>
      <c r="L2" s="246"/>
      <c r="M2" s="248"/>
      <c r="N2" s="247" t="s">
        <v>97</v>
      </c>
      <c r="O2" s="246"/>
      <c r="P2" s="248"/>
      <c r="Q2" s="247" t="s">
        <v>106</v>
      </c>
      <c r="R2" s="246"/>
      <c r="S2" s="248"/>
      <c r="T2" s="247">
        <v>2012</v>
      </c>
      <c r="U2" s="246"/>
      <c r="V2" s="248"/>
      <c r="W2" s="247" t="s">
        <v>79</v>
      </c>
      <c r="X2" s="246"/>
      <c r="Y2" s="248"/>
      <c r="Z2" s="247" t="s">
        <v>82</v>
      </c>
      <c r="AA2" s="246"/>
      <c r="AB2" s="248"/>
      <c r="AC2" s="246" t="s">
        <v>76</v>
      </c>
      <c r="AD2" s="246"/>
      <c r="AE2" s="246"/>
      <c r="AF2" s="247" t="s">
        <v>96</v>
      </c>
      <c r="AG2" s="246"/>
      <c r="AH2" s="248"/>
      <c r="AI2" s="246" t="s">
        <v>98</v>
      </c>
      <c r="AJ2" s="246"/>
      <c r="AK2" s="246"/>
      <c r="AL2" s="247" t="s">
        <v>107</v>
      </c>
      <c r="AM2" s="246"/>
      <c r="AN2" s="248"/>
      <c r="AO2" s="247">
        <v>2013</v>
      </c>
      <c r="AP2" s="246"/>
      <c r="AQ2" s="248"/>
    </row>
    <row r="3" spans="1:43" ht="18" customHeight="1">
      <c r="A3" s="50"/>
      <c r="B3" s="51" t="s">
        <v>57</v>
      </c>
      <c r="C3" s="51" t="s">
        <v>58</v>
      </c>
      <c r="D3" s="42" t="s">
        <v>59</v>
      </c>
      <c r="E3" s="120" t="s">
        <v>57</v>
      </c>
      <c r="F3" s="51" t="s">
        <v>58</v>
      </c>
      <c r="G3" s="42" t="s">
        <v>59</v>
      </c>
      <c r="H3" s="120" t="s">
        <v>57</v>
      </c>
      <c r="I3" s="51" t="s">
        <v>58</v>
      </c>
      <c r="J3" s="42" t="s">
        <v>59</v>
      </c>
      <c r="K3" s="120" t="s">
        <v>57</v>
      </c>
      <c r="L3" s="51" t="s">
        <v>58</v>
      </c>
      <c r="M3" s="42" t="s">
        <v>59</v>
      </c>
      <c r="N3" s="120" t="s">
        <v>57</v>
      </c>
      <c r="O3" s="51" t="s">
        <v>58</v>
      </c>
      <c r="P3" s="42" t="s">
        <v>59</v>
      </c>
      <c r="Q3" s="120" t="s">
        <v>57</v>
      </c>
      <c r="R3" s="51" t="s">
        <v>58</v>
      </c>
      <c r="S3" s="42" t="s">
        <v>59</v>
      </c>
      <c r="T3" s="51" t="s">
        <v>57</v>
      </c>
      <c r="U3" s="51" t="s">
        <v>58</v>
      </c>
      <c r="V3" s="51" t="s">
        <v>59</v>
      </c>
      <c r="W3" s="120" t="s">
        <v>57</v>
      </c>
      <c r="X3" s="51" t="s">
        <v>58</v>
      </c>
      <c r="Y3" s="42" t="s">
        <v>59</v>
      </c>
      <c r="Z3" s="120" t="s">
        <v>57</v>
      </c>
      <c r="AA3" s="51" t="s">
        <v>58</v>
      </c>
      <c r="AB3" s="42" t="s">
        <v>59</v>
      </c>
      <c r="AC3" s="51" t="s">
        <v>57</v>
      </c>
      <c r="AD3" s="51" t="s">
        <v>58</v>
      </c>
      <c r="AE3" s="42" t="s">
        <v>59</v>
      </c>
      <c r="AF3" s="120" t="s">
        <v>57</v>
      </c>
      <c r="AG3" s="51" t="s">
        <v>58</v>
      </c>
      <c r="AH3" s="42" t="s">
        <v>59</v>
      </c>
      <c r="AI3" s="51" t="s">
        <v>57</v>
      </c>
      <c r="AJ3" s="51" t="s">
        <v>58</v>
      </c>
      <c r="AK3" s="42" t="s">
        <v>59</v>
      </c>
      <c r="AL3" s="120" t="s">
        <v>57</v>
      </c>
      <c r="AM3" s="51" t="s">
        <v>58</v>
      </c>
      <c r="AN3" s="42" t="s">
        <v>59</v>
      </c>
      <c r="AO3" s="120" t="s">
        <v>57</v>
      </c>
      <c r="AP3" s="51" t="s">
        <v>58</v>
      </c>
      <c r="AQ3" s="42" t="s">
        <v>59</v>
      </c>
    </row>
    <row r="4" spans="1:43" ht="15">
      <c r="A4" s="32" t="s">
        <v>60</v>
      </c>
      <c r="B4" s="44">
        <v>65.40247717116003</v>
      </c>
      <c r="C4" s="44">
        <v>48.117528086520196</v>
      </c>
      <c r="D4" s="45">
        <v>62.5476628086439</v>
      </c>
      <c r="E4" s="121">
        <v>42.511838805480714</v>
      </c>
      <c r="F4" s="44">
        <v>59.461771327892535</v>
      </c>
      <c r="G4" s="45">
        <v>45.34520463338197</v>
      </c>
      <c r="H4" s="121">
        <v>54.03972413449581</v>
      </c>
      <c r="I4" s="44">
        <v>53.789649707206365</v>
      </c>
      <c r="J4" s="45">
        <v>53.99817292703568</v>
      </c>
      <c r="K4" s="121">
        <v>30.839963561418504</v>
      </c>
      <c r="L4" s="44">
        <v>65.65167343243519</v>
      </c>
      <c r="M4" s="45">
        <v>36.81830908097946</v>
      </c>
      <c r="N4" s="121">
        <v>46.45425723603453</v>
      </c>
      <c r="O4" s="44">
        <v>57.7725189872102</v>
      </c>
      <c r="P4" s="45">
        <v>48.35558419039573</v>
      </c>
      <c r="Q4" s="121">
        <v>63.1444865227835</v>
      </c>
      <c r="R4" s="44">
        <v>59.881549034631355</v>
      </c>
      <c r="S4" s="45">
        <v>62.58010338689682</v>
      </c>
      <c r="T4" s="44">
        <v>50.56672260272413</v>
      </c>
      <c r="U4" s="44">
        <v>58.30609855254758</v>
      </c>
      <c r="V4" s="44">
        <v>51.87638162880579</v>
      </c>
      <c r="W4" s="121">
        <v>62.89874085692018</v>
      </c>
      <c r="X4" s="44">
        <v>60.010690642333145</v>
      </c>
      <c r="Y4" s="45">
        <v>62.44997178862567</v>
      </c>
      <c r="Z4" s="121">
        <v>43.420262345045565</v>
      </c>
      <c r="AA4" s="44">
        <v>61.16691830950144</v>
      </c>
      <c r="AB4" s="45">
        <v>46.225890735311076</v>
      </c>
      <c r="AC4" s="44">
        <v>53.20535835875781</v>
      </c>
      <c r="AD4" s="44">
        <v>60.59199847499785</v>
      </c>
      <c r="AE4" s="45">
        <v>54.363115242909224</v>
      </c>
      <c r="AF4" s="121">
        <v>31.17104667175151</v>
      </c>
      <c r="AG4" s="44">
        <v>48.36589138517201</v>
      </c>
      <c r="AH4" s="45">
        <v>33.88943736974004</v>
      </c>
      <c r="AI4" s="44">
        <v>45.83015150765061</v>
      </c>
      <c r="AJ4" s="44">
        <v>56.4718451700016</v>
      </c>
      <c r="AK4" s="45">
        <v>47.50293226382848</v>
      </c>
      <c r="AL4" s="121">
        <v>53.08974060320093</v>
      </c>
      <c r="AM4" s="44">
        <v>48.505862584479296</v>
      </c>
      <c r="AN4" s="45">
        <v>52.365059946033874</v>
      </c>
      <c r="AO4" s="121">
        <v>47.65068356309174</v>
      </c>
      <c r="AP4" s="44">
        <v>54.46398106625351</v>
      </c>
      <c r="AQ4" s="45">
        <v>48.72321672155217</v>
      </c>
    </row>
    <row r="5" spans="1:43" ht="15">
      <c r="A5" s="32" t="s">
        <v>61</v>
      </c>
      <c r="B5" s="44">
        <v>77.52879644165358</v>
      </c>
      <c r="C5" s="44">
        <v>38.81753052454883</v>
      </c>
      <c r="D5" s="45">
        <v>50.68045539790915</v>
      </c>
      <c r="E5" s="121">
        <v>37.52146340266876</v>
      </c>
      <c r="F5" s="44">
        <v>62.30128031717901</v>
      </c>
      <c r="G5" s="45">
        <v>54.70759668353244</v>
      </c>
      <c r="H5" s="121">
        <v>57.52512992216117</v>
      </c>
      <c r="I5" s="44">
        <v>50.559405420863925</v>
      </c>
      <c r="J5" s="45">
        <v>52.6940260407208</v>
      </c>
      <c r="K5" s="121">
        <v>22.597595755693582</v>
      </c>
      <c r="L5" s="44">
        <v>63.36864412594081</v>
      </c>
      <c r="M5" s="45">
        <v>50.874506505639594</v>
      </c>
      <c r="N5" s="121">
        <v>45.797636698383734</v>
      </c>
      <c r="O5" s="44">
        <v>54.86031768680214</v>
      </c>
      <c r="P5" s="45">
        <v>52.08309247419719</v>
      </c>
      <c r="Q5" s="121">
        <v>58.95540550595237</v>
      </c>
      <c r="R5" s="44">
        <v>60.6966052119711</v>
      </c>
      <c r="S5" s="45">
        <v>60.1630209746008</v>
      </c>
      <c r="T5" s="44">
        <v>49.1050539942753</v>
      </c>
      <c r="U5" s="44">
        <v>56.327362638483955</v>
      </c>
      <c r="V5" s="44">
        <v>54.114112752987175</v>
      </c>
      <c r="W5" s="121">
        <v>79.82691832010583</v>
      </c>
      <c r="X5" s="44">
        <v>45.112276737444404</v>
      </c>
      <c r="Y5" s="45">
        <v>55.750450802394816</v>
      </c>
      <c r="Z5" s="121">
        <v>37.85531168236525</v>
      </c>
      <c r="AA5" s="44">
        <v>53.037323677847596</v>
      </c>
      <c r="AB5" s="45">
        <v>48.38485201457184</v>
      </c>
      <c r="AC5" s="44">
        <v>58.72517133649039</v>
      </c>
      <c r="AD5" s="44">
        <v>49.09669260250899</v>
      </c>
      <c r="AE5" s="45">
        <v>52.04730445050592</v>
      </c>
      <c r="AF5" s="121">
        <v>22.457742300724632</v>
      </c>
      <c r="AG5" s="44">
        <v>40.07798752953096</v>
      </c>
      <c r="AH5" s="45">
        <v>34.678328271496845</v>
      </c>
      <c r="AI5" s="44">
        <v>46.50318059916273</v>
      </c>
      <c r="AJ5" s="44">
        <v>46.05742202846512</v>
      </c>
      <c r="AK5" s="45">
        <v>46.19402310080322</v>
      </c>
      <c r="AL5" s="121">
        <v>55.93631195005177</v>
      </c>
      <c r="AM5" s="44">
        <v>41.613940827735895</v>
      </c>
      <c r="AN5" s="45">
        <v>46.0029787113393</v>
      </c>
      <c r="AO5" s="121">
        <v>48.8808465834964</v>
      </c>
      <c r="AP5" s="44">
        <v>44.848634982774946</v>
      </c>
      <c r="AQ5" s="45">
        <v>46.084291377873996</v>
      </c>
    </row>
    <row r="6" spans="1:43" ht="15">
      <c r="A6" s="32" t="s">
        <v>62</v>
      </c>
      <c r="B6" s="43">
        <v>23.79752336157135</v>
      </c>
      <c r="C6" s="43">
        <v>46.02230243417689</v>
      </c>
      <c r="D6" s="46">
        <v>42.27876695208907</v>
      </c>
      <c r="E6" s="122">
        <v>11.044213191349412</v>
      </c>
      <c r="F6" s="43">
        <v>46.105223805940284</v>
      </c>
      <c r="G6" s="46">
        <v>40.19955712440459</v>
      </c>
      <c r="H6" s="122">
        <v>17.42086827646038</v>
      </c>
      <c r="I6" s="43">
        <v>46.06376312005858</v>
      </c>
      <c r="J6" s="46">
        <v>41.239162038246825</v>
      </c>
      <c r="K6" s="122">
        <v>5.389243308879616</v>
      </c>
      <c r="L6" s="43">
        <v>54.147534585703205</v>
      </c>
      <c r="M6" s="46">
        <v>45.9347018351744</v>
      </c>
      <c r="N6" s="122">
        <v>13.381052593915014</v>
      </c>
      <c r="O6" s="43">
        <v>48.77802215231881</v>
      </c>
      <c r="P6" s="46">
        <v>42.81576664159476</v>
      </c>
      <c r="Q6" s="122">
        <v>14.541845442410374</v>
      </c>
      <c r="R6" s="43">
        <v>48.64353751315581</v>
      </c>
      <c r="S6" s="46">
        <v>42.899458174998344</v>
      </c>
      <c r="T6" s="43">
        <v>13.672836588618765</v>
      </c>
      <c r="U6" s="43">
        <v>48.744217270343405</v>
      </c>
      <c r="V6" s="43">
        <v>42.83680385764156</v>
      </c>
      <c r="W6" s="122">
        <v>22.17730303678635</v>
      </c>
      <c r="X6" s="43">
        <v>47.46670589048224</v>
      </c>
      <c r="Y6" s="46">
        <v>43.6248973728635</v>
      </c>
      <c r="Z6" s="122">
        <v>11.664581611997027</v>
      </c>
      <c r="AA6" s="43">
        <v>53.144345999019585</v>
      </c>
      <c r="AB6" s="46">
        <v>47.21420662088995</v>
      </c>
      <c r="AC6" s="43">
        <v>17.079013316504053</v>
      </c>
      <c r="AD6" s="43">
        <v>50.32121003344853</v>
      </c>
      <c r="AE6" s="46">
        <v>45.42004819187898</v>
      </c>
      <c r="AF6" s="122">
        <v>5.385842323199302</v>
      </c>
      <c r="AG6" s="43">
        <v>41.06867130369344</v>
      </c>
      <c r="AH6" s="46">
        <v>35.96728868044748</v>
      </c>
      <c r="AI6" s="43">
        <v>13.232064596356793</v>
      </c>
      <c r="AJ6" s="43">
        <v>47.20313837360431</v>
      </c>
      <c r="AK6" s="46">
        <v>42.245546101828715</v>
      </c>
      <c r="AL6" s="122">
        <v>23.254473820420614</v>
      </c>
      <c r="AM6" s="43">
        <v>34.402759846638205</v>
      </c>
      <c r="AN6" s="46">
        <v>32.808949203311386</v>
      </c>
      <c r="AO6" s="122">
        <v>15.71310689514484</v>
      </c>
      <c r="AP6" s="43">
        <v>43.97674159420463</v>
      </c>
      <c r="AQ6" s="46">
        <v>39.87317927181152</v>
      </c>
    </row>
    <row r="7" spans="1:44" ht="15.75">
      <c r="A7" s="47" t="s">
        <v>63</v>
      </c>
      <c r="B7" s="48">
        <v>62.94906794073155</v>
      </c>
      <c r="C7" s="48">
        <v>44.953797411683226</v>
      </c>
      <c r="D7" s="49">
        <v>55.45864099631025</v>
      </c>
      <c r="E7" s="123">
        <v>39.65259602418932</v>
      </c>
      <c r="F7" s="48">
        <v>52.78141645114511</v>
      </c>
      <c r="G7" s="49">
        <v>45.156636686210035</v>
      </c>
      <c r="H7" s="123">
        <v>51.3724077226489</v>
      </c>
      <c r="I7" s="48">
        <v>48.867606931414166</v>
      </c>
      <c r="J7" s="49">
        <v>50.3260685827038</v>
      </c>
      <c r="K7" s="123">
        <v>28.163353512563027</v>
      </c>
      <c r="L7" s="48">
        <v>58.87117581298769</v>
      </c>
      <c r="M7" s="49">
        <v>41.243760543960214</v>
      </c>
      <c r="N7" s="123">
        <v>43.7532789751703</v>
      </c>
      <c r="O7" s="48">
        <v>52.22646947559213</v>
      </c>
      <c r="P7" s="49">
        <v>47.315925961373836</v>
      </c>
      <c r="Q7" s="123">
        <v>58.85527951790915</v>
      </c>
      <c r="R7" s="48">
        <v>53.931284209917365</v>
      </c>
      <c r="S7" s="49">
        <v>56.755365154165716</v>
      </c>
      <c r="T7" s="48">
        <v>47.48571064777348</v>
      </c>
      <c r="U7" s="48">
        <v>52.65566126719303</v>
      </c>
      <c r="V7" s="48">
        <v>49.667206228399266</v>
      </c>
      <c r="W7" s="123">
        <v>61.32932589958215</v>
      </c>
      <c r="X7" s="48">
        <v>49.96882202365389</v>
      </c>
      <c r="Y7" s="49">
        <v>56.7807703779397</v>
      </c>
      <c r="Z7" s="123">
        <v>41.09022106406247</v>
      </c>
      <c r="AA7" s="48">
        <v>55.046895825829864</v>
      </c>
      <c r="AB7" s="49">
        <v>46.753354160612226</v>
      </c>
      <c r="AC7" s="48">
        <v>51.267043569657</v>
      </c>
      <c r="AD7" s="48">
        <v>52.52188675292469</v>
      </c>
      <c r="AE7" s="49">
        <v>51.77283463640985</v>
      </c>
      <c r="AF7" s="123">
        <v>29.005562372589328</v>
      </c>
      <c r="AG7" s="48">
        <v>42.606131549134545</v>
      </c>
      <c r="AH7" s="49">
        <v>34.524200210779796</v>
      </c>
      <c r="AI7" s="48">
        <v>43.82053735635105</v>
      </c>
      <c r="AJ7" s="48">
        <v>49.180313570695034</v>
      </c>
      <c r="AK7" s="49">
        <v>45.98575308097859</v>
      </c>
      <c r="AL7" s="123">
        <v>51.427155370992885</v>
      </c>
      <c r="AM7" s="48">
        <v>39.346482466812866</v>
      </c>
      <c r="AN7" s="49">
        <v>46.525238566306236</v>
      </c>
      <c r="AO7" s="123">
        <v>45.72718715816484</v>
      </c>
      <c r="AP7" s="48">
        <v>46.68246035576292</v>
      </c>
      <c r="AQ7" s="49">
        <v>46.11352329075199</v>
      </c>
      <c r="AR7" s="172"/>
    </row>
    <row r="8" spans="1:44" ht="15">
      <c r="A8" s="52" t="s">
        <v>23</v>
      </c>
      <c r="B8" s="71">
        <v>28.997989163614164</v>
      </c>
      <c r="C8" s="139" t="s">
        <v>64</v>
      </c>
      <c r="D8" s="138" t="s">
        <v>64</v>
      </c>
      <c r="E8" s="71">
        <v>8.6</v>
      </c>
      <c r="F8" s="139" t="s">
        <v>64</v>
      </c>
      <c r="G8" s="138" t="s">
        <v>64</v>
      </c>
      <c r="H8" s="71">
        <v>18.83</v>
      </c>
      <c r="I8" s="139" t="s">
        <v>64</v>
      </c>
      <c r="J8" s="138" t="s">
        <v>64</v>
      </c>
      <c r="K8" s="71" t="s">
        <v>64</v>
      </c>
      <c r="L8" s="139" t="s">
        <v>64</v>
      </c>
      <c r="M8" s="138" t="s">
        <v>64</v>
      </c>
      <c r="N8" s="181">
        <v>18.83</v>
      </c>
      <c r="O8" s="137" t="s">
        <v>64</v>
      </c>
      <c r="P8" s="182">
        <v>18.83</v>
      </c>
      <c r="Q8" s="71">
        <v>26.77</v>
      </c>
      <c r="R8" s="139" t="s">
        <v>64</v>
      </c>
      <c r="S8" s="138">
        <v>26.77</v>
      </c>
      <c r="T8" s="137">
        <v>16.09</v>
      </c>
      <c r="U8" s="137" t="s">
        <v>64</v>
      </c>
      <c r="V8" s="137">
        <v>16.09</v>
      </c>
      <c r="W8" s="124">
        <v>28</v>
      </c>
      <c r="X8" s="139" t="s">
        <v>64</v>
      </c>
      <c r="Y8" s="139" t="s">
        <v>64</v>
      </c>
      <c r="Z8" s="124">
        <v>8.12</v>
      </c>
      <c r="AA8" s="139" t="s">
        <v>64</v>
      </c>
      <c r="AB8" s="138" t="s">
        <v>64</v>
      </c>
      <c r="AC8" s="71">
        <v>18.01</v>
      </c>
      <c r="AD8" s="139" t="s">
        <v>64</v>
      </c>
      <c r="AE8" s="138" t="s">
        <v>64</v>
      </c>
      <c r="AF8" s="124" t="s">
        <v>64</v>
      </c>
      <c r="AG8" s="139" t="s">
        <v>64</v>
      </c>
      <c r="AH8" s="138" t="s">
        <v>64</v>
      </c>
      <c r="AI8" s="71">
        <v>11.94</v>
      </c>
      <c r="AJ8" s="139" t="s">
        <v>64</v>
      </c>
      <c r="AK8" s="138" t="s">
        <v>64</v>
      </c>
      <c r="AL8" s="124">
        <v>25.91</v>
      </c>
      <c r="AM8" s="139" t="s">
        <v>64</v>
      </c>
      <c r="AN8" s="138" t="s">
        <v>64</v>
      </c>
      <c r="AO8" s="124">
        <v>15.46</v>
      </c>
      <c r="AP8" s="139" t="s">
        <v>64</v>
      </c>
      <c r="AQ8" s="138" t="s">
        <v>64</v>
      </c>
      <c r="AR8" s="172"/>
    </row>
    <row r="9" spans="1:48" ht="15">
      <c r="A9" s="126"/>
      <c r="B9" s="126"/>
      <c r="C9" s="126"/>
      <c r="D9" s="126"/>
      <c r="E9" s="126"/>
      <c r="F9" s="126"/>
      <c r="G9" s="126"/>
      <c r="H9" s="126"/>
      <c r="I9" s="126"/>
      <c r="J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O9" s="126"/>
      <c r="AP9" s="126"/>
      <c r="AQ9" s="126"/>
      <c r="AR9" s="126"/>
      <c r="AS9" s="126"/>
      <c r="AT9" s="126"/>
      <c r="AU9" s="126"/>
      <c r="AV9" s="126"/>
    </row>
    <row r="10" spans="1:7" ht="15">
      <c r="A10" s="82"/>
      <c r="B10" s="82"/>
      <c r="C10" s="82"/>
      <c r="G10" s="82"/>
    </row>
  </sheetData>
  <sheetProtection/>
  <mergeCells count="15">
    <mergeCell ref="AL2:AN2"/>
    <mergeCell ref="AO2:AQ2"/>
    <mergeCell ref="A1:AQ1"/>
    <mergeCell ref="E2:G2"/>
    <mergeCell ref="K2:M2"/>
    <mergeCell ref="N2:P2"/>
    <mergeCell ref="AF2:AH2"/>
    <mergeCell ref="AI2:AK2"/>
    <mergeCell ref="Z2:AB2"/>
    <mergeCell ref="H2:J2"/>
    <mergeCell ref="AC2:AE2"/>
    <mergeCell ref="W2:Y2"/>
    <mergeCell ref="B2:D2"/>
    <mergeCell ref="Q2:S2"/>
    <mergeCell ref="T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C1">
      <selection activeCell="P9" sqref="P9"/>
    </sheetView>
  </sheetViews>
  <sheetFormatPr defaultColWidth="9.140625" defaultRowHeight="15"/>
  <cols>
    <col min="1" max="1" width="17.57421875" style="0" customWidth="1"/>
    <col min="2" max="2" width="10.421875" style="0" bestFit="1" customWidth="1"/>
    <col min="3" max="3" width="13.28125" style="126" customWidth="1"/>
    <col min="4" max="4" width="13.57421875" style="126" hidden="1" customWidth="1"/>
    <col min="5" max="5" width="13.57421875" style="126" customWidth="1"/>
    <col min="6" max="6" width="13.57421875" style="126" hidden="1" customWidth="1"/>
    <col min="7" max="8" width="13.57421875" style="126" customWidth="1"/>
    <col min="9" max="9" width="12.57421875" style="0" customWidth="1"/>
    <col min="10" max="10" width="13.57421875" style="126" customWidth="1"/>
    <col min="11" max="11" width="13.421875" style="126" hidden="1" customWidth="1"/>
    <col min="12" max="12" width="13.57421875" style="126" customWidth="1"/>
    <col min="13" max="13" width="13.57421875" style="126" hidden="1" customWidth="1"/>
    <col min="14" max="14" width="13.57421875" style="126" customWidth="1"/>
    <col min="15" max="15" width="13.421875" style="126" customWidth="1"/>
    <col min="16" max="16" width="11.421875" style="0" customWidth="1"/>
    <col min="17" max="17" width="11.421875" style="0" bestFit="1" customWidth="1"/>
  </cols>
  <sheetData>
    <row r="1" spans="1:15" ht="27.75" customHeight="1">
      <c r="A1" s="250" t="s">
        <v>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5.75">
      <c r="A2" s="77"/>
      <c r="B2" s="119" t="s">
        <v>77</v>
      </c>
      <c r="C2" s="119" t="s">
        <v>78</v>
      </c>
      <c r="D2" s="119" t="s">
        <v>75</v>
      </c>
      <c r="E2" s="179" t="s">
        <v>95</v>
      </c>
      <c r="F2" s="179" t="s">
        <v>99</v>
      </c>
      <c r="G2" s="207" t="s">
        <v>106</v>
      </c>
      <c r="H2" s="207">
        <v>2012</v>
      </c>
      <c r="I2" s="129" t="s">
        <v>79</v>
      </c>
      <c r="J2" s="119" t="s">
        <v>82</v>
      </c>
      <c r="K2" s="119" t="s">
        <v>76</v>
      </c>
      <c r="L2" s="179" t="s">
        <v>96</v>
      </c>
      <c r="M2" s="179" t="s">
        <v>100</v>
      </c>
      <c r="N2" s="207" t="s">
        <v>107</v>
      </c>
      <c r="O2" s="207">
        <v>2013</v>
      </c>
    </row>
    <row r="3" spans="1:15" ht="22.5" customHeight="1">
      <c r="A3" s="251" t="s">
        <v>83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6" ht="15">
      <c r="A4" s="34" t="s">
        <v>46</v>
      </c>
      <c r="B4" s="132">
        <v>1441485.17</v>
      </c>
      <c r="C4" s="132">
        <v>1192444.51</v>
      </c>
      <c r="D4" s="132">
        <v>2633929.69</v>
      </c>
      <c r="E4" s="132">
        <v>1058481.591</v>
      </c>
      <c r="F4" s="132">
        <v>3692411.278</v>
      </c>
      <c r="G4" s="132">
        <v>1483855.405</v>
      </c>
      <c r="H4" s="132">
        <v>5176266.683</v>
      </c>
      <c r="I4" s="132">
        <v>1465404.598</v>
      </c>
      <c r="J4" s="132">
        <v>1342184.68</v>
      </c>
      <c r="K4" s="132">
        <v>2807589.28</v>
      </c>
      <c r="L4" s="132">
        <v>1160398.981</v>
      </c>
      <c r="M4" s="132">
        <v>3967988.256</v>
      </c>
      <c r="N4" s="132">
        <v>1452869.4889999998</v>
      </c>
      <c r="O4" s="132">
        <v>5420857.745</v>
      </c>
      <c r="P4" s="127"/>
    </row>
    <row r="5" spans="1:17" ht="15">
      <c r="A5" s="35" t="s">
        <v>47</v>
      </c>
      <c r="B5" s="36">
        <v>7850988.280999999</v>
      </c>
      <c r="C5" s="36">
        <v>6396057.43</v>
      </c>
      <c r="D5" s="36">
        <v>14247045.7</v>
      </c>
      <c r="E5" s="36">
        <v>5967332.676</v>
      </c>
      <c r="F5" s="36">
        <v>20214378.382</v>
      </c>
      <c r="G5" s="36">
        <v>7743672.566000001</v>
      </c>
      <c r="H5" s="36">
        <v>27958050.948000003</v>
      </c>
      <c r="I5" s="36">
        <v>8235886.419000001</v>
      </c>
      <c r="J5" s="36">
        <v>6704429.649999999</v>
      </c>
      <c r="K5" s="36">
        <v>14940316.07</v>
      </c>
      <c r="L5" s="36">
        <v>4938931.528</v>
      </c>
      <c r="M5" s="36">
        <v>19879247.602</v>
      </c>
      <c r="N5" s="36">
        <v>6495728.683</v>
      </c>
      <c r="O5" s="36">
        <v>26374976.285</v>
      </c>
      <c r="P5" s="127"/>
      <c r="Q5" s="81"/>
    </row>
    <row r="6" spans="1:16" ht="15">
      <c r="A6" s="35" t="s">
        <v>48</v>
      </c>
      <c r="B6" s="36">
        <v>214996.26</v>
      </c>
      <c r="C6" s="36">
        <v>224175.97</v>
      </c>
      <c r="D6" s="36">
        <v>439172.22</v>
      </c>
      <c r="E6" s="36">
        <v>250764.62099999998</v>
      </c>
      <c r="F6" s="36">
        <v>689936.841</v>
      </c>
      <c r="G6" s="36">
        <v>372559.518</v>
      </c>
      <c r="H6" s="36">
        <v>1062496.359</v>
      </c>
      <c r="I6" s="36">
        <v>237440.55099999998</v>
      </c>
      <c r="J6" s="36">
        <v>294810.76</v>
      </c>
      <c r="K6" s="36">
        <v>532251.31</v>
      </c>
      <c r="L6" s="36">
        <v>285268.10899999994</v>
      </c>
      <c r="M6" s="36">
        <v>817519.4169999999</v>
      </c>
      <c r="N6" s="36">
        <v>287778.71499999997</v>
      </c>
      <c r="O6" s="36">
        <v>1105298.132</v>
      </c>
      <c r="P6" s="127"/>
    </row>
    <row r="7" spans="1:16" ht="15">
      <c r="A7" s="35" t="s">
        <v>49</v>
      </c>
      <c r="B7" s="36">
        <v>233532.42</v>
      </c>
      <c r="C7" s="36">
        <v>173939.32</v>
      </c>
      <c r="D7" s="36">
        <v>407471.74</v>
      </c>
      <c r="E7" s="36">
        <v>132314.6807</v>
      </c>
      <c r="F7" s="36">
        <v>539786.421</v>
      </c>
      <c r="G7" s="36">
        <v>192047.8977</v>
      </c>
      <c r="H7" s="36">
        <v>731834.3187000001</v>
      </c>
      <c r="I7" s="36">
        <v>325953.52749999997</v>
      </c>
      <c r="J7" s="36">
        <v>143537.12</v>
      </c>
      <c r="K7" s="36">
        <v>469490.65</v>
      </c>
      <c r="L7" s="36">
        <v>115592.907</v>
      </c>
      <c r="M7" s="36">
        <v>585083.5565</v>
      </c>
      <c r="N7" s="36">
        <v>106939.428</v>
      </c>
      <c r="O7" s="36">
        <v>692022.9844999999</v>
      </c>
      <c r="P7" s="127"/>
    </row>
    <row r="8" spans="1:16" ht="15">
      <c r="A8" s="37" t="s">
        <v>50</v>
      </c>
      <c r="B8" s="133">
        <v>21243.26</v>
      </c>
      <c r="C8" s="133">
        <v>22921.67</v>
      </c>
      <c r="D8" s="133">
        <v>44164.92</v>
      </c>
      <c r="E8" s="133">
        <v>19891.681</v>
      </c>
      <c r="F8" s="133">
        <v>64056.604</v>
      </c>
      <c r="G8" s="133">
        <v>24962.387000000002</v>
      </c>
      <c r="H8" s="133">
        <v>89018.99100000002</v>
      </c>
      <c r="I8" s="133">
        <v>17522.969</v>
      </c>
      <c r="J8" s="133">
        <v>19890.45</v>
      </c>
      <c r="K8" s="133">
        <v>37413.42</v>
      </c>
      <c r="L8" s="133">
        <v>12107.884</v>
      </c>
      <c r="M8" s="133">
        <v>49521.304</v>
      </c>
      <c r="N8" s="133">
        <v>16951.796</v>
      </c>
      <c r="O8" s="133">
        <v>66473.1</v>
      </c>
      <c r="P8" s="127"/>
    </row>
    <row r="9" spans="1:16" ht="15">
      <c r="A9" s="29" t="s">
        <v>51</v>
      </c>
      <c r="B9" s="30">
        <v>9762245.38</v>
      </c>
      <c r="C9" s="30">
        <v>8009538.89</v>
      </c>
      <c r="D9" s="30">
        <v>17771784.28</v>
      </c>
      <c r="E9" s="30">
        <v>7428785.2497000005</v>
      </c>
      <c r="F9" s="30">
        <v>25200569.526</v>
      </c>
      <c r="G9" s="30">
        <v>9817097.7737</v>
      </c>
      <c r="H9" s="30">
        <v>35017667.29969999</v>
      </c>
      <c r="I9" s="30">
        <f>SUM(I4:I8)</f>
        <v>10282208.0645</v>
      </c>
      <c r="J9" s="30">
        <v>8504852.66</v>
      </c>
      <c r="K9" s="30">
        <v>18787060.73</v>
      </c>
      <c r="L9" s="30">
        <v>6512299.409</v>
      </c>
      <c r="M9" s="30">
        <v>25299360.1355</v>
      </c>
      <c r="N9" s="30">
        <v>8360268.1110000005</v>
      </c>
      <c r="O9" s="30">
        <v>33659628.2465</v>
      </c>
      <c r="P9" s="79"/>
    </row>
    <row r="10" spans="1:16" ht="21.75" customHeight="1">
      <c r="A10" s="253" t="s">
        <v>52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127"/>
    </row>
    <row r="11" spans="1:16" ht="15">
      <c r="A11" s="34" t="s">
        <v>70</v>
      </c>
      <c r="B11" s="134">
        <v>1595.43</v>
      </c>
      <c r="C11" s="134">
        <v>1396.24</v>
      </c>
      <c r="D11" s="134">
        <v>1495.83</v>
      </c>
      <c r="E11" s="134">
        <v>1147.4453333333333</v>
      </c>
      <c r="F11" s="134">
        <v>1379.7044444444446</v>
      </c>
      <c r="G11" s="134">
        <v>1554.459</v>
      </c>
      <c r="H11" s="134">
        <v>1423.3930833333334</v>
      </c>
      <c r="I11" s="134">
        <v>1630.6406666666667</v>
      </c>
      <c r="J11" s="134">
        <v>1402.28</v>
      </c>
      <c r="K11" s="134">
        <v>1516.46</v>
      </c>
      <c r="L11" s="134">
        <v>1193.481</v>
      </c>
      <c r="M11" s="134">
        <v>1408.7995555555558</v>
      </c>
      <c r="N11" s="134">
        <v>1592.4496666666669</v>
      </c>
      <c r="O11" s="134">
        <v>1454.7120833333333</v>
      </c>
      <c r="P11" s="127"/>
    </row>
    <row r="12" spans="1:16" ht="15">
      <c r="A12" s="35" t="s">
        <v>65</v>
      </c>
      <c r="B12" s="135">
        <v>771.06</v>
      </c>
      <c r="C12" s="135">
        <v>847.78</v>
      </c>
      <c r="D12" s="135">
        <v>809.42</v>
      </c>
      <c r="E12" s="135">
        <v>802.4423333333328</v>
      </c>
      <c r="F12" s="135">
        <v>807.0953333333329</v>
      </c>
      <c r="G12" s="135">
        <v>822.2259999999997</v>
      </c>
      <c r="H12" s="135">
        <v>810.8779999999996</v>
      </c>
      <c r="I12" s="135">
        <v>1172.4613333333325</v>
      </c>
      <c r="J12" s="135">
        <v>1191.95</v>
      </c>
      <c r="K12" s="135">
        <v>1182.2</v>
      </c>
      <c r="L12" s="135">
        <v>1124.794666666665</v>
      </c>
      <c r="M12" s="135">
        <v>1163.0669999999989</v>
      </c>
      <c r="N12" s="135">
        <v>1244.095666666665</v>
      </c>
      <c r="O12" s="135">
        <v>1183.3241666666654</v>
      </c>
      <c r="P12" s="127"/>
    </row>
    <row r="13" spans="1:16" ht="15">
      <c r="A13" s="35" t="s">
        <v>66</v>
      </c>
      <c r="B13" s="135" t="s">
        <v>64</v>
      </c>
      <c r="C13" s="135" t="s">
        <v>64</v>
      </c>
      <c r="D13" s="135" t="s">
        <v>64</v>
      </c>
      <c r="E13" s="135">
        <v>16.244666666666664</v>
      </c>
      <c r="F13" s="135">
        <v>5.414888888888888</v>
      </c>
      <c r="G13" s="135">
        <v>41.24433333333334</v>
      </c>
      <c r="H13" s="135">
        <v>14.372250000000001</v>
      </c>
      <c r="I13" s="135">
        <v>41.00933333333334</v>
      </c>
      <c r="J13" s="135">
        <v>28.93</v>
      </c>
      <c r="K13" s="135">
        <v>34.97</v>
      </c>
      <c r="L13" s="135">
        <v>16.346999999999998</v>
      </c>
      <c r="M13" s="135">
        <v>28.76055555555556</v>
      </c>
      <c r="N13" s="135">
        <v>49.023</v>
      </c>
      <c r="O13" s="135">
        <v>33.82616666666667</v>
      </c>
      <c r="P13" s="127"/>
    </row>
    <row r="14" spans="1:16" ht="15">
      <c r="A14" s="35" t="s">
        <v>67</v>
      </c>
      <c r="B14" s="36">
        <v>2988.89</v>
      </c>
      <c r="C14" s="36">
        <v>2921.73</v>
      </c>
      <c r="D14" s="36">
        <v>2955.31</v>
      </c>
      <c r="E14" s="36">
        <v>2679.5846666666666</v>
      </c>
      <c r="F14" s="36">
        <v>2863.3990000000003</v>
      </c>
      <c r="G14" s="36">
        <v>3128.972</v>
      </c>
      <c r="H14" s="36">
        <v>2929.79225</v>
      </c>
      <c r="I14" s="36">
        <v>2932.5536666666667</v>
      </c>
      <c r="J14" s="36">
        <v>2907.91</v>
      </c>
      <c r="K14" s="36">
        <v>2920.23</v>
      </c>
      <c r="L14" s="36">
        <v>2645.68</v>
      </c>
      <c r="M14" s="36">
        <v>2828.7147777777777</v>
      </c>
      <c r="N14" s="36">
        <v>2993.1973333333335</v>
      </c>
      <c r="O14" s="36">
        <v>2869.835416666667</v>
      </c>
      <c r="P14" s="127"/>
    </row>
    <row r="15" spans="1:16" ht="15">
      <c r="A15" s="29" t="s">
        <v>51</v>
      </c>
      <c r="B15" s="136">
        <v>5355.37</v>
      </c>
      <c r="C15" s="136">
        <v>5165.75</v>
      </c>
      <c r="D15" s="136">
        <v>5260.56</v>
      </c>
      <c r="E15" s="136">
        <v>4645.716999999999</v>
      </c>
      <c r="F15" s="136">
        <v>5055.613666666666</v>
      </c>
      <c r="G15" s="136">
        <v>5546.901333333333</v>
      </c>
      <c r="H15" s="136">
        <v>5178.435583333334</v>
      </c>
      <c r="I15" s="136">
        <v>5776.665</v>
      </c>
      <c r="J15" s="136">
        <v>5531.06</v>
      </c>
      <c r="K15" s="136">
        <v>5653.86</v>
      </c>
      <c r="L15" s="136">
        <v>4980.302666666665</v>
      </c>
      <c r="M15" s="136">
        <v>5429.341888888888</v>
      </c>
      <c r="N15" s="136">
        <v>5878.765666666664</v>
      </c>
      <c r="O15" s="136">
        <v>5541.697833333332</v>
      </c>
      <c r="P15" s="127"/>
    </row>
    <row r="17" spans="1:15" ht="15">
      <c r="A17" s="40"/>
      <c r="B17" s="178"/>
      <c r="C17" s="178"/>
      <c r="D17" s="178"/>
      <c r="E17" s="178"/>
      <c r="F17" s="178"/>
      <c r="G17" s="178"/>
      <c r="H17" s="178"/>
      <c r="I17" s="126"/>
      <c r="O17" s="178"/>
    </row>
    <row r="18" spans="7:9" ht="15">
      <c r="G18" s="178"/>
      <c r="I18" s="126"/>
    </row>
    <row r="19" spans="7:9" ht="15">
      <c r="G19" s="178"/>
      <c r="I19" s="126"/>
    </row>
    <row r="20" spans="7:9" ht="15">
      <c r="G20" s="178"/>
      <c r="I20" s="126"/>
    </row>
    <row r="21" spans="7:9" ht="15">
      <c r="G21" s="178"/>
      <c r="I21" s="126"/>
    </row>
    <row r="22" ht="15">
      <c r="G22" s="178"/>
    </row>
    <row r="23" ht="15">
      <c r="G23" s="178"/>
    </row>
    <row r="29" spans="9:15" ht="15">
      <c r="I29" s="8"/>
      <c r="J29" s="127"/>
      <c r="K29" s="127"/>
      <c r="L29" s="127"/>
      <c r="M29" s="127"/>
      <c r="N29" s="127"/>
      <c r="O29" s="127"/>
    </row>
  </sheetData>
  <sheetProtection/>
  <mergeCells count="3">
    <mergeCell ref="A1:O1"/>
    <mergeCell ref="A3:O3"/>
    <mergeCell ref="A10:O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6.8515625" style="0" customWidth="1"/>
    <col min="2" max="2" width="12.57421875" style="0" customWidth="1"/>
    <col min="3" max="3" width="12.7109375" style="126" customWidth="1"/>
    <col min="4" max="4" width="12.28125" style="126" hidden="1" customWidth="1"/>
    <col min="5" max="5" width="12.28125" style="126" customWidth="1"/>
    <col min="6" max="6" width="12.28125" style="126" hidden="1" customWidth="1"/>
    <col min="7" max="8" width="12.28125" style="126" customWidth="1"/>
    <col min="9" max="9" width="11.8515625" style="0" customWidth="1"/>
    <col min="10" max="10" width="11.7109375" style="126" customWidth="1"/>
    <col min="11" max="11" width="12.7109375" style="126" hidden="1" customWidth="1"/>
    <col min="12" max="12" width="12.7109375" style="0" customWidth="1"/>
    <col min="13" max="13" width="12.7109375" style="126" hidden="1" customWidth="1"/>
    <col min="14" max="14" width="12.7109375" style="126" customWidth="1"/>
    <col min="15" max="15" width="11.7109375" style="0" customWidth="1"/>
  </cols>
  <sheetData>
    <row r="1" spans="1:15" ht="27.75" customHeight="1">
      <c r="A1" s="255" t="s">
        <v>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15" ht="15.75">
      <c r="A2" s="128"/>
      <c r="B2" s="130" t="s">
        <v>77</v>
      </c>
      <c r="C2" s="130" t="s">
        <v>78</v>
      </c>
      <c r="D2" s="130" t="s">
        <v>75</v>
      </c>
      <c r="E2" s="130" t="s">
        <v>95</v>
      </c>
      <c r="F2" s="130" t="s">
        <v>99</v>
      </c>
      <c r="G2" s="130" t="s">
        <v>106</v>
      </c>
      <c r="H2" s="130">
        <v>2012</v>
      </c>
      <c r="I2" s="130" t="s">
        <v>79</v>
      </c>
      <c r="J2" s="130" t="s">
        <v>82</v>
      </c>
      <c r="K2" s="130" t="s">
        <v>76</v>
      </c>
      <c r="L2" s="130" t="s">
        <v>96</v>
      </c>
      <c r="M2" s="183" t="s">
        <v>101</v>
      </c>
      <c r="N2" s="183" t="s">
        <v>107</v>
      </c>
      <c r="O2" s="183">
        <v>2013</v>
      </c>
    </row>
    <row r="3" spans="1:15" ht="23.25" customHeight="1">
      <c r="A3" s="258" t="s">
        <v>54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60"/>
    </row>
    <row r="4" spans="1:16" ht="15">
      <c r="A4" s="34" t="s">
        <v>47</v>
      </c>
      <c r="B4" s="132">
        <v>1588825.38</v>
      </c>
      <c r="C4" s="132">
        <v>1266484.91</v>
      </c>
      <c r="D4" s="132">
        <v>2855310.29</v>
      </c>
      <c r="E4" s="132">
        <v>1193868.165</v>
      </c>
      <c r="F4" s="132">
        <v>4049178.4560000002</v>
      </c>
      <c r="G4" s="132">
        <v>1366039.316</v>
      </c>
      <c r="H4" s="132">
        <v>5415217.772</v>
      </c>
      <c r="I4" s="132">
        <v>1666537.72</v>
      </c>
      <c r="J4" s="132">
        <v>1271247.08</v>
      </c>
      <c r="K4" s="132">
        <v>2937784.8</v>
      </c>
      <c r="L4" s="132">
        <v>1057886.5320000001</v>
      </c>
      <c r="M4" s="132">
        <v>3995671.331</v>
      </c>
      <c r="N4" s="132">
        <v>1125158.044</v>
      </c>
      <c r="O4" s="132">
        <v>5120829.375</v>
      </c>
      <c r="P4" s="127"/>
    </row>
    <row r="5" spans="1:16" ht="15">
      <c r="A5" s="35" t="s">
        <v>48</v>
      </c>
      <c r="B5" s="36">
        <v>372328.45</v>
      </c>
      <c r="C5" s="36">
        <v>352187.09</v>
      </c>
      <c r="D5" s="36">
        <v>724515.54</v>
      </c>
      <c r="E5" s="36">
        <v>342340.54300000006</v>
      </c>
      <c r="F5" s="36">
        <v>1066856.0780000002</v>
      </c>
      <c r="G5" s="36">
        <v>331582.115</v>
      </c>
      <c r="H5" s="36">
        <v>1398438.198</v>
      </c>
      <c r="I5" s="36">
        <v>346095.62</v>
      </c>
      <c r="J5" s="36">
        <v>323761.72</v>
      </c>
      <c r="K5" s="36">
        <v>669857.34</v>
      </c>
      <c r="L5" s="36">
        <v>296587.14300000004</v>
      </c>
      <c r="M5" s="36">
        <v>966444.4839999999</v>
      </c>
      <c r="N5" s="36">
        <v>415670.15300000005</v>
      </c>
      <c r="O5" s="36">
        <v>1382114.637</v>
      </c>
      <c r="P5" s="127"/>
    </row>
    <row r="6" spans="1:16" ht="15">
      <c r="A6" s="29" t="s">
        <v>51</v>
      </c>
      <c r="B6" s="30">
        <v>1961153.83</v>
      </c>
      <c r="C6" s="30">
        <v>1618672</v>
      </c>
      <c r="D6" s="30">
        <v>3579825.83</v>
      </c>
      <c r="E6" s="30">
        <v>1536208.708</v>
      </c>
      <c r="F6" s="30">
        <v>5116034.534</v>
      </c>
      <c r="G6" s="30">
        <v>1697621.4309999999</v>
      </c>
      <c r="H6" s="30">
        <v>6813655.965000001</v>
      </c>
      <c r="I6" s="30">
        <v>2012633.3429999999</v>
      </c>
      <c r="J6" s="30">
        <v>1595008.8</v>
      </c>
      <c r="K6" s="30">
        <v>3607642.14</v>
      </c>
      <c r="L6" s="30">
        <v>1354473.675</v>
      </c>
      <c r="M6" s="30">
        <v>4962115.8149999995</v>
      </c>
      <c r="N6" s="30">
        <v>1540828.1970000002</v>
      </c>
      <c r="O6" s="30">
        <v>6502944.012</v>
      </c>
      <c r="P6" s="127"/>
    </row>
    <row r="7" spans="1:17" ht="22.5" customHeight="1">
      <c r="A7" s="258" t="s">
        <v>55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60"/>
      <c r="P7" s="126"/>
      <c r="Q7" s="126"/>
    </row>
    <row r="8" spans="1:17" ht="15">
      <c r="A8" s="34" t="s">
        <v>65</v>
      </c>
      <c r="B8" s="184">
        <v>10.51</v>
      </c>
      <c r="C8" s="184">
        <v>11.3</v>
      </c>
      <c r="D8" s="184">
        <v>10.9</v>
      </c>
      <c r="E8" s="184">
        <v>9.647</v>
      </c>
      <c r="F8" s="184">
        <v>10.484555555555556</v>
      </c>
      <c r="G8" s="184">
        <v>11.166999999999998</v>
      </c>
      <c r="H8" s="184">
        <v>10.655166666666666</v>
      </c>
      <c r="I8" s="184">
        <v>22.780666666666665</v>
      </c>
      <c r="J8" s="184">
        <v>12.18</v>
      </c>
      <c r="K8" s="184">
        <v>17.48</v>
      </c>
      <c r="L8" s="184">
        <v>11.004</v>
      </c>
      <c r="M8" s="184">
        <v>15.322</v>
      </c>
      <c r="N8" s="184">
        <v>8.957</v>
      </c>
      <c r="O8" s="184">
        <v>13.73075</v>
      </c>
      <c r="P8" s="126"/>
      <c r="Q8" s="126"/>
    </row>
    <row r="9" spans="1:17" ht="15">
      <c r="A9" s="35" t="s">
        <v>68</v>
      </c>
      <c r="B9" s="80" t="s">
        <v>64</v>
      </c>
      <c r="C9" s="80" t="s">
        <v>64</v>
      </c>
      <c r="D9" s="80" t="s">
        <v>64</v>
      </c>
      <c r="E9" s="80" t="s">
        <v>64</v>
      </c>
      <c r="F9" s="80" t="s">
        <v>64</v>
      </c>
      <c r="G9" s="131">
        <v>0.028666666666666667</v>
      </c>
      <c r="H9" s="131">
        <v>0.007166666666666667</v>
      </c>
      <c r="I9" s="80">
        <v>0.214</v>
      </c>
      <c r="J9" s="131">
        <v>0.04</v>
      </c>
      <c r="K9" s="131">
        <v>0.13</v>
      </c>
      <c r="L9" s="80">
        <v>0.6706666666666666</v>
      </c>
      <c r="M9" s="80">
        <v>0.30922222222222223</v>
      </c>
      <c r="N9" s="80">
        <v>0.288</v>
      </c>
      <c r="O9" s="80">
        <v>0.30391666666666667</v>
      </c>
      <c r="P9" s="126"/>
      <c r="Q9" s="126"/>
    </row>
    <row r="10" spans="1:17" ht="15">
      <c r="A10" s="35" t="s">
        <v>67</v>
      </c>
      <c r="B10" s="72">
        <v>128.18</v>
      </c>
      <c r="C10" s="72">
        <v>131.13</v>
      </c>
      <c r="D10" s="72">
        <v>129.66</v>
      </c>
      <c r="E10" s="72">
        <v>113.74833333333333</v>
      </c>
      <c r="F10" s="72">
        <v>124.35333333333332</v>
      </c>
      <c r="G10" s="72">
        <v>112.19600000000001</v>
      </c>
      <c r="H10" s="72">
        <v>121.31400000000001</v>
      </c>
      <c r="I10" s="72">
        <v>188.16</v>
      </c>
      <c r="J10" s="72">
        <v>101.61</v>
      </c>
      <c r="K10" s="72">
        <v>144.88</v>
      </c>
      <c r="L10" s="72">
        <v>93.00666666666667</v>
      </c>
      <c r="M10" s="72">
        <v>127.59133333333332</v>
      </c>
      <c r="N10" s="72">
        <v>68.05266666666668</v>
      </c>
      <c r="O10" s="72">
        <v>112.70666666666666</v>
      </c>
      <c r="P10" s="126"/>
      <c r="Q10" s="126"/>
    </row>
    <row r="11" spans="1:17" ht="15">
      <c r="A11" s="35" t="s">
        <v>69</v>
      </c>
      <c r="B11" s="72">
        <v>1.69</v>
      </c>
      <c r="C11" s="72">
        <v>1.69</v>
      </c>
      <c r="D11" s="72">
        <v>1.69</v>
      </c>
      <c r="E11" s="72">
        <v>1.2916666666666665</v>
      </c>
      <c r="F11" s="72">
        <v>1.555111111111111</v>
      </c>
      <c r="G11" s="72">
        <v>1.4770000000000003</v>
      </c>
      <c r="H11" s="72">
        <v>1.5355833333333333</v>
      </c>
      <c r="I11" s="72">
        <v>5.08</v>
      </c>
      <c r="J11" s="72">
        <v>2.46</v>
      </c>
      <c r="K11" s="72">
        <v>3.77</v>
      </c>
      <c r="L11" s="72">
        <v>2.2253333333333334</v>
      </c>
      <c r="M11" s="72">
        <v>3.2544444444444443</v>
      </c>
      <c r="N11" s="72">
        <v>1.6843333333333335</v>
      </c>
      <c r="O11" s="72">
        <v>2.8619166666666667</v>
      </c>
      <c r="P11" s="126"/>
      <c r="Q11" s="126"/>
    </row>
    <row r="12" spans="1:17" ht="15">
      <c r="A12" s="29" t="s">
        <v>51</v>
      </c>
      <c r="B12" s="136">
        <v>140.38</v>
      </c>
      <c r="C12" s="136">
        <v>144.12</v>
      </c>
      <c r="D12" s="136">
        <v>142.25</v>
      </c>
      <c r="E12" s="136">
        <v>124.68700000000001</v>
      </c>
      <c r="F12" s="136">
        <v>136.393</v>
      </c>
      <c r="G12" s="136">
        <v>124.86866666666666</v>
      </c>
      <c r="H12" s="136">
        <v>133.51191666666665</v>
      </c>
      <c r="I12" s="136">
        <v>216.23</v>
      </c>
      <c r="J12" s="136">
        <v>116.3</v>
      </c>
      <c r="K12" s="136">
        <v>166.26</v>
      </c>
      <c r="L12" s="136">
        <v>106.90666666666667</v>
      </c>
      <c r="M12" s="136">
        <v>146.47699999999998</v>
      </c>
      <c r="N12" s="136">
        <v>78.982</v>
      </c>
      <c r="O12" s="136">
        <v>129.60324999999997</v>
      </c>
      <c r="P12" s="126"/>
      <c r="Q12" s="126"/>
    </row>
    <row r="14" spans="7:16" ht="15">
      <c r="G14" s="127"/>
      <c r="H14" s="127"/>
      <c r="I14" s="126"/>
      <c r="L14" s="126"/>
      <c r="O14" s="126"/>
      <c r="P14" s="126"/>
    </row>
    <row r="15" spans="8:16" ht="15">
      <c r="H15" s="127"/>
      <c r="I15" s="126"/>
      <c r="L15" s="126"/>
      <c r="O15" s="126"/>
      <c r="P15" s="126"/>
    </row>
    <row r="16" spans="7:16" ht="15">
      <c r="G16" s="127"/>
      <c r="H16" s="127"/>
      <c r="I16" s="126"/>
      <c r="L16" s="126"/>
      <c r="O16" s="126"/>
      <c r="P16" s="126"/>
    </row>
    <row r="17" spans="7:16" ht="15">
      <c r="G17" s="127"/>
      <c r="H17" s="127"/>
      <c r="I17" s="126"/>
      <c r="L17" s="126"/>
      <c r="O17" s="126"/>
      <c r="P17" s="126"/>
    </row>
    <row r="18" spans="8:16" ht="15">
      <c r="H18" s="127"/>
      <c r="I18" s="126"/>
      <c r="L18" s="126"/>
      <c r="O18" s="126"/>
      <c r="P18" s="126"/>
    </row>
    <row r="19" spans="8:16" ht="15">
      <c r="H19" s="127"/>
      <c r="I19" s="126"/>
      <c r="L19" s="126"/>
      <c r="O19" s="126"/>
      <c r="P19" s="126"/>
    </row>
  </sheetData>
  <sheetProtection/>
  <mergeCells count="3">
    <mergeCell ref="A1:O1"/>
    <mergeCell ref="A3:O3"/>
    <mergeCell ref="A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Шпунгина Екатерина Сергеевна</cp:lastModifiedBy>
  <cp:lastPrinted>2011-05-11T11:09:05Z</cp:lastPrinted>
  <dcterms:created xsi:type="dcterms:W3CDTF">2010-04-06T12:01:25Z</dcterms:created>
  <dcterms:modified xsi:type="dcterms:W3CDTF">2014-01-30T07:43:36Z</dcterms:modified>
  <cp:category/>
  <cp:version/>
  <cp:contentType/>
  <cp:contentStatus/>
</cp:coreProperties>
</file>