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1290" windowWidth="9360" windowHeight="10800" activeTab="0"/>
  </bookViews>
  <sheets>
    <sheet name="СТ-ИП" sheetId="1" r:id="rId1"/>
  </sheets>
  <externalReferences>
    <externalReference r:id="rId4"/>
    <externalReference r:id="rId5"/>
  </externalReferences>
  <definedNames>
    <definedName name="kapvloj_list">'[2]TEHSHEET'!$K$2:$K$6</definedName>
    <definedName name="month_list">'[1]TEHSHEET'!$I$2:$I$13</definedName>
    <definedName name="work_list">'[2]TEHSHEET'!$J$2:$J$6</definedName>
    <definedName name="year_list">'[1]TEHSHEET'!$F$2:$F$17</definedName>
    <definedName name="_xlnm.Print_Area" localSheetId="0">'СТ-ИП'!$A$1:$U$35</definedName>
  </definedNames>
  <calcPr fullCalcOnLoad="1"/>
</workbook>
</file>

<file path=xl/sharedStrings.xml><?xml version="1.0" encoding="utf-8"?>
<sst xmlns="http://schemas.openxmlformats.org/spreadsheetml/2006/main" count="588" uniqueCount="258">
  <si>
    <t>№ п/п</t>
  </si>
  <si>
    <t>Общая сметная стоимость тыс.руб.</t>
  </si>
  <si>
    <t>№ ИП</t>
  </si>
  <si>
    <t xml:space="preserve">ИТОГО </t>
  </si>
  <si>
    <t>амортизация</t>
  </si>
  <si>
    <t>за счет платы за подключение</t>
  </si>
  <si>
    <t>2007 г</t>
  </si>
  <si>
    <t>2015 г</t>
  </si>
  <si>
    <t>2011 г</t>
  </si>
  <si>
    <t>2010 г</t>
  </si>
  <si>
    <t>2012 г</t>
  </si>
  <si>
    <t>2013 г</t>
  </si>
  <si>
    <t>2008 г</t>
  </si>
  <si>
    <t>Октябрь 2011 г</t>
  </si>
  <si>
    <t>Сентябрь 2011 г</t>
  </si>
  <si>
    <t>ТЭЦ-21</t>
  </si>
  <si>
    <t>10-0452</t>
  </si>
  <si>
    <t>ТЭЦ-21. Оснащение системой очистки сетевой воды (первый этап). (ТЭЦ-21)</t>
  </si>
  <si>
    <t>Декабрь 2013 г</t>
  </si>
  <si>
    <t>ПСДТУиИТ</t>
  </si>
  <si>
    <t>2014 г</t>
  </si>
  <si>
    <t>Оборудование, не требующее монтажа для филиала "Невский" (ПСДТУиИТ)</t>
  </si>
  <si>
    <t>прочие (в т.ч. кредитные средства)</t>
  </si>
  <si>
    <t>1 квартал</t>
  </si>
  <si>
    <t>2 квартал</t>
  </si>
  <si>
    <t>3 квартал</t>
  </si>
  <si>
    <t>4 квартал</t>
  </si>
  <si>
    <t>12-0502</t>
  </si>
  <si>
    <t>Создание комплекса инженерно-технических средств охраны (КИТСО) основной площадки и мазутного хозяйства ТЭЦ-21 филиала "Невский" (модернизация, расширение и интеграция систем безопасности) (ТЭЦ-21)</t>
  </si>
  <si>
    <t>12-0699</t>
  </si>
  <si>
    <t>07-0533</t>
  </si>
  <si>
    <t>09-0472</t>
  </si>
  <si>
    <t>10-0405</t>
  </si>
  <si>
    <t>10-0408</t>
  </si>
  <si>
    <t>11-0380</t>
  </si>
  <si>
    <t>11-0514</t>
  </si>
  <si>
    <t>Разработка автоматизированной системы управления инвестиционной деятельностью на платформе 1С. (ПСДТУиИТ)</t>
  </si>
  <si>
    <t>07-0532</t>
  </si>
  <si>
    <t>Создание автоматизированной системы по сбору и обработке оперативной информации от предприятий филиалов ОАО "ТГК-1" (ТЭЦ-21)</t>
  </si>
  <si>
    <t>07-0650</t>
  </si>
  <si>
    <t>Расширение Северной ТЭЦ-21 (2 очередь расширение ПГУ) (ТЭЦ-21)</t>
  </si>
  <si>
    <t>Январь 2012 г</t>
  </si>
  <si>
    <t>Декабрь 2014 г</t>
  </si>
  <si>
    <t>по годам</t>
  </si>
  <si>
    <t>ТЭЦ-8</t>
  </si>
  <si>
    <t>11-0354</t>
  </si>
  <si>
    <t>Модернизация мазутного хозяйства Дубровской ТЭЦ-8 с целью прекращения использования твердого топлива (ТЭЦ-8)</t>
  </si>
  <si>
    <t>12-0369</t>
  </si>
  <si>
    <t>Модернизация устройства рыбозащиты на  водозаборных  сооружениях (ТЭЦ-8)</t>
  </si>
  <si>
    <t>12-0578</t>
  </si>
  <si>
    <t>Создание комплекса инженерно-технических средств охраны (КИТСО) основной площадки ТЭЦ-8 филиала "Невский" (модернизация, расширение и интеграция систем безопасности) (ТЭЦ-8)</t>
  </si>
  <si>
    <t>Оборудование не требующее монтажа (ТЭЦ-8)</t>
  </si>
  <si>
    <t>12-0362</t>
  </si>
  <si>
    <t>12-0364</t>
  </si>
  <si>
    <t>13-0256</t>
  </si>
  <si>
    <t>Модернизация узлов учета тепла на площадке АТП</t>
  </si>
  <si>
    <t>13-0377</t>
  </si>
  <si>
    <t>13-1159</t>
  </si>
  <si>
    <t>13-0529</t>
  </si>
  <si>
    <t>14-0563</t>
  </si>
  <si>
    <t>Модернизация башенной градирни ст. №2</t>
  </si>
  <si>
    <t>12-0257</t>
  </si>
  <si>
    <t>13-0231</t>
  </si>
  <si>
    <t>13-1181</t>
  </si>
  <si>
    <t>13-1217</t>
  </si>
  <si>
    <t>13-0484</t>
  </si>
  <si>
    <t>Ввод в эксплуатацию дополнительной градирни</t>
  </si>
  <si>
    <t>Декабрь 2015 г</t>
  </si>
  <si>
    <t>Всего по передаче тепловой энергии по Ленинградской области</t>
  </si>
  <si>
    <t>10-0299</t>
  </si>
  <si>
    <t>Т/м 3-4 микр. от ТЭЦ до ТК-7 (г. Кировск) (ТЭЦ-8)</t>
  </si>
  <si>
    <t>11-0377</t>
  </si>
  <si>
    <t>Модернизация тепловой сети Т/М 3-4 мкр.р/с Северная от ТК-6 до ТК-8 (ТЭЦ-8)</t>
  </si>
  <si>
    <t>Модернизация тепловой сети т/м 1-2 мкр. от ТЭЦ до ТК-6(г Кировск) (ТЭЦ-8)</t>
  </si>
  <si>
    <t>Модернизация тепловой сети т/м 1-2 мкр р/с Победа от ТК-15(т/м 1-2 мкр)до ТК-5 (ТЭЦ-8)</t>
  </si>
  <si>
    <t>Декабрь 2017 г</t>
  </si>
  <si>
    <t>Апрель 2013 г</t>
  </si>
  <si>
    <t>Реконструкция системы вентиляции и кондиционирования столовой Дубровской ТЭЦ-8 филиала "Невский" (ТЭЦ-8)</t>
  </si>
  <si>
    <t>Февраль 2013 г</t>
  </si>
  <si>
    <t>Ноябрь 2014 г</t>
  </si>
  <si>
    <t>Модернизация системы газового хозяйства котлов ст. № 6,9  с приведением брокировок в соответствие с требованиями ПБ 12-529-03. (ТЭЦ-8)</t>
  </si>
  <si>
    <t>Март 2013 г</t>
  </si>
  <si>
    <t>13-1273</t>
  </si>
  <si>
    <t>Приобретение автотранспортных средств для нужд ТЭЦ-8 филиала «Невский» (ТЭЦ-8)</t>
  </si>
  <si>
    <t>11-0324</t>
  </si>
  <si>
    <t>Модернизация СКС ТЭЦ21 филиала "Невский" (ТЭЦ-21)</t>
  </si>
  <si>
    <t>Реконструкция административно-производственного здания ТЭЦ-21 (ТЭЦ-21)</t>
  </si>
  <si>
    <t>Модернизация системы розжига горелок с внедрением САУГ БЛ. №1 (ТЭЦ-21)</t>
  </si>
  <si>
    <t>13-0517</t>
  </si>
  <si>
    <t>Реконструкция фильтро-вентиляционной системы объекта №1 433 Северной теплоэлектроцентрали филиала "Невский" (ТЭЦ-21)</t>
  </si>
  <si>
    <t>Оборудование, не требующее монтажа  (ТЭЦ-21)</t>
  </si>
  <si>
    <t>Замена электролизера СЭУ-20 (ТЭЦ-21)</t>
  </si>
  <si>
    <t>Октябрь 2014 г</t>
  </si>
  <si>
    <t>13-1258</t>
  </si>
  <si>
    <t>Замена главного паропровода блока №1 (ТЭЦ-21)</t>
  </si>
  <si>
    <t>13-1300</t>
  </si>
  <si>
    <t>Замена подогревателей высокого давления (ТЭЦ-21)</t>
  </si>
  <si>
    <t>Июнь 2014 г</t>
  </si>
  <si>
    <t>13-1326</t>
  </si>
  <si>
    <t>Реконструкция  узлов учёта  тепловой энергии с увеличением пропускной способности внутристанционного узла Т/М Новодевяткино (увеличение диаметра с 200 до 700 мм) (ТЭЦ-21)</t>
  </si>
  <si>
    <t>Июнь 2013 г</t>
  </si>
  <si>
    <t>13-1328</t>
  </si>
  <si>
    <t>Установка сетевых насосов 1го и 2го подъёмов (2 шт. СЭ-2500-60-8;3 шт. СЭ-2500-140-8) (ТЭЦ-21)</t>
  </si>
  <si>
    <t>13-1329</t>
  </si>
  <si>
    <t>Установка молниезащиты на дымовой трубе № 2 (ТЭЦ-21)</t>
  </si>
  <si>
    <t>12-1166</t>
  </si>
  <si>
    <t>Модернизация узла связи ТЭЦ-21 филиала "Невский" (ТЭЦ-21)</t>
  </si>
  <si>
    <t>13-0303</t>
  </si>
  <si>
    <t>13-1246</t>
  </si>
  <si>
    <t>Создание системы избирательного видеонаблюдения ТЭЦ филиала "Невский" для  ситуационно-кризисного центра Газпром энергохолдинг (ПСДТУиИТ)</t>
  </si>
  <si>
    <t>13-1299</t>
  </si>
  <si>
    <t>Внедрение информационной системы "База технологических нарушений /инцидентов (ПСДТУиИТ)</t>
  </si>
  <si>
    <t>Январь 2013 г</t>
  </si>
  <si>
    <t>13-1305</t>
  </si>
  <si>
    <t>Модернизация АТС филиала "Невский" (2 этап) (ПСДТУиИТ)</t>
  </si>
  <si>
    <t>13-1306</t>
  </si>
  <si>
    <t>Оборудование, не требующее монтажа для АСУ ТП филиала "Невский" (ПСДТУиИТ)</t>
  </si>
  <si>
    <t>13-1332</t>
  </si>
  <si>
    <t>Модернизация системы "Энерготрейдинг". (ПСДТУиИТ)</t>
  </si>
  <si>
    <t>08-0473</t>
  </si>
  <si>
    <t>Создание инженерной инфросистемы ЦОД ОАО "ТГК-1" (ПСДТУиИТ)</t>
  </si>
  <si>
    <t>13-1337</t>
  </si>
  <si>
    <t>Модернизация тепловой схемы ТЭЦ-8 с установкой котла малой производительности</t>
  </si>
  <si>
    <t>Январь 2015 г</t>
  </si>
  <si>
    <t>Январь 2014 г</t>
  </si>
  <si>
    <t>14-0599</t>
  </si>
  <si>
    <t>Приобретение автотранспортных средств для нужд ТЭЦ-8 филиала «Невский»</t>
  </si>
  <si>
    <t>15-1299</t>
  </si>
  <si>
    <t>ТЭЦ-8;  Приобретение автотранспортных средств для нужд Дубровской ТЭЦ филиала «Невский»</t>
  </si>
  <si>
    <t>Модернизация котла КВГМ-100 ст. №2 с установкой газовой системы "АМАКС" с монтажом системы регулирования температуры</t>
  </si>
  <si>
    <t>2016 г</t>
  </si>
  <si>
    <t>15-1212</t>
  </si>
  <si>
    <t>Модернизация башенной градирни №3</t>
  </si>
  <si>
    <t>13-1222</t>
  </si>
  <si>
    <t>Модернизация фонарей котельного отделения</t>
  </si>
  <si>
    <t xml:space="preserve">2014 г </t>
  </si>
  <si>
    <t>Декабрь 2016 г</t>
  </si>
  <si>
    <t>11-0320</t>
  </si>
  <si>
    <t>Строительство ВОЛС ТЭЦ5 - ТЭЦ8 филиала "Невский"</t>
  </si>
  <si>
    <t>Ноябрь 2013 г</t>
  </si>
  <si>
    <t>14-0202</t>
  </si>
  <si>
    <t>Оборудование, не требующее монтажа для филиала "Невский"</t>
  </si>
  <si>
    <t>15-1131</t>
  </si>
  <si>
    <t>Информационно-аналитическая система корпоративной отчетности</t>
  </si>
  <si>
    <t>Разработка и внедрение информационной системы "Оптимизационная модель теплоэлектростанции"</t>
  </si>
  <si>
    <t>Создание ЕС НСИ ОАО "ТГК-1"</t>
  </si>
  <si>
    <t>2018 г</t>
  </si>
  <si>
    <t>Внедрение системы учета недвижимости с првязкой к ГИС (РНФК)</t>
  </si>
  <si>
    <t>2017 г</t>
  </si>
  <si>
    <t>13-1331</t>
  </si>
  <si>
    <t>Развитие системы расчетов технико-экономических показателей для ПТО ТЭЦ филиала "Невский" ОАО "ТГК-1".</t>
  </si>
  <si>
    <t>13-1334</t>
  </si>
  <si>
    <t>Модернизация Системы Управления Поставками и Запасами.</t>
  </si>
  <si>
    <t>13-1335</t>
  </si>
  <si>
    <t>Расширение и дополнение ИС Контроля над доходами и расходами (КИДО)</t>
  </si>
  <si>
    <t>Развитие Корпоративного портала (MOSS 2010)</t>
  </si>
  <si>
    <t>14-0451</t>
  </si>
  <si>
    <t>ПСДТУиИТ; Интеграция систем финсово-хозяйственной деятельности (ФХД) с информационно-управляющими системами предприятий генерирущего комплекса (ИУС П ГК)</t>
  </si>
  <si>
    <t>Всего по производству и передаче тепловой энергии по Ленинградской области</t>
  </si>
  <si>
    <t>Апрель 2010 г</t>
  </si>
  <si>
    <t>11-0482</t>
  </si>
  <si>
    <t>Оснащение ТЭЦ-21 резервным дизель-генератором (ТЭЦ-21)</t>
  </si>
  <si>
    <t>Наименование органа исполнительной власти Санкт-Петербурга, утвердившего инвестиционную программу</t>
  </si>
  <si>
    <t>Дата утверждения инвестиционной программы</t>
  </si>
  <si>
    <t>Цель инвестиционной программы</t>
  </si>
  <si>
    <t>Информация о внесении изменений в инвестиционную программу</t>
  </si>
  <si>
    <t>Сроки реализации инвестиционной программы</t>
  </si>
  <si>
    <t>Потребности в финансовых средствах, необходимых для реализации  инвестиционной программы, тыс.рублей</t>
  </si>
  <si>
    <t>Информация об использовании инвестиционных средств, тыс.руб.</t>
  </si>
  <si>
    <t>Источники финансирования, тыс.рублей</t>
  </si>
  <si>
    <t>Целевые показатели</t>
  </si>
  <si>
    <t>на весь период реализации</t>
  </si>
  <si>
    <t>в том числе</t>
  </si>
  <si>
    <t>в том числе по кварталам:</t>
  </si>
  <si>
    <t>Наименование показателя</t>
  </si>
  <si>
    <t>Единица измерения</t>
  </si>
  <si>
    <t>Количество</t>
  </si>
  <si>
    <t xml:space="preserve">начало
</t>
  </si>
  <si>
    <t xml:space="preserve">окончание
</t>
  </si>
  <si>
    <t>2013 год</t>
  </si>
  <si>
    <t>2014 год</t>
  </si>
  <si>
    <t>план на весь период реализации</t>
  </si>
  <si>
    <t>факт на отчетную дату</t>
  </si>
  <si>
    <t>2015 год</t>
  </si>
  <si>
    <t>Комитет по тарифам и ценовой политике Ленинградской области</t>
  </si>
  <si>
    <t xml:space="preserve">- повышение надежности и экономичности оборудования;
- замена выработавшего свой ресурс энергетического оборудования;
- обеспечение безопасности работы энергообъектов
</t>
  </si>
  <si>
    <t>СТ-ТС.21</t>
  </si>
  <si>
    <t>Информация об инвестиционной программе</t>
  </si>
  <si>
    <t>филиала "Невский" ОАО "ТГК-1" по Ленинградской области</t>
  </si>
  <si>
    <t>Ежегодные корректировки в соответствии с тарифными решениями на 2014 и 2015 годы</t>
  </si>
  <si>
    <t>Требование эксплуатации. Требование правил Безопасности в газовом хозяйстве</t>
  </si>
  <si>
    <t>Электролизер выработал нормативный срок службы, в соответствии с ТУ-26-01-355-90 (год выпуска 1976, ввод - 1979 г.). Требования РД 34.20-501-95</t>
  </si>
  <si>
    <t>Снижение ожидаемых ограничений мощности (увеличение оплаты за мощность в летние месяцы на 15-30%), получение дополнительной прибыли за счет поставок дополнительных объемов электроэнергии на оптовый рынок, а также улучшение топливной экономичности благодаря улучшению вакуума в конденсаторе</t>
  </si>
  <si>
    <t>Увеличение эффективности охлаждения циркуляционной воды, за счет модернизации оросительного устройства и повышение топливной экономичности ТЭЦ, за счет улучшения уровня вакуума в конденсаторах турбин и снижения ожидаемых ограничений мощности в летние месяцы</t>
  </si>
  <si>
    <t>Увеличение эффективности охлаждения циркуляционной воды, за счет модернизации оросительного устройства, и повышение топливной экономичности ТЭЦ, за счет улучшения уровня вакуума в конденсаторах турбин и снижения ожидаемых ограничений мощности в летние месяцы</t>
  </si>
  <si>
    <t>В соответствии с приказом  № 78 от 24.05.2013 генерального директора ОАО «ТГК-1», на службу АСУ ТП ПСДТУиИТ с 01.07.2013 возложены функции  по техническому обслуживанию и ремонту АСУ ТП филиала «Невский».
Для выполнения возложенных функций по обслуживанию и ремонту, а также требований «Правил технической эксплуатации электрических станций и сетей Российской Федерации» (п.4.7.2) необходима закупка оборудования не требующего монтажа для АСУ ТП ТЭЦ филиала «Невский».</t>
  </si>
  <si>
    <t>Повышение надежности теплоснабжения потребителей, сокращение потерь теплоносителя и тепла, используя более современную тепловую изоляцию.</t>
  </si>
  <si>
    <t>Повышение эффективности бизнес-процессов компании и оптимизация  работы пользователей (сотрудников Компании)
• Ведение НСИ в части ТМЦ; 
• Учет и ведение договоров поставки ТМЦ; 
• Проведение заявочной компании в области материально-технических ресурсов; 
• Контроль качества приобретаемых ТМЦ</t>
  </si>
  <si>
    <t>Закупка серверного и периферийного оборудования, расширение возможностей существующего оборудования для удовлетворения потребностей персонала ОАО "ТГК-1" при выполнении поставленных задач</t>
  </si>
  <si>
    <t xml:space="preserve">В целях обеспечения непрерывного производственного процесса необходимо создание системы избирательного видеонаблюдения с целью своевременного оповещения о наступлении нештатных ситуаций на энергообъектах ОАО "ТГК-1" </t>
  </si>
  <si>
    <t xml:space="preserve">Обеспечение непрерывного производственного процесса в соответствии с технологическим требованиям к узлам связи. </t>
  </si>
  <si>
    <t>Строительство высокоскоростного канала передачи данных для повышения надежности и качества связи</t>
  </si>
  <si>
    <t>В целях обеспечения непрерывного производственного процесса необходимо создание унифицированной структурированной кабельной сети</t>
  </si>
  <si>
    <t xml:space="preserve">Обеспечение  безопасности объектов ТЭК в соответствии с ФЗ №256 от 21.07.2011 и №257 от 21.07.2011, предписания надзорных органов (МВД, ФСБ, прокуротуры), указания антитеррористических комиссий и требования ОАО "Газпром". </t>
  </si>
  <si>
    <t>Обеспечение безопасной эксплуатации</t>
  </si>
  <si>
    <t xml:space="preserve">Замена морально и физически устаревших приборов и оборудования, улучшнение качества ремонтов, производительности и безопасности труда.   </t>
  </si>
  <si>
    <t>Обеспечения надежной и бесперебойной производственной деятельности, Продление срока эксплуатации энергоблока</t>
  </si>
  <si>
    <t>Обеспечения надежной и бесперебойной производственной деятельности (дефект крышки ПВД-7)</t>
  </si>
  <si>
    <t>Обеспечение требуемой тепловой нагрузкой потребителей в зоне действия ТЭЦ</t>
  </si>
  <si>
    <t>Обеспечения надежной и бесперебойной производственной деятельности</t>
  </si>
  <si>
    <t>Выполнение предписаний надзорных органов (Ростехнадзор, Росприроднадзор, Роспотребнадзор, МЧС и т.д.) и приведение объектов в соответствие с требованиями действующих нормативно-технических актов</t>
  </si>
  <si>
    <t>Выполнение требований по соблюдению нормального режима воздухообмена  цеха.</t>
  </si>
  <si>
    <t>Снижение эксплуатационных расходов и обеспечения безопасности</t>
  </si>
  <si>
    <t xml:space="preserve">Выполнение норм и требований по охране труда </t>
  </si>
  <si>
    <t>Обеспечение потребности ГВС г. Кировска в межотопительный период</t>
  </si>
  <si>
    <t>Повышение надежности работы оборудования в зимние время, а также при ограничении газа. Вывод из работы значительных земельных площадей, оборудования, сокращение численности персонала.</t>
  </si>
  <si>
    <t>14-0954</t>
  </si>
  <si>
    <t>ТЭЦ-8; Модернизация системы контроля и управления доступом на ТЭЦ-8 филиала Невский"</t>
  </si>
  <si>
    <t>13-0480</t>
  </si>
  <si>
    <t>Модернизация системы автоматического регулирования давления в обратном коллекторе теплосети в бойлерной ТЭЦ-8</t>
  </si>
  <si>
    <t>Оборудование не требующее монтажа</t>
  </si>
  <si>
    <t>14-0456</t>
  </si>
  <si>
    <t>ТЭЦ-8;     Подключение ТЭЦ-8   филиала "Невский" к РАСЦО Ленинградской области</t>
  </si>
  <si>
    <t>14-0988</t>
  </si>
  <si>
    <t>ТЭЦ-8;  оснащение автотранспортных средств тахографами</t>
  </si>
  <si>
    <t>14-0824</t>
  </si>
  <si>
    <t>14-0982</t>
  </si>
  <si>
    <t>ТЭЦ-21; Оборудование административно-производственного комплекса ТЭЦ-21</t>
  </si>
  <si>
    <t>ТЭЦ-21; Модернизация системы контроля и управления доступом на ТЭЦ-21 филиала Невский"</t>
  </si>
  <si>
    <t>14-0952</t>
  </si>
  <si>
    <t>Замена задвижек на баках запаса городской воды</t>
  </si>
  <si>
    <t>13-0446</t>
  </si>
  <si>
    <t>ТЭЦ-21; Замена главного паропровода блока №2</t>
  </si>
  <si>
    <t>13-1360</t>
  </si>
  <si>
    <t>ТЭЦ-21;  Замена аккумуляторной батареи №2.</t>
  </si>
  <si>
    <t>13-1395</t>
  </si>
  <si>
    <t>14-0552</t>
  </si>
  <si>
    <t>Оборудование, не требующее монтажа</t>
  </si>
  <si>
    <t>ТЭЦ-21; Ограждение градирни №4 с системой дистанционного контроля доступа.</t>
  </si>
  <si>
    <t>14-0761</t>
  </si>
  <si>
    <t>ТЭЦ-21; Замена арматуры на напоре циркуляционных насосов.</t>
  </si>
  <si>
    <t>14-0762</t>
  </si>
  <si>
    <t>Создание системы видеоконференцсвязи (ВКС) на объектах филиала "Невский"</t>
  </si>
  <si>
    <t>11-0326</t>
  </si>
  <si>
    <t>ПСДТУиИТ;  Создание "зонтичной" системы мониторинга ИТ сервисов и связи по ОАО "ТГК-1"</t>
  </si>
  <si>
    <t>14-1005</t>
  </si>
  <si>
    <t>ПСДТУиИТ;  Модернизации телефонной сети на основе NGN - технологии</t>
  </si>
  <si>
    <t>14-1009</t>
  </si>
  <si>
    <t>14-1011</t>
  </si>
  <si>
    <t>ПСДТУиИТ; Оборудование, не требующее монтажа для ЦОД № 1 ОАО "ТГК-1"</t>
  </si>
  <si>
    <t>14-1012</t>
  </si>
  <si>
    <t>ПСДТУиИТ; Оборудование, не требующее монтажа для ЦОД № 2 ОАО "ТГК-1"</t>
  </si>
  <si>
    <t>14-1014</t>
  </si>
  <si>
    <t>ПСДТУиИТ; Программно-аппаратный комплекс системы мультимедийной связи ОАО "ТГК-1"</t>
  </si>
  <si>
    <t>ПСДТУиИТ;    Модернизация дисковой полки для ЦОД  ОАО "ТГК-1"</t>
  </si>
  <si>
    <t>14-1020</t>
  </si>
  <si>
    <t xml:space="preserve"> Обеспечение безопасности в соответствии с постановлением правительства Ленинградской области от 9 июня 2014 г. N 227 «Об утверждении положения о системе оповещения и информирования населения Ленинградской области»</t>
  </si>
  <si>
    <t>Всего за 2014 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</si>
</sst>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_-* #,##0_р_._-;\-* #,##0_р_._-;_-* &quot;-&quot;??_р_._-;_-@_-"/>
    <numFmt numFmtId="182" formatCode="[$-419]mmmm\ yyyy;@"/>
    <numFmt numFmtId="183" formatCode="0.0000"/>
    <numFmt numFmtId="184" formatCode="0.000"/>
    <numFmt numFmtId="185" formatCode="0.0"/>
    <numFmt numFmtId="186" formatCode="#,##0.0"/>
    <numFmt numFmtId="187" formatCode="#,##0.000"/>
    <numFmt numFmtId="188" formatCode="#,##0.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i/>
      <sz val="14"/>
      <name val="Times New Roman"/>
      <family val="1"/>
    </font>
    <font>
      <sz val="11.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9" fillId="0" borderId="0" xfId="67" applyFont="1" applyFill="1">
      <alignment/>
      <protection/>
    </xf>
    <xf numFmtId="0" fontId="6" fillId="0" borderId="0" xfId="67" applyFont="1" applyFill="1">
      <alignment/>
      <protection/>
    </xf>
    <xf numFmtId="3" fontId="23" fillId="0" borderId="10" xfId="67" applyNumberFormat="1" applyFont="1" applyFill="1" applyBorder="1" applyAlignment="1">
      <alignment horizontal="center" vertical="center"/>
      <protection/>
    </xf>
    <xf numFmtId="3" fontId="23" fillId="0" borderId="11" xfId="67" applyNumberFormat="1" applyFont="1" applyFill="1" applyBorder="1" applyAlignment="1">
      <alignment horizontal="center" vertical="center"/>
      <protection/>
    </xf>
    <xf numFmtId="3" fontId="19" fillId="0" borderId="0" xfId="67" applyNumberFormat="1" applyFont="1" applyFill="1">
      <alignment/>
      <protection/>
    </xf>
    <xf numFmtId="3" fontId="6" fillId="0" borderId="12" xfId="67" applyNumberFormat="1" applyFont="1" applyFill="1" applyBorder="1" applyAlignment="1">
      <alignment horizontal="center" vertical="center"/>
      <protection/>
    </xf>
    <xf numFmtId="3" fontId="6" fillId="0" borderId="11" xfId="67" applyNumberFormat="1" applyFont="1" applyFill="1" applyBorder="1" applyAlignment="1">
      <alignment horizontal="center" vertical="center"/>
      <protection/>
    </xf>
    <xf numFmtId="3" fontId="6" fillId="0" borderId="13" xfId="67" applyNumberFormat="1" applyFont="1" applyFill="1" applyBorder="1" applyAlignment="1">
      <alignment horizontal="center" vertical="center"/>
      <protection/>
    </xf>
    <xf numFmtId="3" fontId="6" fillId="0" borderId="10" xfId="67" applyNumberFormat="1" applyFont="1" applyFill="1" applyBorder="1" applyAlignment="1">
      <alignment horizontal="center" vertical="center"/>
      <protection/>
    </xf>
    <xf numFmtId="0" fontId="19" fillId="0" borderId="0" xfId="67" applyFont="1" applyFill="1" applyAlignment="1">
      <alignment vertical="center"/>
      <protection/>
    </xf>
    <xf numFmtId="0" fontId="6" fillId="0" borderId="12" xfId="67" applyFont="1" applyFill="1" applyBorder="1" applyAlignment="1">
      <alignment horizontal="center" vertical="center"/>
      <protection/>
    </xf>
    <xf numFmtId="0" fontId="6" fillId="0" borderId="11" xfId="67" applyFont="1" applyFill="1" applyBorder="1" applyAlignment="1">
      <alignment horizontal="center" vertical="center"/>
      <protection/>
    </xf>
    <xf numFmtId="0" fontId="6" fillId="0" borderId="13" xfId="67" applyFont="1" applyFill="1" applyBorder="1" applyAlignment="1">
      <alignment horizontal="center" vertical="center"/>
      <protection/>
    </xf>
    <xf numFmtId="0" fontId="6" fillId="0" borderId="0" xfId="67" applyFont="1" applyFill="1" applyBorder="1">
      <alignment/>
      <protection/>
    </xf>
    <xf numFmtId="0" fontId="19" fillId="0" borderId="0" xfId="67" applyFont="1" applyFill="1" applyBorder="1">
      <alignment/>
      <protection/>
    </xf>
    <xf numFmtId="3" fontId="6" fillId="0" borderId="0" xfId="67" applyNumberFormat="1" applyFont="1" applyFill="1" applyBorder="1">
      <alignment/>
      <protection/>
    </xf>
    <xf numFmtId="0" fontId="25" fillId="0" borderId="10" xfId="67" applyFont="1" applyFill="1" applyBorder="1" applyAlignment="1">
      <alignment horizontal="center" vertical="center" wrapText="1"/>
      <protection/>
    </xf>
    <xf numFmtId="0" fontId="25" fillId="0" borderId="10" xfId="67" applyFont="1" applyFill="1" applyBorder="1" applyAlignment="1">
      <alignment vertical="center" wrapText="1"/>
      <protection/>
    </xf>
    <xf numFmtId="3" fontId="25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vertical="center" wrapText="1"/>
    </xf>
    <xf numFmtId="0" fontId="23" fillId="0" borderId="14" xfId="67" applyFont="1" applyFill="1" applyBorder="1">
      <alignment/>
      <protection/>
    </xf>
    <xf numFmtId="0" fontId="6" fillId="0" borderId="15" xfId="67" applyFont="1" applyFill="1" applyBorder="1">
      <alignment/>
      <protection/>
    </xf>
    <xf numFmtId="0" fontId="23" fillId="0" borderId="15" xfId="67" applyFont="1" applyFill="1" applyBorder="1">
      <alignment/>
      <protection/>
    </xf>
    <xf numFmtId="0" fontId="6" fillId="0" borderId="16" xfId="67" applyFont="1" applyFill="1" applyBorder="1">
      <alignment/>
      <protection/>
    </xf>
    <xf numFmtId="0" fontId="22" fillId="0" borderId="0" xfId="66" applyFont="1" applyFill="1">
      <alignment/>
      <protection/>
    </xf>
    <xf numFmtId="0" fontId="6" fillId="0" borderId="0" xfId="66" applyFill="1">
      <alignment/>
      <protection/>
    </xf>
    <xf numFmtId="0" fontId="21" fillId="0" borderId="0" xfId="66" applyFont="1" applyFill="1" applyAlignment="1">
      <alignment horizontal="right"/>
      <protection/>
    </xf>
    <xf numFmtId="0" fontId="25" fillId="0" borderId="10" xfId="66" applyFont="1" applyFill="1" applyBorder="1" applyAlignment="1">
      <alignment horizontal="center" vertical="center" wrapText="1"/>
      <protection/>
    </xf>
    <xf numFmtId="0" fontId="25" fillId="0" borderId="10" xfId="66" applyFont="1" applyFill="1" applyBorder="1" applyAlignment="1">
      <alignment horizontal="center" vertical="center"/>
      <protection/>
    </xf>
    <xf numFmtId="1" fontId="6" fillId="24" borderId="17" xfId="0" applyNumberFormat="1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center" vertical="center" wrapText="1"/>
    </xf>
    <xf numFmtId="3" fontId="6" fillId="24" borderId="10" xfId="65" applyNumberFormat="1" applyFont="1" applyFill="1" applyBorder="1" applyAlignment="1" applyProtection="1">
      <alignment horizontal="center" vertical="center" wrapText="1"/>
      <protection locked="0"/>
    </xf>
    <xf numFmtId="3" fontId="23" fillId="24" borderId="10" xfId="0" applyNumberFormat="1" applyFont="1" applyFill="1" applyBorder="1" applyAlignment="1">
      <alignment horizontal="center" vertical="center"/>
    </xf>
    <xf numFmtId="0" fontId="23" fillId="24" borderId="15" xfId="67" applyFont="1" applyFill="1" applyBorder="1" applyAlignment="1">
      <alignment horizontal="left" vertical="center" wrapText="1"/>
      <protection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3" fontId="23" fillId="24" borderId="10" xfId="67" applyNumberFormat="1" applyFont="1" applyFill="1" applyBorder="1" applyAlignment="1">
      <alignment horizontal="center" vertical="center"/>
      <protection/>
    </xf>
    <xf numFmtId="0" fontId="23" fillId="24" borderId="10" xfId="67" applyFont="1" applyFill="1" applyBorder="1" applyAlignment="1">
      <alignment horizontal="left" vertical="center" wrapText="1"/>
      <protection/>
    </xf>
    <xf numFmtId="0" fontId="0" fillId="24" borderId="10" xfId="0" applyFill="1" applyBorder="1" applyAlignment="1">
      <alignment horizontal="left"/>
    </xf>
    <xf numFmtId="4" fontId="23" fillId="0" borderId="11" xfId="67" applyNumberFormat="1" applyFont="1" applyFill="1" applyBorder="1" applyAlignment="1">
      <alignment horizontal="center" vertical="center"/>
      <protection/>
    </xf>
    <xf numFmtId="3" fontId="6" fillId="0" borderId="12" xfId="67" applyNumberFormat="1" applyFont="1" applyFill="1" applyBorder="1" applyAlignment="1">
      <alignment horizontal="center" vertical="center"/>
      <protection/>
    </xf>
    <xf numFmtId="3" fontId="6" fillId="0" borderId="11" xfId="67" applyNumberFormat="1" applyFont="1" applyFill="1" applyBorder="1" applyAlignment="1">
      <alignment horizontal="center" vertical="center"/>
      <protection/>
    </xf>
    <xf numFmtId="49" fontId="6" fillId="0" borderId="18" xfId="67" applyNumberFormat="1" applyFont="1" applyFill="1" applyBorder="1" applyAlignment="1">
      <alignment horizontal="left" vertical="center" wrapText="1"/>
      <protection/>
    </xf>
    <xf numFmtId="49" fontId="6" fillId="0" borderId="16" xfId="67" applyNumberFormat="1" applyFont="1" applyFill="1" applyBorder="1" applyAlignment="1">
      <alignment horizontal="left" vertical="center" wrapText="1"/>
      <protection/>
    </xf>
    <xf numFmtId="49" fontId="6" fillId="0" borderId="19" xfId="67" applyNumberFormat="1" applyFont="1" applyFill="1" applyBorder="1" applyAlignment="1">
      <alignment horizontal="left" vertical="center" wrapText="1"/>
      <protection/>
    </xf>
    <xf numFmtId="49" fontId="6" fillId="0" borderId="20" xfId="67" applyNumberFormat="1" applyFont="1" applyFill="1" applyBorder="1" applyAlignment="1">
      <alignment horizontal="left" vertical="center" wrapText="1"/>
      <protection/>
    </xf>
    <xf numFmtId="49" fontId="6" fillId="0" borderId="14" xfId="67" applyNumberFormat="1" applyFont="1" applyFill="1" applyBorder="1" applyAlignment="1">
      <alignment horizontal="left" vertical="center" wrapText="1"/>
      <protection/>
    </xf>
    <xf numFmtId="49" fontId="6" fillId="0" borderId="21" xfId="67" applyNumberFormat="1" applyFont="1" applyFill="1" applyBorder="1" applyAlignment="1">
      <alignment horizontal="left" vertical="center" wrapText="1"/>
      <protection/>
    </xf>
    <xf numFmtId="0" fontId="6" fillId="0" borderId="10" xfId="67" applyFont="1" applyFill="1" applyBorder="1" applyAlignment="1">
      <alignment horizontal="center" vertical="center"/>
      <protection/>
    </xf>
    <xf numFmtId="0" fontId="6" fillId="0" borderId="12" xfId="67" applyFont="1" applyFill="1" applyBorder="1" applyAlignment="1">
      <alignment horizontal="center" vertical="center"/>
      <protection/>
    </xf>
    <xf numFmtId="0" fontId="6" fillId="0" borderId="11" xfId="67" applyFont="1" applyFill="1" applyBorder="1" applyAlignment="1">
      <alignment horizontal="center" vertical="center"/>
      <protection/>
    </xf>
    <xf numFmtId="49" fontId="6" fillId="0" borderId="12" xfId="67" applyNumberFormat="1" applyFont="1" applyFill="1" applyBorder="1" applyAlignment="1">
      <alignment horizontal="center" vertical="center" wrapText="1"/>
      <protection/>
    </xf>
    <xf numFmtId="49" fontId="6" fillId="0" borderId="11" xfId="67" applyNumberFormat="1" applyFont="1" applyFill="1" applyBorder="1" applyAlignment="1">
      <alignment horizontal="center" vertical="center" wrapText="1"/>
      <protection/>
    </xf>
    <xf numFmtId="3" fontId="6" fillId="0" borderId="13" xfId="67" applyNumberFormat="1" applyFont="1" applyFill="1" applyBorder="1" applyAlignment="1">
      <alignment horizontal="center" vertical="center"/>
      <protection/>
    </xf>
    <xf numFmtId="49" fontId="6" fillId="0" borderId="22" xfId="67" applyNumberFormat="1" applyFont="1" applyFill="1" applyBorder="1" applyAlignment="1">
      <alignment horizontal="left" vertical="center" wrapText="1"/>
      <protection/>
    </xf>
    <xf numFmtId="49" fontId="6" fillId="0" borderId="0" xfId="67" applyNumberFormat="1" applyFont="1" applyFill="1" applyBorder="1" applyAlignment="1">
      <alignment horizontal="left" vertical="center" wrapText="1"/>
      <protection/>
    </xf>
    <xf numFmtId="49" fontId="6" fillId="0" borderId="23" xfId="67" applyNumberFormat="1" applyFont="1" applyFill="1" applyBorder="1" applyAlignment="1">
      <alignment horizontal="left" vertical="center" wrapText="1"/>
      <protection/>
    </xf>
    <xf numFmtId="0" fontId="6" fillId="0" borderId="13" xfId="67" applyFont="1" applyFill="1" applyBorder="1" applyAlignment="1">
      <alignment horizontal="center" vertical="center"/>
      <protection/>
    </xf>
    <xf numFmtId="49" fontId="6" fillId="0" borderId="13" xfId="67" applyNumberFormat="1" applyFont="1" applyFill="1" applyBorder="1" applyAlignment="1">
      <alignment horizontal="center" vertical="center" wrapText="1"/>
      <protection/>
    </xf>
    <xf numFmtId="0" fontId="25" fillId="0" borderId="10" xfId="66" applyFont="1" applyFill="1" applyBorder="1" applyAlignment="1">
      <alignment horizontal="center" vertical="center" wrapText="1"/>
      <protection/>
    </xf>
    <xf numFmtId="49" fontId="6" fillId="0" borderId="18" xfId="67" applyNumberFormat="1" applyFont="1" applyFill="1" applyBorder="1" applyAlignment="1">
      <alignment horizontal="center" vertical="center" wrapText="1"/>
      <protection/>
    </xf>
    <xf numFmtId="49" fontId="6" fillId="0" borderId="16" xfId="67" applyNumberFormat="1" applyFont="1" applyFill="1" applyBorder="1" applyAlignment="1">
      <alignment horizontal="center" vertical="center" wrapText="1"/>
      <protection/>
    </xf>
    <xf numFmtId="49" fontId="6" fillId="0" borderId="19" xfId="67" applyNumberFormat="1" applyFont="1" applyFill="1" applyBorder="1" applyAlignment="1">
      <alignment horizontal="center" vertical="center" wrapText="1"/>
      <protection/>
    </xf>
    <xf numFmtId="49" fontId="6" fillId="0" borderId="22" xfId="67" applyNumberFormat="1" applyFont="1" applyFill="1" applyBorder="1" applyAlignment="1">
      <alignment horizontal="center" vertical="center" wrapText="1"/>
      <protection/>
    </xf>
    <xf numFmtId="49" fontId="6" fillId="0" borderId="0" xfId="67" applyNumberFormat="1" applyFont="1" applyFill="1" applyBorder="1" applyAlignment="1">
      <alignment horizontal="center" vertical="center" wrapText="1"/>
      <protection/>
    </xf>
    <xf numFmtId="49" fontId="6" fillId="0" borderId="23" xfId="67" applyNumberFormat="1" applyFont="1" applyFill="1" applyBorder="1" applyAlignment="1">
      <alignment horizontal="center" vertical="center" wrapText="1"/>
      <protection/>
    </xf>
    <xf numFmtId="49" fontId="6" fillId="0" borderId="20" xfId="67" applyNumberFormat="1" applyFont="1" applyFill="1" applyBorder="1" applyAlignment="1">
      <alignment horizontal="center" vertical="center" wrapText="1"/>
      <protection/>
    </xf>
    <xf numFmtId="49" fontId="6" fillId="0" borderId="14" xfId="67" applyNumberFormat="1" applyFont="1" applyFill="1" applyBorder="1" applyAlignment="1">
      <alignment horizontal="center" vertical="center" wrapText="1"/>
      <protection/>
    </xf>
    <xf numFmtId="49" fontId="6" fillId="0" borderId="21" xfId="67" applyNumberFormat="1" applyFont="1" applyFill="1" applyBorder="1" applyAlignment="1">
      <alignment horizontal="center" vertical="center" wrapText="1"/>
      <protection/>
    </xf>
    <xf numFmtId="0" fontId="25" fillId="0" borderId="10" xfId="67" applyFont="1" applyFill="1" applyBorder="1" applyAlignment="1">
      <alignment horizontal="center" vertical="center" wrapText="1"/>
      <protection/>
    </xf>
    <xf numFmtId="3" fontId="25" fillId="0" borderId="10" xfId="0" applyNumberFormat="1" applyFont="1" applyFill="1" applyBorder="1" applyAlignment="1">
      <alignment horizontal="center" vertical="center" wrapText="1"/>
    </xf>
    <xf numFmtId="0" fontId="24" fillId="0" borderId="24" xfId="66" applyFont="1" applyFill="1" applyBorder="1" applyAlignment="1">
      <alignment horizontal="left" vertical="center" wrapText="1"/>
      <protection/>
    </xf>
    <xf numFmtId="0" fontId="24" fillId="0" borderId="15" xfId="66" applyFont="1" applyFill="1" applyBorder="1" applyAlignment="1">
      <alignment horizontal="left" vertical="center" wrapText="1"/>
      <protection/>
    </xf>
    <xf numFmtId="0" fontId="20" fillId="0" borderId="10" xfId="67" applyFont="1" applyFill="1" applyBorder="1" applyAlignment="1">
      <alignment horizontal="center" vertical="center" wrapText="1"/>
      <protection/>
    </xf>
    <xf numFmtId="0" fontId="21" fillId="0" borderId="0" xfId="66" applyFont="1" applyFill="1" applyAlignment="1">
      <alignment horizontal="right"/>
      <protection/>
    </xf>
    <xf numFmtId="0" fontId="21" fillId="0" borderId="0" xfId="66" applyFont="1" applyFill="1" applyAlignment="1">
      <alignment horizontal="center"/>
      <protection/>
    </xf>
    <xf numFmtId="0" fontId="24" fillId="0" borderId="0" xfId="66" applyFont="1" applyFill="1" applyAlignment="1">
      <alignment horizontal="center"/>
      <protection/>
    </xf>
    <xf numFmtId="0" fontId="19" fillId="24" borderId="24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19" fillId="24" borderId="25" xfId="0" applyFont="1" applyFill="1" applyBorder="1" applyAlignment="1">
      <alignment horizontal="center" vertical="center" wrapText="1"/>
    </xf>
    <xf numFmtId="0" fontId="24" fillId="0" borderId="10" xfId="66" applyFont="1" applyFill="1" applyBorder="1" applyAlignment="1">
      <alignment horizontal="center" vertical="center" wrapText="1"/>
      <protection/>
    </xf>
    <xf numFmtId="14" fontId="24" fillId="0" borderId="10" xfId="66" applyNumberFormat="1" applyFont="1" applyFill="1" applyBorder="1" applyAlignment="1">
      <alignment horizontal="center" vertical="center" wrapText="1"/>
      <protection/>
    </xf>
    <xf numFmtId="49" fontId="24" fillId="0" borderId="24" xfId="66" applyNumberFormat="1" applyFont="1" applyFill="1" applyBorder="1" applyAlignment="1">
      <alignment horizontal="left" vertical="top" wrapText="1"/>
      <protection/>
    </xf>
    <xf numFmtId="49" fontId="24" fillId="0" borderId="15" xfId="66" applyNumberFormat="1" applyFont="1" applyFill="1" applyBorder="1" applyAlignment="1">
      <alignment horizontal="left" vertical="top" wrapText="1"/>
      <protection/>
    </xf>
    <xf numFmtId="49" fontId="24" fillId="0" borderId="25" xfId="66" applyNumberFormat="1" applyFont="1" applyFill="1" applyBorder="1" applyAlignment="1">
      <alignment horizontal="left" vertical="top" wrapText="1"/>
      <protection/>
    </xf>
  </cellXfs>
  <cellStyles count="6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_Инвестиции мониторинг_поставщики_РЭК" xfId="65"/>
    <cellStyle name="Обычный_СТ-ИП" xfId="66"/>
    <cellStyle name="Обычный_форма 1_финансиров-я програм кап вложений2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gc1.local\MainFS\BDR\DI\&#1054;&#1073;&#1097;&#1072;&#1103;\&#1044;&#1077;&#1087;&#1072;&#1088;&#1090;&#1072;&#1084;&#1077;&#1085;&#1090;\&#1054;&#1090;&#1076;&#1077;&#1083;%20&#1080;&#1085;&#1074;&#1077;&#1089;&#1090;&#1080;&#1094;&#1080;&#1086;&#1085;&#1085;&#1099;&#1093;%20&#1087;&#1088;&#1086;&#1075;&#1088;&#1072;&#1084;&#1084;%20&#1080;%20&#1086;&#1090;&#1095;&#1105;&#1090;&#1085;&#1086;&#1089;&#1090;&#1080;\&#1056;&#1069;&#1050;%20&#1080;%20&#1060;&#1057;&#1058;\&#1060;&#1057;&#1058;\&#1064;&#1072;&#1073;&#1083;&#1086;&#1085;%202012-2014\&#1054;&#1090;&#1087;&#1088;&#1072;&#1074;&#1083;&#1077;&#1085;&#1086;%2028.04.2012\INVEST%20WARM%20PLAN%204%2078(v1%201)_2012-2014_28.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gc1.local\MainFS\BDR\DI\&#1054;&#1073;&#1097;&#1072;&#1103;\&#1044;&#1077;&#1087;&#1072;&#1088;&#1090;&#1072;&#1084;&#1077;&#1085;&#1090;\&#1054;&#1090;&#1076;&#1077;&#1083;%20&#1080;&#1085;&#1074;&#1077;&#1089;&#1090;&#1080;&#1094;&#1080;&#1086;&#1085;&#1085;&#1099;&#1093;%20&#1087;&#1088;&#1086;&#1075;&#1088;&#1072;&#1084;&#1084;%20&#1080;%20&#1086;&#1090;&#1095;&#1105;&#1090;&#1085;&#1086;&#1089;&#1090;&#1080;\&#1056;&#1069;&#1050;%20&#1080;%20&#1060;&#1057;&#1058;\&#1060;&#1057;&#1058;\&#1064;&#1072;&#1073;&#1083;&#1086;&#1085;%202012-2014\&#1054;&#1090;&#1087;&#1088;&#1072;&#1074;&#1083;&#1077;&#1085;&#1086;%2028.04.2012%20&#1076;&#1083;&#1103;%20&#1090;&#1072;&#1088;&#1080;&#1092;.%20&#1079;&#1072;&#1103;&#1074;&#1082;&#1080;\INVEST%20WARM%20PLAN%204%2078(v1%201)_2012-2014_28.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изводство тепла"/>
      <sheetName val="Передача тепла"/>
      <sheetName val="Произв.ввод-вывод мощностей"/>
      <sheetName val="Передача ввод-вывод мощностей"/>
      <sheetName val="Источники финансирования"/>
      <sheetName val="Комментарии"/>
      <sheetName val="Проверка"/>
      <sheetName val="modUpdTemplMain"/>
      <sheetName val="TEHSHEET"/>
      <sheetName val="AllSheetsInThisWorkbook"/>
      <sheetName val="REESTR_ORG"/>
      <sheetName val="REESTR_FILTERED"/>
      <sheetName val="modProv"/>
      <sheetName val="modfrmReestr"/>
      <sheetName val="modCommandButton"/>
      <sheetName val="modReestr"/>
      <sheetName val="modChange"/>
      <sheetName val="modHyp"/>
      <sheetName val="modHypShowHide"/>
      <sheetName val="modPR"/>
      <sheetName val="modPER"/>
    </sheetNames>
    <sheetDataSet>
      <sheetData sheetId="12">
        <row r="2">
          <cell r="F2">
            <v>2006</v>
          </cell>
          <cell r="I2" t="str">
            <v>январь</v>
          </cell>
        </row>
        <row r="3">
          <cell r="F3">
            <v>2007</v>
          </cell>
          <cell r="I3" t="str">
            <v>февраль</v>
          </cell>
        </row>
        <row r="4">
          <cell r="F4">
            <v>2008</v>
          </cell>
          <cell r="I4" t="str">
            <v>март</v>
          </cell>
        </row>
        <row r="5">
          <cell r="F5">
            <v>2009</v>
          </cell>
          <cell r="I5" t="str">
            <v>апрель</v>
          </cell>
        </row>
        <row r="6">
          <cell r="F6">
            <v>2010</v>
          </cell>
          <cell r="I6" t="str">
            <v>май</v>
          </cell>
        </row>
        <row r="7">
          <cell r="F7" t="str">
            <v>2011</v>
          </cell>
          <cell r="I7" t="str">
            <v>июнь</v>
          </cell>
        </row>
        <row r="8">
          <cell r="F8" t="str">
            <v>2012</v>
          </cell>
          <cell r="I8" t="str">
            <v>июль</v>
          </cell>
        </row>
        <row r="9">
          <cell r="F9" t="str">
            <v>2013</v>
          </cell>
          <cell r="I9" t="str">
            <v>август</v>
          </cell>
        </row>
        <row r="10">
          <cell r="F10" t="str">
            <v>2014</v>
          </cell>
          <cell r="I10" t="str">
            <v>сентябрь</v>
          </cell>
        </row>
        <row r="11">
          <cell r="F11" t="str">
            <v>2015</v>
          </cell>
          <cell r="I11" t="str">
            <v>октябрь</v>
          </cell>
        </row>
        <row r="12">
          <cell r="F12" t="str">
            <v>2016</v>
          </cell>
          <cell r="I12" t="str">
            <v>ноябрь</v>
          </cell>
        </row>
        <row r="13">
          <cell r="F13" t="str">
            <v>2017</v>
          </cell>
          <cell r="I13" t="str">
            <v>декабрь</v>
          </cell>
        </row>
        <row r="14">
          <cell r="F14" t="str">
            <v>2018</v>
          </cell>
        </row>
        <row r="15">
          <cell r="F15" t="str">
            <v>2019</v>
          </cell>
        </row>
        <row r="16">
          <cell r="F16" t="str">
            <v>2020</v>
          </cell>
        </row>
        <row r="17">
          <cell r="F17" t="str">
            <v>2021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изводство тепла"/>
      <sheetName val="Передача тепла"/>
      <sheetName val="Произв.ввод-вывод мощностей"/>
      <sheetName val="Передача ввод-вывод мощностей"/>
      <sheetName val="Источники финансирования"/>
      <sheetName val="Комментарии"/>
      <sheetName val="Проверка"/>
      <sheetName val="modUpdTemplMain"/>
      <sheetName val="TEHSHEET"/>
      <sheetName val="AllSheetsInThisWorkbook"/>
      <sheetName val="REESTR_ORG"/>
      <sheetName val="REESTR_FILTERED"/>
      <sheetName val="modProv"/>
      <sheetName val="modfrmReestr"/>
      <sheetName val="modCommandButton"/>
      <sheetName val="modReestr"/>
      <sheetName val="modChange"/>
      <sheetName val="modHyp"/>
      <sheetName val="modHypShowHide"/>
      <sheetName val="modPR"/>
      <sheetName val="modPER"/>
    </sheetNames>
    <sheetDataSet>
      <sheetData sheetId="12">
        <row r="2">
          <cell r="J2" t="str">
            <v>НИОКР</v>
          </cell>
          <cell r="K2" t="str">
            <v>реконструкция</v>
          </cell>
        </row>
        <row r="3">
          <cell r="J3" t="str">
            <v>СМР</v>
          </cell>
          <cell r="K3" t="str">
            <v>модернизация</v>
          </cell>
        </row>
        <row r="4">
          <cell r="J4" t="str">
            <v>ПИР</v>
          </cell>
          <cell r="K4" t="str">
            <v>техническое перевооружение</v>
          </cell>
        </row>
        <row r="5">
          <cell r="J5" t="str">
            <v>ПНР</v>
          </cell>
          <cell r="K5" t="str">
            <v>новое строительство</v>
          </cell>
        </row>
        <row r="6">
          <cell r="J6" t="str">
            <v>закупка основных средств</v>
          </cell>
          <cell r="K6" t="str">
            <v>энергосбережение и повышение энергетической эффективности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U192"/>
  <sheetViews>
    <sheetView tabSelected="1" view="pageBreakPreview" zoomScale="85" zoomScaleNormal="85" zoomScaleSheetLayoutView="85" workbookViewId="0" topLeftCell="A4">
      <selection activeCell="P12" sqref="P12"/>
    </sheetView>
  </sheetViews>
  <sheetFormatPr defaultColWidth="8.00390625" defaultRowHeight="12.75" outlineLevelRow="1" outlineLevelCol="2"/>
  <cols>
    <col min="1" max="1" width="4.125" style="1" customWidth="1"/>
    <col min="2" max="2" width="7.875" style="1" hidden="1" customWidth="1"/>
    <col min="3" max="3" width="8.375" style="1" hidden="1" customWidth="1" outlineLevel="1"/>
    <col min="4" max="4" width="16.00390625" style="1" customWidth="1" collapsed="1"/>
    <col min="5" max="5" width="16.00390625" style="1" customWidth="1"/>
    <col min="6" max="6" width="53.875" style="1" customWidth="1"/>
    <col min="7" max="7" width="12.75390625" style="1" customWidth="1"/>
    <col min="8" max="8" width="10.25390625" style="1" customWidth="1"/>
    <col min="9" max="9" width="12.375" style="1" customWidth="1"/>
    <col min="10" max="10" width="14.00390625" style="1" customWidth="1"/>
    <col min="11" max="11" width="13.625" style="1" customWidth="1"/>
    <col min="12" max="12" width="12.25390625" style="1" customWidth="1" outlineLevel="1"/>
    <col min="13" max="13" width="12.25390625" style="10" customWidth="1" outlineLevel="2"/>
    <col min="14" max="15" width="12.25390625" style="1" customWidth="1" outlineLevel="2"/>
    <col min="16" max="16" width="12.25390625" style="1" customWidth="1" outlineLevel="1"/>
    <col min="17" max="17" width="35.875" style="1" customWidth="1"/>
    <col min="18" max="21" width="16.875" style="1" customWidth="1"/>
    <col min="22" max="16384" width="8.00390625" style="1" customWidth="1"/>
  </cols>
  <sheetData>
    <row r="1" spans="2:21" ht="33.75" customHeight="1">
      <c r="B1" s="5"/>
      <c r="D1" s="25"/>
      <c r="E1" s="25"/>
      <c r="F1" s="25"/>
      <c r="G1" s="26"/>
      <c r="H1" s="26"/>
      <c r="I1" s="26"/>
      <c r="J1" s="26"/>
      <c r="K1" s="26"/>
      <c r="L1" s="26"/>
      <c r="M1" s="75"/>
      <c r="N1" s="75"/>
      <c r="O1" s="75"/>
      <c r="P1" s="75"/>
      <c r="Q1" s="26"/>
      <c r="R1" s="26"/>
      <c r="S1" s="26"/>
      <c r="T1" s="26"/>
      <c r="U1" s="27" t="s">
        <v>186</v>
      </c>
    </row>
    <row r="2" spans="2:21" ht="24.75" customHeight="1">
      <c r="B2" s="5"/>
      <c r="D2" s="76" t="s">
        <v>187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2:21" ht="19.5" customHeight="1">
      <c r="B3" s="5"/>
      <c r="D3" s="76" t="s">
        <v>188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4:21" ht="16.5" customHeight="1"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s="15" customFormat="1" ht="16.5" customHeight="1" outlineLevel="1">
      <c r="A5" s="14"/>
      <c r="B5" s="14"/>
      <c r="D5" s="72" t="s">
        <v>162</v>
      </c>
      <c r="E5" s="73"/>
      <c r="F5" s="73"/>
      <c r="G5" s="73"/>
      <c r="H5" s="73"/>
      <c r="I5" s="73"/>
      <c r="J5" s="73"/>
      <c r="K5" s="73"/>
      <c r="L5" s="73"/>
      <c r="M5" s="81" t="s">
        <v>184</v>
      </c>
      <c r="N5" s="81"/>
      <c r="O5" s="81"/>
      <c r="P5" s="81"/>
      <c r="Q5" s="81"/>
      <c r="R5" s="81"/>
      <c r="S5" s="81"/>
      <c r="T5" s="81"/>
      <c r="U5" s="81"/>
    </row>
    <row r="6" spans="1:21" s="15" customFormat="1" ht="18.75" customHeight="1" outlineLevel="1">
      <c r="A6" s="14"/>
      <c r="B6" s="14"/>
      <c r="D6" s="72" t="s">
        <v>163</v>
      </c>
      <c r="E6" s="73"/>
      <c r="F6" s="73"/>
      <c r="G6" s="73"/>
      <c r="H6" s="73"/>
      <c r="I6" s="73"/>
      <c r="J6" s="73"/>
      <c r="K6" s="73"/>
      <c r="L6" s="73"/>
      <c r="M6" s="82"/>
      <c r="N6" s="81"/>
      <c r="O6" s="81"/>
      <c r="P6" s="81"/>
      <c r="Q6" s="81"/>
      <c r="R6" s="81"/>
      <c r="S6" s="81"/>
      <c r="T6" s="81"/>
      <c r="U6" s="81"/>
    </row>
    <row r="7" spans="1:21" s="15" customFormat="1" ht="60" customHeight="1">
      <c r="A7" s="14"/>
      <c r="B7" s="16"/>
      <c r="D7" s="72" t="s">
        <v>164</v>
      </c>
      <c r="E7" s="73"/>
      <c r="F7" s="73"/>
      <c r="G7" s="73"/>
      <c r="H7" s="73"/>
      <c r="I7" s="73"/>
      <c r="J7" s="73"/>
      <c r="K7" s="73"/>
      <c r="L7" s="73"/>
      <c r="M7" s="83" t="s">
        <v>185</v>
      </c>
      <c r="N7" s="84"/>
      <c r="O7" s="84"/>
      <c r="P7" s="84"/>
      <c r="Q7" s="84"/>
      <c r="R7" s="84"/>
      <c r="S7" s="84"/>
      <c r="T7" s="84"/>
      <c r="U7" s="85"/>
    </row>
    <row r="8" spans="1:21" s="15" customFormat="1" ht="33" customHeight="1">
      <c r="A8" s="14"/>
      <c r="B8" s="14"/>
      <c r="D8" s="72" t="s">
        <v>165</v>
      </c>
      <c r="E8" s="73"/>
      <c r="F8" s="73"/>
      <c r="G8" s="73"/>
      <c r="H8" s="73"/>
      <c r="I8" s="73"/>
      <c r="J8" s="73"/>
      <c r="K8" s="73"/>
      <c r="L8" s="73"/>
      <c r="M8" s="83" t="s">
        <v>189</v>
      </c>
      <c r="N8" s="84"/>
      <c r="O8" s="84"/>
      <c r="P8" s="84"/>
      <c r="Q8" s="84"/>
      <c r="R8" s="84"/>
      <c r="S8" s="84"/>
      <c r="T8" s="84"/>
      <c r="U8" s="85"/>
    </row>
    <row r="9" spans="1:21" ht="27" customHeight="1">
      <c r="A9" s="74" t="s">
        <v>0</v>
      </c>
      <c r="B9" s="74"/>
      <c r="C9" s="74" t="s">
        <v>2</v>
      </c>
      <c r="D9" s="70" t="s">
        <v>166</v>
      </c>
      <c r="E9" s="70"/>
      <c r="F9" s="70" t="s">
        <v>167</v>
      </c>
      <c r="G9" s="70"/>
      <c r="H9" s="70"/>
      <c r="I9" s="70"/>
      <c r="J9" s="70"/>
      <c r="K9" s="70"/>
      <c r="L9" s="70" t="s">
        <v>168</v>
      </c>
      <c r="M9" s="70"/>
      <c r="N9" s="70"/>
      <c r="O9" s="70"/>
      <c r="P9" s="70"/>
      <c r="Q9" s="70" t="s">
        <v>169</v>
      </c>
      <c r="R9" s="60" t="s">
        <v>170</v>
      </c>
      <c r="S9" s="60"/>
      <c r="T9" s="60"/>
      <c r="U9" s="60"/>
    </row>
    <row r="10" spans="1:21" ht="15" customHeight="1">
      <c r="A10" s="74"/>
      <c r="B10" s="74"/>
      <c r="C10" s="74"/>
      <c r="D10" s="70"/>
      <c r="E10" s="70"/>
      <c r="F10" s="70" t="s">
        <v>171</v>
      </c>
      <c r="G10" s="18"/>
      <c r="H10" s="18"/>
      <c r="I10" s="60" t="s">
        <v>172</v>
      </c>
      <c r="J10" s="60"/>
      <c r="K10" s="60"/>
      <c r="L10" s="71" t="s">
        <v>257</v>
      </c>
      <c r="M10" s="70" t="s">
        <v>173</v>
      </c>
      <c r="N10" s="70"/>
      <c r="O10" s="70"/>
      <c r="P10" s="70"/>
      <c r="Q10" s="70"/>
      <c r="R10" s="60"/>
      <c r="S10" s="60"/>
      <c r="T10" s="60"/>
      <c r="U10" s="60"/>
    </row>
    <row r="11" spans="1:21" ht="24" customHeight="1">
      <c r="A11" s="74"/>
      <c r="B11" s="74"/>
      <c r="C11" s="74"/>
      <c r="D11" s="70"/>
      <c r="E11" s="70"/>
      <c r="F11" s="70"/>
      <c r="G11" s="18"/>
      <c r="H11" s="18"/>
      <c r="I11" s="60" t="s">
        <v>43</v>
      </c>
      <c r="J11" s="60"/>
      <c r="K11" s="60"/>
      <c r="L11" s="71"/>
      <c r="M11" s="19" t="s">
        <v>23</v>
      </c>
      <c r="N11" s="19" t="s">
        <v>24</v>
      </c>
      <c r="O11" s="19" t="s">
        <v>25</v>
      </c>
      <c r="P11" s="19" t="s">
        <v>26</v>
      </c>
      <c r="Q11" s="70"/>
      <c r="R11" s="60" t="s">
        <v>174</v>
      </c>
      <c r="S11" s="60" t="s">
        <v>175</v>
      </c>
      <c r="T11" s="60" t="s">
        <v>176</v>
      </c>
      <c r="U11" s="60"/>
    </row>
    <row r="12" spans="1:21" ht="43.5" customHeight="1">
      <c r="A12" s="74"/>
      <c r="B12" s="74"/>
      <c r="C12" s="74"/>
      <c r="D12" s="17" t="s">
        <v>177</v>
      </c>
      <c r="E12" s="17" t="s">
        <v>178</v>
      </c>
      <c r="F12" s="70"/>
      <c r="G12" s="18" t="s">
        <v>1</v>
      </c>
      <c r="H12" s="18"/>
      <c r="I12" s="29" t="s">
        <v>179</v>
      </c>
      <c r="J12" s="29" t="s">
        <v>180</v>
      </c>
      <c r="K12" s="29" t="s">
        <v>183</v>
      </c>
      <c r="L12" s="20"/>
      <c r="M12" s="19"/>
      <c r="N12" s="19"/>
      <c r="O12" s="19"/>
      <c r="P12" s="19"/>
      <c r="Q12" s="70"/>
      <c r="R12" s="60"/>
      <c r="S12" s="60"/>
      <c r="T12" s="28" t="s">
        <v>181</v>
      </c>
      <c r="U12" s="28" t="s">
        <v>182</v>
      </c>
    </row>
    <row r="13" spans="1:21" s="36" customFormat="1" ht="12.75" customHeight="1" outlineLevel="1">
      <c r="A13" s="30"/>
      <c r="B13" s="31"/>
      <c r="C13" s="31"/>
      <c r="D13" s="78" t="s">
        <v>158</v>
      </c>
      <c r="E13" s="79"/>
      <c r="F13" s="80"/>
      <c r="G13" s="32"/>
      <c r="H13" s="32"/>
      <c r="I13" s="33">
        <v>88870.3</v>
      </c>
      <c r="J13" s="33">
        <v>226391.19999999998</v>
      </c>
      <c r="K13" s="33">
        <v>138756.28000000003</v>
      </c>
      <c r="L13" s="33">
        <v>243913.36233661004</v>
      </c>
      <c r="M13" s="33">
        <v>2536.9188291660007</v>
      </c>
      <c r="N13" s="33">
        <v>18929.468446794002</v>
      </c>
      <c r="O13" s="33">
        <v>35059.342851232</v>
      </c>
      <c r="P13" s="33">
        <v>187387.632209418</v>
      </c>
      <c r="Q13" s="34" t="s">
        <v>3</v>
      </c>
      <c r="R13" s="35"/>
      <c r="S13" s="35"/>
      <c r="T13" s="35"/>
      <c r="U13" s="35"/>
    </row>
    <row r="14" spans="1:21" s="2" customFormat="1" ht="12.75" customHeight="1" outlineLevel="1">
      <c r="A14" s="49"/>
      <c r="B14" s="49"/>
      <c r="C14" s="49"/>
      <c r="D14" s="50"/>
      <c r="E14" s="50"/>
      <c r="F14" s="52"/>
      <c r="G14" s="41"/>
      <c r="H14" s="41"/>
      <c r="I14" s="4">
        <f aca="true" t="shared" si="0" ref="I14:P14">I18+I21+I23+I26+I28+I30+I35+I38+I41+I55+I57+I59+I61+I63+I65+I67+I69+I71+I73+I77+I81+I92+I94+I97+I101+I123+I126+I128+I131+I133+I135+I177</f>
        <v>53651.64320960063</v>
      </c>
      <c r="J14" s="4">
        <f t="shared" si="0"/>
        <v>64434.25310769718</v>
      </c>
      <c r="K14" s="4">
        <f t="shared" si="0"/>
        <v>75300.25310769718</v>
      </c>
      <c r="L14" s="4">
        <f t="shared" si="0"/>
        <v>0</v>
      </c>
      <c r="M14" s="4">
        <f t="shared" si="0"/>
        <v>0</v>
      </c>
      <c r="N14" s="4">
        <f t="shared" si="0"/>
        <v>0</v>
      </c>
      <c r="O14" s="4">
        <f t="shared" si="0"/>
        <v>0</v>
      </c>
      <c r="P14" s="4">
        <f t="shared" si="0"/>
        <v>0</v>
      </c>
      <c r="Q14" s="22" t="s">
        <v>4</v>
      </c>
      <c r="R14" s="43"/>
      <c r="S14" s="44"/>
      <c r="T14" s="44"/>
      <c r="U14" s="45"/>
    </row>
    <row r="15" spans="1:21" s="2" customFormat="1" ht="12.75" outlineLevel="1">
      <c r="A15" s="49"/>
      <c r="B15" s="49"/>
      <c r="C15" s="49"/>
      <c r="D15" s="58"/>
      <c r="E15" s="58"/>
      <c r="F15" s="59"/>
      <c r="G15" s="54"/>
      <c r="H15" s="54"/>
      <c r="I15" s="4">
        <f aca="true" t="shared" si="1" ref="I15:N15">I74+I78+I91</f>
        <v>20902.23</v>
      </c>
      <c r="J15" s="4">
        <f t="shared" si="1"/>
        <v>129506.16</v>
      </c>
      <c r="K15" s="4">
        <f t="shared" si="1"/>
        <v>0</v>
      </c>
      <c r="L15" s="4">
        <f t="shared" si="1"/>
        <v>0</v>
      </c>
      <c r="M15" s="4">
        <f t="shared" si="1"/>
        <v>0</v>
      </c>
      <c r="N15" s="4">
        <f t="shared" si="1"/>
        <v>0</v>
      </c>
      <c r="O15" s="4">
        <f>O13-O14-O16</f>
        <v>35059.342851232</v>
      </c>
      <c r="P15" s="4">
        <f>P13-P14-P16</f>
        <v>187387.632209418</v>
      </c>
      <c r="Q15" s="22" t="s">
        <v>5</v>
      </c>
      <c r="R15" s="55"/>
      <c r="S15" s="56"/>
      <c r="T15" s="56"/>
      <c r="U15" s="57"/>
    </row>
    <row r="16" spans="1:21" s="2" customFormat="1" ht="12.75" outlineLevel="1">
      <c r="A16" s="49"/>
      <c r="B16" s="49"/>
      <c r="C16" s="49"/>
      <c r="D16" s="51"/>
      <c r="E16" s="51"/>
      <c r="F16" s="53"/>
      <c r="G16" s="42"/>
      <c r="H16" s="42"/>
      <c r="I16" s="3">
        <f>I19+I25+I32+I34+I37+I40+I43+I75+I79+I83+I85+I87+I89+I96+I99+I103+I121+I125+I130+I137+I139+I141+I143+I145+I147+I149+I151+I153+I155+I157+I159+I161+I178</f>
        <v>14316.426790399368</v>
      </c>
      <c r="J16" s="3">
        <f aca="true" t="shared" si="2" ref="J16:P16">J19+J25+J32+J34+J37+J40+J43+J75+J79+J83+J85+J87+J89+J96+J99+J103+J121+J125+J130+J137+J139+J141+J143+J145+J147+J149+J151+J153+J155+J157+J159+J161+J178</f>
        <v>32450.786892302815</v>
      </c>
      <c r="K16" s="3">
        <f t="shared" si="2"/>
        <v>63456.02689230282</v>
      </c>
      <c r="L16" s="3">
        <f t="shared" si="2"/>
        <v>0</v>
      </c>
      <c r="M16" s="3">
        <f t="shared" si="2"/>
        <v>0</v>
      </c>
      <c r="N16" s="3">
        <f t="shared" si="2"/>
        <v>0</v>
      </c>
      <c r="O16" s="3">
        <f t="shared" si="2"/>
        <v>0</v>
      </c>
      <c r="P16" s="3">
        <f t="shared" si="2"/>
        <v>0</v>
      </c>
      <c r="Q16" s="22" t="s">
        <v>22</v>
      </c>
      <c r="R16" s="46"/>
      <c r="S16" s="47"/>
      <c r="T16" s="47"/>
      <c r="U16" s="48"/>
    </row>
    <row r="17" spans="1:21" s="2" customFormat="1" ht="12.75" customHeight="1">
      <c r="A17" s="51">
        <v>1</v>
      </c>
      <c r="B17" s="51" t="s">
        <v>44</v>
      </c>
      <c r="C17" s="51" t="s">
        <v>45</v>
      </c>
      <c r="D17" s="58" t="s">
        <v>8</v>
      </c>
      <c r="E17" s="58" t="s">
        <v>20</v>
      </c>
      <c r="F17" s="59" t="s">
        <v>46</v>
      </c>
      <c r="G17" s="54">
        <v>120000</v>
      </c>
      <c r="H17" s="54"/>
      <c r="I17" s="4">
        <v>5095.87</v>
      </c>
      <c r="J17" s="4">
        <v>45919.6</v>
      </c>
      <c r="K17" s="4"/>
      <c r="L17" s="4">
        <v>43119.054416</v>
      </c>
      <c r="M17" s="4">
        <v>2347.0632880000003</v>
      </c>
      <c r="N17" s="4">
        <v>156.565572</v>
      </c>
      <c r="O17" s="4">
        <v>16575.239488000003</v>
      </c>
      <c r="P17" s="4">
        <v>24040.186068000003</v>
      </c>
      <c r="Q17" s="21" t="s">
        <v>3</v>
      </c>
      <c r="R17" s="43" t="s">
        <v>215</v>
      </c>
      <c r="S17" s="44"/>
      <c r="T17" s="44"/>
      <c r="U17" s="45"/>
    </row>
    <row r="18" spans="1:21" s="2" customFormat="1" ht="12.75">
      <c r="A18" s="49"/>
      <c r="B18" s="49"/>
      <c r="C18" s="49"/>
      <c r="D18" s="58"/>
      <c r="E18" s="58"/>
      <c r="F18" s="59"/>
      <c r="G18" s="54"/>
      <c r="H18" s="54"/>
      <c r="I18" s="9">
        <v>5095.87</v>
      </c>
      <c r="J18" s="9">
        <v>20894.973107697184</v>
      </c>
      <c r="K18" s="9"/>
      <c r="L18" s="9">
        <f aca="true" t="shared" si="3" ref="L18:L85">M18+N18+O18+P18</f>
        <v>0</v>
      </c>
      <c r="M18" s="9"/>
      <c r="N18" s="9"/>
      <c r="O18" s="9"/>
      <c r="P18" s="9"/>
      <c r="Q18" s="22" t="s">
        <v>4</v>
      </c>
      <c r="R18" s="55"/>
      <c r="S18" s="56"/>
      <c r="T18" s="56"/>
      <c r="U18" s="57"/>
    </row>
    <row r="19" spans="1:21" s="2" customFormat="1" ht="12.75">
      <c r="A19" s="49"/>
      <c r="B19" s="49"/>
      <c r="C19" s="49"/>
      <c r="D19" s="51"/>
      <c r="E19" s="51"/>
      <c r="F19" s="53"/>
      <c r="G19" s="42"/>
      <c r="H19" s="42"/>
      <c r="I19" s="4">
        <v>0</v>
      </c>
      <c r="J19" s="4">
        <v>25024.626892302815</v>
      </c>
      <c r="K19" s="4"/>
      <c r="L19" s="4">
        <f t="shared" si="3"/>
        <v>0</v>
      </c>
      <c r="M19" s="4"/>
      <c r="N19" s="4"/>
      <c r="O19" s="4"/>
      <c r="P19" s="4"/>
      <c r="Q19" s="22" t="s">
        <v>22</v>
      </c>
      <c r="R19" s="46"/>
      <c r="S19" s="47"/>
      <c r="T19" s="47"/>
      <c r="U19" s="48"/>
    </row>
    <row r="20" spans="1:21" s="2" customFormat="1" ht="12.75" customHeight="1">
      <c r="A20" s="49">
        <v>2</v>
      </c>
      <c r="B20" s="49" t="s">
        <v>44</v>
      </c>
      <c r="C20" s="49" t="s">
        <v>49</v>
      </c>
      <c r="D20" s="50" t="s">
        <v>41</v>
      </c>
      <c r="E20" s="50" t="s">
        <v>75</v>
      </c>
      <c r="F20" s="52" t="s">
        <v>50</v>
      </c>
      <c r="G20" s="41">
        <v>84740.3</v>
      </c>
      <c r="H20" s="41"/>
      <c r="I20" s="4">
        <v>3640</v>
      </c>
      <c r="J20" s="4"/>
      <c r="K20" s="4"/>
      <c r="L20" s="4">
        <v>17.841724</v>
      </c>
      <c r="M20" s="4">
        <v>4.399328</v>
      </c>
      <c r="N20" s="4">
        <v>4.448212000000001</v>
      </c>
      <c r="O20" s="4">
        <v>4.497092</v>
      </c>
      <c r="P20" s="4">
        <v>4.497092</v>
      </c>
      <c r="Q20" s="23" t="s">
        <v>3</v>
      </c>
      <c r="R20" s="43" t="s">
        <v>203</v>
      </c>
      <c r="S20" s="44"/>
      <c r="T20" s="44"/>
      <c r="U20" s="45"/>
    </row>
    <row r="21" spans="1:21" s="2" customFormat="1" ht="12.75">
      <c r="A21" s="49"/>
      <c r="B21" s="49"/>
      <c r="C21" s="49"/>
      <c r="D21" s="58"/>
      <c r="E21" s="58"/>
      <c r="F21" s="59"/>
      <c r="G21" s="54"/>
      <c r="H21" s="54"/>
      <c r="I21" s="9">
        <v>3640</v>
      </c>
      <c r="J21" s="9"/>
      <c r="K21" s="9"/>
      <c r="L21" s="9">
        <f t="shared" si="3"/>
        <v>0</v>
      </c>
      <c r="M21" s="9"/>
      <c r="N21" s="9"/>
      <c r="O21" s="9"/>
      <c r="P21" s="9"/>
      <c r="Q21" s="22" t="s">
        <v>4</v>
      </c>
      <c r="R21" s="46"/>
      <c r="S21" s="47"/>
      <c r="T21" s="47"/>
      <c r="U21" s="48"/>
    </row>
    <row r="22" spans="1:21" s="2" customFormat="1" ht="12.75" customHeight="1">
      <c r="A22" s="49">
        <v>3</v>
      </c>
      <c r="B22" s="49" t="s">
        <v>44</v>
      </c>
      <c r="C22" s="49" t="s">
        <v>56</v>
      </c>
      <c r="D22" s="50" t="s">
        <v>76</v>
      </c>
      <c r="E22" s="50" t="s">
        <v>18</v>
      </c>
      <c r="F22" s="52" t="s">
        <v>51</v>
      </c>
      <c r="G22" s="41">
        <v>1000</v>
      </c>
      <c r="H22" s="41"/>
      <c r="I22" s="4">
        <v>520</v>
      </c>
      <c r="J22" s="4"/>
      <c r="K22" s="4"/>
      <c r="L22" s="4">
        <f t="shared" si="3"/>
        <v>0</v>
      </c>
      <c r="M22" s="4"/>
      <c r="N22" s="4"/>
      <c r="O22" s="4"/>
      <c r="P22" s="4"/>
      <c r="Q22" s="23" t="s">
        <v>3</v>
      </c>
      <c r="R22" s="43" t="s">
        <v>205</v>
      </c>
      <c r="S22" s="44"/>
      <c r="T22" s="44"/>
      <c r="U22" s="45"/>
    </row>
    <row r="23" spans="1:21" s="2" customFormat="1" ht="12.75">
      <c r="A23" s="49"/>
      <c r="B23" s="49"/>
      <c r="C23" s="49"/>
      <c r="D23" s="51"/>
      <c r="E23" s="51"/>
      <c r="F23" s="53"/>
      <c r="G23" s="42"/>
      <c r="H23" s="42"/>
      <c r="I23" s="9">
        <v>520</v>
      </c>
      <c r="J23" s="9"/>
      <c r="K23" s="9"/>
      <c r="L23" s="9">
        <f t="shared" si="3"/>
        <v>0</v>
      </c>
      <c r="M23" s="9"/>
      <c r="N23" s="9"/>
      <c r="O23" s="9"/>
      <c r="P23" s="9"/>
      <c r="Q23" s="22" t="s">
        <v>4</v>
      </c>
      <c r="R23" s="46"/>
      <c r="S23" s="47"/>
      <c r="T23" s="47"/>
      <c r="U23" s="48"/>
    </row>
    <row r="24" spans="1:21" s="2" customFormat="1" ht="12.75" customHeight="1">
      <c r="A24" s="49">
        <v>4</v>
      </c>
      <c r="B24" s="49" t="s">
        <v>44</v>
      </c>
      <c r="C24" s="49" t="s">
        <v>58</v>
      </c>
      <c r="D24" s="50" t="s">
        <v>78</v>
      </c>
      <c r="E24" s="50" t="s">
        <v>79</v>
      </c>
      <c r="F24" s="52" t="s">
        <v>77</v>
      </c>
      <c r="G24" s="41">
        <v>1500</v>
      </c>
      <c r="H24" s="41"/>
      <c r="I24" s="4">
        <v>260</v>
      </c>
      <c r="J24" s="4">
        <v>400</v>
      </c>
      <c r="K24" s="4"/>
      <c r="L24" s="4">
        <v>7.840008000000001</v>
      </c>
      <c r="M24" s="4">
        <v>1.9331520000000002</v>
      </c>
      <c r="N24" s="4">
        <v>1.9546320000000001</v>
      </c>
      <c r="O24" s="4">
        <v>1.9761119999999999</v>
      </c>
      <c r="P24" s="4">
        <v>1.9761119999999999</v>
      </c>
      <c r="Q24" s="23" t="s">
        <v>3</v>
      </c>
      <c r="R24" s="43" t="s">
        <v>213</v>
      </c>
      <c r="S24" s="44"/>
      <c r="T24" s="44"/>
      <c r="U24" s="45"/>
    </row>
    <row r="25" spans="1:21" s="2" customFormat="1" ht="12.75">
      <c r="A25" s="49"/>
      <c r="B25" s="49"/>
      <c r="C25" s="49"/>
      <c r="D25" s="58"/>
      <c r="E25" s="58"/>
      <c r="F25" s="59"/>
      <c r="G25" s="54"/>
      <c r="H25" s="54"/>
      <c r="I25" s="9"/>
      <c r="J25" s="9">
        <v>400</v>
      </c>
      <c r="K25" s="9"/>
      <c r="L25" s="9">
        <f t="shared" si="3"/>
        <v>0</v>
      </c>
      <c r="M25" s="9"/>
      <c r="N25" s="9"/>
      <c r="O25" s="9"/>
      <c r="P25" s="9"/>
      <c r="Q25" s="22" t="s">
        <v>22</v>
      </c>
      <c r="R25" s="55"/>
      <c r="S25" s="56"/>
      <c r="T25" s="56"/>
      <c r="U25" s="57"/>
    </row>
    <row r="26" spans="1:21" s="2" customFormat="1" ht="12.75">
      <c r="A26" s="49"/>
      <c r="B26" s="49"/>
      <c r="C26" s="49"/>
      <c r="D26" s="51"/>
      <c r="E26" s="51"/>
      <c r="F26" s="53"/>
      <c r="G26" s="42"/>
      <c r="H26" s="42"/>
      <c r="I26" s="7">
        <v>260</v>
      </c>
      <c r="J26" s="7"/>
      <c r="K26" s="7"/>
      <c r="L26" s="7">
        <f t="shared" si="3"/>
        <v>0</v>
      </c>
      <c r="M26" s="7"/>
      <c r="N26" s="7"/>
      <c r="O26" s="7"/>
      <c r="P26" s="7"/>
      <c r="Q26" s="22" t="s">
        <v>4</v>
      </c>
      <c r="R26" s="46"/>
      <c r="S26" s="47"/>
      <c r="T26" s="47"/>
      <c r="U26" s="48"/>
    </row>
    <row r="27" spans="1:21" s="2" customFormat="1" ht="12.75" customHeight="1">
      <c r="A27" s="49">
        <v>5</v>
      </c>
      <c r="B27" s="49" t="s">
        <v>44</v>
      </c>
      <c r="C27" s="49" t="s">
        <v>57</v>
      </c>
      <c r="D27" s="50" t="s">
        <v>81</v>
      </c>
      <c r="E27" s="50" t="s">
        <v>42</v>
      </c>
      <c r="F27" s="52" t="s">
        <v>80</v>
      </c>
      <c r="G27" s="41">
        <v>3500</v>
      </c>
      <c r="H27" s="41"/>
      <c r="I27" s="4">
        <v>780</v>
      </c>
      <c r="J27" s="4"/>
      <c r="K27" s="4"/>
      <c r="L27" s="4">
        <f t="shared" si="3"/>
        <v>0</v>
      </c>
      <c r="M27" s="4"/>
      <c r="N27" s="4"/>
      <c r="O27" s="4"/>
      <c r="P27" s="4"/>
      <c r="Q27" s="23" t="s">
        <v>3</v>
      </c>
      <c r="R27" s="43" t="s">
        <v>210</v>
      </c>
      <c r="S27" s="44"/>
      <c r="T27" s="44"/>
      <c r="U27" s="45"/>
    </row>
    <row r="28" spans="1:21" s="2" customFormat="1" ht="12.75">
      <c r="A28" s="49"/>
      <c r="B28" s="49"/>
      <c r="C28" s="49"/>
      <c r="D28" s="51"/>
      <c r="E28" s="51"/>
      <c r="F28" s="53"/>
      <c r="G28" s="42"/>
      <c r="H28" s="42"/>
      <c r="I28" s="7">
        <v>780</v>
      </c>
      <c r="J28" s="7"/>
      <c r="K28" s="7"/>
      <c r="L28" s="7">
        <f t="shared" si="3"/>
        <v>0</v>
      </c>
      <c r="M28" s="7"/>
      <c r="N28" s="7"/>
      <c r="O28" s="7"/>
      <c r="P28" s="7"/>
      <c r="Q28" s="22" t="s">
        <v>4</v>
      </c>
      <c r="R28" s="46"/>
      <c r="S28" s="47"/>
      <c r="T28" s="47"/>
      <c r="U28" s="48"/>
    </row>
    <row r="29" spans="1:21" s="2" customFormat="1" ht="12.75" customHeight="1">
      <c r="A29" s="49">
        <v>6</v>
      </c>
      <c r="B29" s="49" t="s">
        <v>44</v>
      </c>
      <c r="C29" s="49" t="s">
        <v>82</v>
      </c>
      <c r="D29" s="50" t="s">
        <v>78</v>
      </c>
      <c r="E29" s="50" t="s">
        <v>18</v>
      </c>
      <c r="F29" s="52" t="s">
        <v>83</v>
      </c>
      <c r="G29" s="41">
        <v>1400</v>
      </c>
      <c r="H29" s="41"/>
      <c r="I29" s="4">
        <v>728</v>
      </c>
      <c r="J29" s="4"/>
      <c r="K29" s="4"/>
      <c r="L29" s="4">
        <f t="shared" si="3"/>
        <v>0</v>
      </c>
      <c r="M29" s="4"/>
      <c r="N29" s="4"/>
      <c r="O29" s="4"/>
      <c r="P29" s="4"/>
      <c r="Q29" s="23" t="s">
        <v>3</v>
      </c>
      <c r="R29" s="43" t="s">
        <v>212</v>
      </c>
      <c r="S29" s="44"/>
      <c r="T29" s="44"/>
      <c r="U29" s="45"/>
    </row>
    <row r="30" spans="1:21" s="2" customFormat="1" ht="12.75">
      <c r="A30" s="49"/>
      <c r="B30" s="49"/>
      <c r="C30" s="49"/>
      <c r="D30" s="51"/>
      <c r="E30" s="51"/>
      <c r="F30" s="53"/>
      <c r="G30" s="42"/>
      <c r="H30" s="42"/>
      <c r="I30" s="9">
        <v>728</v>
      </c>
      <c r="J30" s="9"/>
      <c r="K30" s="9"/>
      <c r="L30" s="9">
        <f t="shared" si="3"/>
        <v>0</v>
      </c>
      <c r="M30" s="9"/>
      <c r="N30" s="9"/>
      <c r="O30" s="9"/>
      <c r="P30" s="9"/>
      <c r="Q30" s="22" t="s">
        <v>4</v>
      </c>
      <c r="R30" s="46"/>
      <c r="S30" s="47"/>
      <c r="T30" s="47"/>
      <c r="U30" s="48"/>
    </row>
    <row r="31" spans="1:21" s="2" customFormat="1" ht="12.75" customHeight="1">
      <c r="A31" s="49">
        <v>7</v>
      </c>
      <c r="B31" s="49" t="s">
        <v>44</v>
      </c>
      <c r="C31" s="49" t="s">
        <v>47</v>
      </c>
      <c r="D31" s="50" t="s">
        <v>10</v>
      </c>
      <c r="E31" s="50" t="s">
        <v>11</v>
      </c>
      <c r="F31" s="52" t="s">
        <v>48</v>
      </c>
      <c r="G31" s="41">
        <v>800</v>
      </c>
      <c r="H31" s="41"/>
      <c r="I31" s="4"/>
      <c r="J31" s="4"/>
      <c r="K31" s="4"/>
      <c r="L31" s="4">
        <v>581.01814</v>
      </c>
      <c r="M31" s="4">
        <v>7.257844</v>
      </c>
      <c r="N31" s="4">
        <v>7.338484</v>
      </c>
      <c r="O31" s="4">
        <v>4.5966320000000005</v>
      </c>
      <c r="P31" s="4">
        <v>561.82518</v>
      </c>
      <c r="Q31" s="23" t="s">
        <v>3</v>
      </c>
      <c r="R31" s="43" t="s">
        <v>210</v>
      </c>
      <c r="S31" s="44"/>
      <c r="T31" s="44"/>
      <c r="U31" s="45"/>
    </row>
    <row r="32" spans="1:21" s="2" customFormat="1" ht="12.75">
      <c r="A32" s="49"/>
      <c r="B32" s="49"/>
      <c r="C32" s="49"/>
      <c r="D32" s="51"/>
      <c r="E32" s="51"/>
      <c r="F32" s="53"/>
      <c r="G32" s="42"/>
      <c r="H32" s="42"/>
      <c r="I32" s="9"/>
      <c r="J32" s="9"/>
      <c r="K32" s="9"/>
      <c r="L32" s="9">
        <f t="shared" si="3"/>
        <v>0</v>
      </c>
      <c r="M32" s="9"/>
      <c r="N32" s="9"/>
      <c r="O32" s="9"/>
      <c r="P32" s="9"/>
      <c r="Q32" s="22" t="s">
        <v>22</v>
      </c>
      <c r="R32" s="46"/>
      <c r="S32" s="47"/>
      <c r="T32" s="47"/>
      <c r="U32" s="48"/>
    </row>
    <row r="33" spans="1:21" s="2" customFormat="1" ht="12.75" customHeight="1">
      <c r="A33" s="49">
        <v>8</v>
      </c>
      <c r="B33" s="49" t="s">
        <v>44</v>
      </c>
      <c r="C33" s="49" t="s">
        <v>121</v>
      </c>
      <c r="D33" s="50" t="s">
        <v>123</v>
      </c>
      <c r="E33" s="50" t="s">
        <v>67</v>
      </c>
      <c r="F33" s="52" t="s">
        <v>122</v>
      </c>
      <c r="G33" s="41">
        <v>67730</v>
      </c>
      <c r="H33" s="41"/>
      <c r="I33" s="4"/>
      <c r="J33" s="4"/>
      <c r="K33" s="4">
        <v>67730</v>
      </c>
      <c r="L33" s="4">
        <v>51.61623</v>
      </c>
      <c r="M33" s="4">
        <v>0</v>
      </c>
      <c r="N33" s="4">
        <v>0</v>
      </c>
      <c r="O33" s="4">
        <v>50.15214</v>
      </c>
      <c r="P33" s="4">
        <v>1.46409</v>
      </c>
      <c r="Q33" s="23" t="s">
        <v>3</v>
      </c>
      <c r="R33" s="43" t="s">
        <v>214</v>
      </c>
      <c r="S33" s="44"/>
      <c r="T33" s="44"/>
      <c r="U33" s="45"/>
    </row>
    <row r="34" spans="1:21" s="2" customFormat="1" ht="12.75">
      <c r="A34" s="49"/>
      <c r="B34" s="49"/>
      <c r="C34" s="49"/>
      <c r="D34" s="58"/>
      <c r="E34" s="58"/>
      <c r="F34" s="59"/>
      <c r="G34" s="54"/>
      <c r="H34" s="54"/>
      <c r="I34" s="7"/>
      <c r="J34" s="7"/>
      <c r="K34" s="7">
        <v>37378.82689230282</v>
      </c>
      <c r="L34" s="7">
        <f t="shared" si="3"/>
        <v>0</v>
      </c>
      <c r="M34" s="7"/>
      <c r="N34" s="7"/>
      <c r="O34" s="7"/>
      <c r="P34" s="7"/>
      <c r="Q34" s="22" t="s">
        <v>22</v>
      </c>
      <c r="R34" s="55"/>
      <c r="S34" s="56"/>
      <c r="T34" s="56"/>
      <c r="U34" s="57"/>
    </row>
    <row r="35" spans="1:21" s="2" customFormat="1" ht="12.75">
      <c r="A35" s="49"/>
      <c r="B35" s="49"/>
      <c r="C35" s="49"/>
      <c r="D35" s="51"/>
      <c r="E35" s="51"/>
      <c r="F35" s="53"/>
      <c r="G35" s="42"/>
      <c r="H35" s="42"/>
      <c r="I35" s="7"/>
      <c r="J35" s="7"/>
      <c r="K35" s="7">
        <v>30351.173107697177</v>
      </c>
      <c r="L35" s="7">
        <f t="shared" si="3"/>
        <v>0</v>
      </c>
      <c r="M35" s="7"/>
      <c r="N35" s="7"/>
      <c r="O35" s="7"/>
      <c r="P35" s="7"/>
      <c r="Q35" s="22" t="s">
        <v>4</v>
      </c>
      <c r="R35" s="46"/>
      <c r="S35" s="47"/>
      <c r="T35" s="47"/>
      <c r="U35" s="48"/>
    </row>
    <row r="36" spans="1:21" s="2" customFormat="1" ht="12.75" customHeight="1">
      <c r="A36" s="50">
        <v>9</v>
      </c>
      <c r="B36" s="50" t="s">
        <v>44</v>
      </c>
      <c r="C36" s="50" t="s">
        <v>54</v>
      </c>
      <c r="D36" s="50" t="s">
        <v>124</v>
      </c>
      <c r="E36" s="11" t="s">
        <v>42</v>
      </c>
      <c r="F36" s="52" t="s">
        <v>55</v>
      </c>
      <c r="G36" s="41">
        <v>1500</v>
      </c>
      <c r="H36" s="41"/>
      <c r="I36" s="4"/>
      <c r="J36" s="4">
        <v>1500</v>
      </c>
      <c r="K36" s="4"/>
      <c r="L36" s="4">
        <f t="shared" si="3"/>
        <v>0</v>
      </c>
      <c r="M36" s="4"/>
      <c r="N36" s="4"/>
      <c r="O36" s="4"/>
      <c r="P36" s="4"/>
      <c r="Q36" s="23" t="s">
        <v>3</v>
      </c>
      <c r="R36" s="43" t="s">
        <v>210</v>
      </c>
      <c r="S36" s="44"/>
      <c r="T36" s="44"/>
      <c r="U36" s="45"/>
    </row>
    <row r="37" spans="1:21" s="2" customFormat="1" ht="12.75">
      <c r="A37" s="58"/>
      <c r="B37" s="58"/>
      <c r="C37" s="58"/>
      <c r="D37" s="58"/>
      <c r="E37" s="13"/>
      <c r="F37" s="59"/>
      <c r="G37" s="54"/>
      <c r="H37" s="54"/>
      <c r="I37" s="7"/>
      <c r="J37" s="7">
        <v>150</v>
      </c>
      <c r="K37" s="7"/>
      <c r="L37" s="7">
        <f t="shared" si="3"/>
        <v>0</v>
      </c>
      <c r="M37" s="7"/>
      <c r="N37" s="7"/>
      <c r="O37" s="7"/>
      <c r="P37" s="7"/>
      <c r="Q37" s="22" t="s">
        <v>22</v>
      </c>
      <c r="R37" s="55"/>
      <c r="S37" s="56"/>
      <c r="T37" s="56"/>
      <c r="U37" s="57"/>
    </row>
    <row r="38" spans="1:21" s="2" customFormat="1" ht="12.75">
      <c r="A38" s="51"/>
      <c r="B38" s="51"/>
      <c r="C38" s="51"/>
      <c r="D38" s="51" t="s">
        <v>123</v>
      </c>
      <c r="E38" s="12" t="s">
        <v>67</v>
      </c>
      <c r="F38" s="53"/>
      <c r="G38" s="42"/>
      <c r="H38" s="42"/>
      <c r="I38" s="7"/>
      <c r="J38" s="7">
        <v>1350</v>
      </c>
      <c r="K38" s="7"/>
      <c r="L38" s="7">
        <f t="shared" si="3"/>
        <v>0</v>
      </c>
      <c r="M38" s="7"/>
      <c r="N38" s="7"/>
      <c r="O38" s="7"/>
      <c r="P38" s="7"/>
      <c r="Q38" s="22" t="s">
        <v>4</v>
      </c>
      <c r="R38" s="46"/>
      <c r="S38" s="47"/>
      <c r="T38" s="47"/>
      <c r="U38" s="48"/>
    </row>
    <row r="39" spans="1:21" s="2" customFormat="1" ht="12.75" customHeight="1">
      <c r="A39" s="49">
        <v>10</v>
      </c>
      <c r="B39" s="49" t="s">
        <v>44</v>
      </c>
      <c r="C39" s="49" t="s">
        <v>125</v>
      </c>
      <c r="D39" s="50" t="s">
        <v>124</v>
      </c>
      <c r="E39" s="50" t="s">
        <v>42</v>
      </c>
      <c r="F39" s="52" t="s">
        <v>126</v>
      </c>
      <c r="G39" s="41">
        <v>4000</v>
      </c>
      <c r="H39" s="41"/>
      <c r="I39" s="4"/>
      <c r="J39" s="4">
        <v>1600</v>
      </c>
      <c r="K39" s="4"/>
      <c r="L39" s="4">
        <v>1294.1616960000001</v>
      </c>
      <c r="M39" s="4">
        <v>0</v>
      </c>
      <c r="N39" s="4">
        <v>0</v>
      </c>
      <c r="O39" s="4">
        <v>216.94915200000003</v>
      </c>
      <c r="P39" s="4">
        <v>1077.212544</v>
      </c>
      <c r="Q39" s="23" t="s">
        <v>3</v>
      </c>
      <c r="R39" s="43" t="s">
        <v>212</v>
      </c>
      <c r="S39" s="44"/>
      <c r="T39" s="44"/>
      <c r="U39" s="45"/>
    </row>
    <row r="40" spans="1:21" s="2" customFormat="1" ht="12.75">
      <c r="A40" s="49"/>
      <c r="B40" s="49"/>
      <c r="C40" s="49"/>
      <c r="D40" s="58"/>
      <c r="E40" s="58"/>
      <c r="F40" s="59"/>
      <c r="G40" s="54"/>
      <c r="H40" s="54"/>
      <c r="I40" s="7"/>
      <c r="J40" s="7">
        <v>1120</v>
      </c>
      <c r="K40" s="7"/>
      <c r="L40" s="7">
        <f t="shared" si="3"/>
        <v>0</v>
      </c>
      <c r="M40" s="7"/>
      <c r="N40" s="7"/>
      <c r="O40" s="7"/>
      <c r="P40" s="7"/>
      <c r="Q40" s="22" t="s">
        <v>22</v>
      </c>
      <c r="R40" s="55"/>
      <c r="S40" s="56"/>
      <c r="T40" s="56"/>
      <c r="U40" s="57"/>
    </row>
    <row r="41" spans="1:21" s="2" customFormat="1" ht="12.75">
      <c r="A41" s="49"/>
      <c r="B41" s="49"/>
      <c r="C41" s="49"/>
      <c r="D41" s="51" t="s">
        <v>124</v>
      </c>
      <c r="E41" s="51" t="s">
        <v>42</v>
      </c>
      <c r="F41" s="53"/>
      <c r="G41" s="42"/>
      <c r="H41" s="42"/>
      <c r="I41" s="7"/>
      <c r="J41" s="7">
        <v>480</v>
      </c>
      <c r="K41" s="7"/>
      <c r="L41" s="7">
        <f t="shared" si="3"/>
        <v>0</v>
      </c>
      <c r="M41" s="7"/>
      <c r="N41" s="7"/>
      <c r="O41" s="7"/>
      <c r="P41" s="7"/>
      <c r="Q41" s="22" t="s">
        <v>4</v>
      </c>
      <c r="R41" s="46"/>
      <c r="S41" s="47"/>
      <c r="T41" s="47"/>
      <c r="U41" s="48"/>
    </row>
    <row r="42" spans="1:21" s="2" customFormat="1" ht="12.75" customHeight="1">
      <c r="A42" s="49">
        <v>11</v>
      </c>
      <c r="B42" s="49" t="s">
        <v>44</v>
      </c>
      <c r="C42" s="49" t="s">
        <v>127</v>
      </c>
      <c r="D42" s="50" t="s">
        <v>123</v>
      </c>
      <c r="E42" s="50" t="s">
        <v>67</v>
      </c>
      <c r="F42" s="52" t="s">
        <v>128</v>
      </c>
      <c r="G42" s="41">
        <v>1000</v>
      </c>
      <c r="H42" s="41"/>
      <c r="I42" s="4"/>
      <c r="J42" s="4"/>
      <c r="K42" s="4">
        <v>400</v>
      </c>
      <c r="L42" s="4">
        <f t="shared" si="3"/>
        <v>0</v>
      </c>
      <c r="M42" s="4"/>
      <c r="N42" s="4"/>
      <c r="O42" s="4"/>
      <c r="P42" s="4"/>
      <c r="Q42" s="23" t="s">
        <v>3</v>
      </c>
      <c r="R42" s="43" t="s">
        <v>212</v>
      </c>
      <c r="S42" s="44"/>
      <c r="T42" s="44"/>
      <c r="U42" s="45"/>
    </row>
    <row r="43" spans="1:21" s="2" customFormat="1" ht="12.75">
      <c r="A43" s="49"/>
      <c r="B43" s="49"/>
      <c r="C43" s="49"/>
      <c r="D43" s="51" t="s">
        <v>123</v>
      </c>
      <c r="E43" s="51" t="s">
        <v>67</v>
      </c>
      <c r="F43" s="53"/>
      <c r="G43" s="42"/>
      <c r="H43" s="42"/>
      <c r="I43" s="7"/>
      <c r="J43" s="7"/>
      <c r="K43" s="7">
        <v>400</v>
      </c>
      <c r="L43" s="7">
        <f t="shared" si="3"/>
        <v>0</v>
      </c>
      <c r="M43" s="7"/>
      <c r="N43" s="7"/>
      <c r="O43" s="7"/>
      <c r="P43" s="7"/>
      <c r="Q43" s="22" t="s">
        <v>22</v>
      </c>
      <c r="R43" s="46"/>
      <c r="S43" s="47"/>
      <c r="T43" s="47"/>
      <c r="U43" s="48"/>
    </row>
    <row r="44" spans="1:21" s="2" customFormat="1" ht="12.75" customHeight="1">
      <c r="A44" s="49">
        <v>12</v>
      </c>
      <c r="B44" s="49"/>
      <c r="C44" s="49" t="s">
        <v>216</v>
      </c>
      <c r="D44" s="50">
        <v>2014</v>
      </c>
      <c r="E44" s="50">
        <v>2015</v>
      </c>
      <c r="F44" s="52" t="s">
        <v>217</v>
      </c>
      <c r="G44" s="41">
        <v>637</v>
      </c>
      <c r="H44" s="41"/>
      <c r="I44" s="4"/>
      <c r="J44" s="4"/>
      <c r="K44" s="4"/>
      <c r="L44" s="4">
        <v>39.535292</v>
      </c>
      <c r="M44" s="4">
        <v>0</v>
      </c>
      <c r="N44" s="4">
        <v>0</v>
      </c>
      <c r="O44" s="4">
        <v>0</v>
      </c>
      <c r="P44" s="4">
        <v>39.535292</v>
      </c>
      <c r="Q44" s="23"/>
      <c r="R44" s="43" t="s">
        <v>203</v>
      </c>
      <c r="S44" s="44"/>
      <c r="T44" s="44"/>
      <c r="U44" s="45"/>
    </row>
    <row r="45" spans="1:21" s="2" customFormat="1" ht="12.75">
      <c r="A45" s="49"/>
      <c r="B45" s="49"/>
      <c r="C45" s="49"/>
      <c r="D45" s="51"/>
      <c r="E45" s="51"/>
      <c r="F45" s="53" t="s">
        <v>217</v>
      </c>
      <c r="G45" s="42"/>
      <c r="H45" s="42"/>
      <c r="I45" s="9"/>
      <c r="J45" s="9"/>
      <c r="K45" s="9"/>
      <c r="L45" s="9"/>
      <c r="M45" s="9"/>
      <c r="N45" s="9"/>
      <c r="O45" s="9"/>
      <c r="P45" s="9"/>
      <c r="Q45" s="22"/>
      <c r="R45" s="46"/>
      <c r="S45" s="47"/>
      <c r="T45" s="47"/>
      <c r="U45" s="48"/>
    </row>
    <row r="46" spans="1:21" s="2" customFormat="1" ht="12.75" customHeight="1">
      <c r="A46" s="49">
        <v>13</v>
      </c>
      <c r="B46" s="49"/>
      <c r="C46" s="49" t="s">
        <v>218</v>
      </c>
      <c r="D46" s="50">
        <v>2014</v>
      </c>
      <c r="E46" s="50">
        <v>2014</v>
      </c>
      <c r="F46" s="52" t="s">
        <v>219</v>
      </c>
      <c r="G46" s="41">
        <v>800</v>
      </c>
      <c r="H46" s="41"/>
      <c r="I46" s="4"/>
      <c r="J46" s="4"/>
      <c r="K46" s="4"/>
      <c r="L46" s="4">
        <v>499.13006</v>
      </c>
      <c r="M46" s="4">
        <v>0</v>
      </c>
      <c r="N46" s="4">
        <v>0</v>
      </c>
      <c r="O46" s="4">
        <v>0</v>
      </c>
      <c r="P46" s="4">
        <v>499.13006</v>
      </c>
      <c r="Q46" s="23"/>
      <c r="R46" s="43" t="s">
        <v>209</v>
      </c>
      <c r="S46" s="44"/>
      <c r="T46" s="44"/>
      <c r="U46" s="45"/>
    </row>
    <row r="47" spans="1:21" s="2" customFormat="1" ht="12.75">
      <c r="A47" s="49"/>
      <c r="B47" s="49"/>
      <c r="C47" s="49"/>
      <c r="D47" s="51"/>
      <c r="E47" s="51"/>
      <c r="F47" s="53"/>
      <c r="G47" s="42"/>
      <c r="H47" s="42"/>
      <c r="I47" s="7"/>
      <c r="J47" s="7"/>
      <c r="K47" s="7"/>
      <c r="L47" s="7"/>
      <c r="M47" s="7"/>
      <c r="N47" s="7"/>
      <c r="O47" s="7"/>
      <c r="P47" s="7"/>
      <c r="Q47" s="22"/>
      <c r="R47" s="46"/>
      <c r="S47" s="47"/>
      <c r="T47" s="47"/>
      <c r="U47" s="48"/>
    </row>
    <row r="48" spans="1:21" s="2" customFormat="1" ht="12.75" customHeight="1">
      <c r="A48" s="49">
        <v>14</v>
      </c>
      <c r="B48" s="49"/>
      <c r="C48" s="49" t="s">
        <v>221</v>
      </c>
      <c r="D48" s="50">
        <v>2014</v>
      </c>
      <c r="E48" s="50">
        <v>2014</v>
      </c>
      <c r="F48" s="52" t="s">
        <v>220</v>
      </c>
      <c r="G48" s="41">
        <v>1000</v>
      </c>
      <c r="H48" s="41"/>
      <c r="I48" s="4"/>
      <c r="J48" s="4"/>
      <c r="K48" s="4"/>
      <c r="L48" s="4">
        <v>367.448784</v>
      </c>
      <c r="M48" s="4">
        <v>0</v>
      </c>
      <c r="N48" s="4">
        <v>0</v>
      </c>
      <c r="O48" s="4">
        <v>140.66616</v>
      </c>
      <c r="P48" s="4">
        <v>226.782624</v>
      </c>
      <c r="Q48" s="23"/>
      <c r="R48" s="43" t="s">
        <v>205</v>
      </c>
      <c r="S48" s="44"/>
      <c r="T48" s="44"/>
      <c r="U48" s="45"/>
    </row>
    <row r="49" spans="1:21" s="2" customFormat="1" ht="12.75">
      <c r="A49" s="49"/>
      <c r="B49" s="49"/>
      <c r="C49" s="49"/>
      <c r="D49" s="51"/>
      <c r="E49" s="51"/>
      <c r="F49" s="53"/>
      <c r="G49" s="42"/>
      <c r="H49" s="42"/>
      <c r="I49" s="7"/>
      <c r="J49" s="7"/>
      <c r="K49" s="7"/>
      <c r="L49" s="7"/>
      <c r="M49" s="7"/>
      <c r="N49" s="7"/>
      <c r="O49" s="7"/>
      <c r="P49" s="7"/>
      <c r="Q49" s="22"/>
      <c r="R49" s="46"/>
      <c r="S49" s="47"/>
      <c r="T49" s="47"/>
      <c r="U49" s="48"/>
    </row>
    <row r="50" spans="1:21" s="2" customFormat="1" ht="23.25" customHeight="1">
      <c r="A50" s="49">
        <v>15</v>
      </c>
      <c r="B50" s="49"/>
      <c r="C50" s="49" t="s">
        <v>223</v>
      </c>
      <c r="D50" s="50">
        <v>2014</v>
      </c>
      <c r="E50" s="50">
        <v>2014</v>
      </c>
      <c r="F50" s="52" t="s">
        <v>222</v>
      </c>
      <c r="G50" s="41"/>
      <c r="H50" s="41"/>
      <c r="I50" s="4"/>
      <c r="J50" s="4"/>
      <c r="K50" s="4"/>
      <c r="L50" s="4">
        <v>61.884192</v>
      </c>
      <c r="M50" s="4">
        <v>0</v>
      </c>
      <c r="N50" s="4">
        <v>0</v>
      </c>
      <c r="O50" s="4">
        <v>0</v>
      </c>
      <c r="P50" s="4">
        <v>61.884192</v>
      </c>
      <c r="Q50" s="23"/>
      <c r="R50" s="43" t="s">
        <v>256</v>
      </c>
      <c r="S50" s="44"/>
      <c r="T50" s="44"/>
      <c r="U50" s="45"/>
    </row>
    <row r="51" spans="1:21" s="2" customFormat="1" ht="23.25" customHeight="1">
      <c r="A51" s="49"/>
      <c r="B51" s="49"/>
      <c r="C51" s="49"/>
      <c r="D51" s="51"/>
      <c r="E51" s="51"/>
      <c r="F51" s="53"/>
      <c r="G51" s="42"/>
      <c r="H51" s="42"/>
      <c r="I51" s="7"/>
      <c r="J51" s="7"/>
      <c r="K51" s="7"/>
      <c r="L51" s="7"/>
      <c r="M51" s="7"/>
      <c r="N51" s="7"/>
      <c r="O51" s="7"/>
      <c r="P51" s="7"/>
      <c r="Q51" s="22"/>
      <c r="R51" s="46"/>
      <c r="S51" s="47"/>
      <c r="T51" s="47"/>
      <c r="U51" s="48"/>
    </row>
    <row r="52" spans="1:21" s="2" customFormat="1" ht="12.75" customHeight="1">
      <c r="A52" s="49">
        <v>16</v>
      </c>
      <c r="B52" s="49"/>
      <c r="C52" s="49" t="s">
        <v>225</v>
      </c>
      <c r="D52" s="50">
        <v>2014</v>
      </c>
      <c r="E52" s="50">
        <v>2014</v>
      </c>
      <c r="F52" s="52" t="s">
        <v>224</v>
      </c>
      <c r="G52" s="41"/>
      <c r="H52" s="41"/>
      <c r="I52" s="4"/>
      <c r="J52" s="4"/>
      <c r="K52" s="4"/>
      <c r="L52" s="4">
        <v>73.028</v>
      </c>
      <c r="M52" s="4">
        <v>0</v>
      </c>
      <c r="N52" s="4">
        <v>0</v>
      </c>
      <c r="O52" s="4">
        <v>56.228</v>
      </c>
      <c r="P52" s="4">
        <v>16.8</v>
      </c>
      <c r="Q52" s="23"/>
      <c r="R52" s="43" t="s">
        <v>212</v>
      </c>
      <c r="S52" s="44"/>
      <c r="T52" s="44"/>
      <c r="U52" s="45"/>
    </row>
    <row r="53" spans="1:21" s="2" customFormat="1" ht="12.75">
      <c r="A53" s="49"/>
      <c r="B53" s="49"/>
      <c r="C53" s="49"/>
      <c r="D53" s="51"/>
      <c r="E53" s="51"/>
      <c r="F53" s="53"/>
      <c r="G53" s="42"/>
      <c r="H53" s="42"/>
      <c r="I53" s="7"/>
      <c r="J53" s="7"/>
      <c r="K53" s="7"/>
      <c r="L53" s="7"/>
      <c r="M53" s="7"/>
      <c r="N53" s="7"/>
      <c r="O53" s="7"/>
      <c r="P53" s="7"/>
      <c r="Q53" s="22"/>
      <c r="R53" s="46"/>
      <c r="S53" s="47"/>
      <c r="T53" s="47"/>
      <c r="U53" s="48"/>
    </row>
    <row r="54" spans="1:21" s="2" customFormat="1" ht="12.75" customHeight="1">
      <c r="A54" s="49">
        <v>17</v>
      </c>
      <c r="B54" s="49" t="s">
        <v>15</v>
      </c>
      <c r="C54" s="49" t="s">
        <v>84</v>
      </c>
      <c r="D54" s="50" t="s">
        <v>10</v>
      </c>
      <c r="E54" s="50" t="s">
        <v>130</v>
      </c>
      <c r="F54" s="52" t="s">
        <v>85</v>
      </c>
      <c r="G54" s="41">
        <v>22330.73</v>
      </c>
      <c r="H54" s="41"/>
      <c r="I54" s="4">
        <v>67.5</v>
      </c>
      <c r="J54" s="4">
        <v>134</v>
      </c>
      <c r="K54" s="4"/>
      <c r="L54" s="4">
        <f t="shared" si="3"/>
        <v>0</v>
      </c>
      <c r="M54" s="4"/>
      <c r="N54" s="4"/>
      <c r="O54" s="4"/>
      <c r="P54" s="4"/>
      <c r="Q54" s="23" t="s">
        <v>3</v>
      </c>
      <c r="R54" s="43" t="s">
        <v>202</v>
      </c>
      <c r="S54" s="44"/>
      <c r="T54" s="44"/>
      <c r="U54" s="45"/>
    </row>
    <row r="55" spans="1:21" s="2" customFormat="1" ht="12.75">
      <c r="A55" s="49"/>
      <c r="B55" s="49"/>
      <c r="C55" s="49"/>
      <c r="D55" s="51"/>
      <c r="E55" s="51"/>
      <c r="F55" s="53"/>
      <c r="G55" s="42"/>
      <c r="H55" s="42"/>
      <c r="I55" s="9">
        <v>67.5</v>
      </c>
      <c r="J55" s="9">
        <v>134</v>
      </c>
      <c r="K55" s="9"/>
      <c r="L55" s="9">
        <f t="shared" si="3"/>
        <v>0</v>
      </c>
      <c r="M55" s="9"/>
      <c r="N55" s="9"/>
      <c r="O55" s="9"/>
      <c r="P55" s="9"/>
      <c r="Q55" s="22" t="s">
        <v>4</v>
      </c>
      <c r="R55" s="46"/>
      <c r="S55" s="47"/>
      <c r="T55" s="47"/>
      <c r="U55" s="48"/>
    </row>
    <row r="56" spans="1:21" s="2" customFormat="1" ht="12.75" customHeight="1">
      <c r="A56" s="49">
        <v>18</v>
      </c>
      <c r="B56" s="49" t="s">
        <v>15</v>
      </c>
      <c r="C56" s="49" t="s">
        <v>27</v>
      </c>
      <c r="D56" s="50" t="s">
        <v>13</v>
      </c>
      <c r="E56" s="50" t="s">
        <v>136</v>
      </c>
      <c r="F56" s="52" t="s">
        <v>28</v>
      </c>
      <c r="G56" s="41">
        <v>55716</v>
      </c>
      <c r="H56" s="41"/>
      <c r="I56" s="4">
        <v>297</v>
      </c>
      <c r="J56" s="4">
        <v>294.8</v>
      </c>
      <c r="K56" s="4">
        <v>294.8</v>
      </c>
      <c r="L56" s="4">
        <v>312.012699856</v>
      </c>
      <c r="M56" s="4">
        <v>13.880827911999999</v>
      </c>
      <c r="N56" s="4">
        <v>80.90446631600001</v>
      </c>
      <c r="O56" s="4">
        <v>168.93799018</v>
      </c>
      <c r="P56" s="4">
        <v>48.289415448</v>
      </c>
      <c r="Q56" s="23" t="s">
        <v>3</v>
      </c>
      <c r="R56" s="43" t="s">
        <v>203</v>
      </c>
      <c r="S56" s="44"/>
      <c r="T56" s="44"/>
      <c r="U56" s="45"/>
    </row>
    <row r="57" spans="1:21" s="2" customFormat="1" ht="12.75">
      <c r="A57" s="49"/>
      <c r="B57" s="49"/>
      <c r="C57" s="49"/>
      <c r="D57" s="51"/>
      <c r="E57" s="51"/>
      <c r="F57" s="53"/>
      <c r="G57" s="42"/>
      <c r="H57" s="42"/>
      <c r="I57" s="9">
        <v>297</v>
      </c>
      <c r="J57" s="9">
        <v>294.8</v>
      </c>
      <c r="K57" s="9">
        <v>294.8</v>
      </c>
      <c r="L57" s="9">
        <f t="shared" si="3"/>
        <v>0</v>
      </c>
      <c r="M57" s="9"/>
      <c r="N57" s="9"/>
      <c r="O57" s="9"/>
      <c r="P57" s="9"/>
      <c r="Q57" s="22" t="s">
        <v>4</v>
      </c>
      <c r="R57" s="46"/>
      <c r="S57" s="47"/>
      <c r="T57" s="47"/>
      <c r="U57" s="48"/>
    </row>
    <row r="58" spans="1:21" s="2" customFormat="1" ht="12.75" customHeight="1">
      <c r="A58" s="49">
        <v>19</v>
      </c>
      <c r="B58" s="49" t="s">
        <v>15</v>
      </c>
      <c r="C58" s="49" t="s">
        <v>29</v>
      </c>
      <c r="D58" s="50" t="s">
        <v>41</v>
      </c>
      <c r="E58" s="50" t="s">
        <v>136</v>
      </c>
      <c r="F58" s="52" t="s">
        <v>86</v>
      </c>
      <c r="G58" s="41">
        <v>19506</v>
      </c>
      <c r="H58" s="41"/>
      <c r="I58" s="4">
        <v>243</v>
      </c>
      <c r="J58" s="4"/>
      <c r="K58" s="4">
        <v>230.48</v>
      </c>
      <c r="L58" s="4">
        <v>3.326953876</v>
      </c>
      <c r="M58" s="4">
        <v>0.8614458000000002</v>
      </c>
      <c r="N58" s="4">
        <v>0.831424172</v>
      </c>
      <c r="O58" s="4">
        <v>0.815772436</v>
      </c>
      <c r="P58" s="4">
        <v>0.818311468</v>
      </c>
      <c r="Q58" s="23" t="s">
        <v>3</v>
      </c>
      <c r="R58" s="43" t="s">
        <v>204</v>
      </c>
      <c r="S58" s="44"/>
      <c r="T58" s="44"/>
      <c r="U58" s="45"/>
    </row>
    <row r="59" spans="1:21" s="2" customFormat="1" ht="12.75">
      <c r="A59" s="49"/>
      <c r="B59" s="49"/>
      <c r="C59" s="49"/>
      <c r="D59" s="51"/>
      <c r="E59" s="51"/>
      <c r="F59" s="53"/>
      <c r="G59" s="42"/>
      <c r="H59" s="42"/>
      <c r="I59" s="9">
        <v>243</v>
      </c>
      <c r="J59" s="9"/>
      <c r="K59" s="9">
        <v>230.48</v>
      </c>
      <c r="L59" s="9">
        <f t="shared" si="3"/>
        <v>0</v>
      </c>
      <c r="M59" s="9"/>
      <c r="N59" s="9"/>
      <c r="O59" s="9"/>
      <c r="P59" s="9"/>
      <c r="Q59" s="22" t="s">
        <v>4</v>
      </c>
      <c r="R59" s="46"/>
      <c r="S59" s="47"/>
      <c r="T59" s="47"/>
      <c r="U59" s="48"/>
    </row>
    <row r="60" spans="1:21" s="2" customFormat="1" ht="12.75" customHeight="1">
      <c r="A60" s="49">
        <v>20</v>
      </c>
      <c r="B60" s="49" t="s">
        <v>15</v>
      </c>
      <c r="C60" s="49" t="s">
        <v>62</v>
      </c>
      <c r="D60" s="50" t="s">
        <v>11</v>
      </c>
      <c r="E60" s="50" t="s">
        <v>11</v>
      </c>
      <c r="F60" s="52" t="s">
        <v>87</v>
      </c>
      <c r="G60" s="41">
        <v>21000</v>
      </c>
      <c r="H60" s="41"/>
      <c r="I60" s="4">
        <v>567</v>
      </c>
      <c r="J60" s="4"/>
      <c r="K60" s="4"/>
      <c r="L60" s="4">
        <f t="shared" si="3"/>
        <v>0</v>
      </c>
      <c r="M60" s="4"/>
      <c r="N60" s="4"/>
      <c r="O60" s="4"/>
      <c r="P60" s="4"/>
      <c r="Q60" s="23" t="s">
        <v>3</v>
      </c>
      <c r="R60" s="43" t="s">
        <v>190</v>
      </c>
      <c r="S60" s="44"/>
      <c r="T60" s="44"/>
      <c r="U60" s="45"/>
    </row>
    <row r="61" spans="1:21" s="2" customFormat="1" ht="12.75">
      <c r="A61" s="49"/>
      <c r="B61" s="49"/>
      <c r="C61" s="49"/>
      <c r="D61" s="51"/>
      <c r="E61" s="51"/>
      <c r="F61" s="53"/>
      <c r="G61" s="42"/>
      <c r="H61" s="42"/>
      <c r="I61" s="9">
        <v>567</v>
      </c>
      <c r="J61" s="9"/>
      <c r="K61" s="9"/>
      <c r="L61" s="9">
        <f t="shared" si="3"/>
        <v>0</v>
      </c>
      <c r="M61" s="9"/>
      <c r="N61" s="9"/>
      <c r="O61" s="9"/>
      <c r="P61" s="9"/>
      <c r="Q61" s="22" t="s">
        <v>4</v>
      </c>
      <c r="R61" s="46"/>
      <c r="S61" s="47"/>
      <c r="T61" s="47"/>
      <c r="U61" s="48"/>
    </row>
    <row r="62" spans="1:21" s="2" customFormat="1" ht="12.75" customHeight="1">
      <c r="A62" s="49">
        <v>21</v>
      </c>
      <c r="B62" s="49" t="s">
        <v>15</v>
      </c>
      <c r="C62" s="49" t="s">
        <v>88</v>
      </c>
      <c r="D62" s="50" t="s">
        <v>76</v>
      </c>
      <c r="E62" s="50" t="s">
        <v>18</v>
      </c>
      <c r="F62" s="52" t="s">
        <v>89</v>
      </c>
      <c r="G62" s="41">
        <v>590</v>
      </c>
      <c r="H62" s="41"/>
      <c r="I62" s="4">
        <v>15.93</v>
      </c>
      <c r="J62" s="4"/>
      <c r="K62" s="4"/>
      <c r="L62" s="4">
        <f t="shared" si="3"/>
        <v>0</v>
      </c>
      <c r="M62" s="4"/>
      <c r="N62" s="4"/>
      <c r="O62" s="4"/>
      <c r="P62" s="4"/>
      <c r="Q62" s="23" t="s">
        <v>3</v>
      </c>
      <c r="R62" s="43" t="s">
        <v>203</v>
      </c>
      <c r="S62" s="44"/>
      <c r="T62" s="44"/>
      <c r="U62" s="45"/>
    </row>
    <row r="63" spans="1:21" s="2" customFormat="1" ht="12.75">
      <c r="A63" s="49"/>
      <c r="B63" s="49"/>
      <c r="C63" s="49"/>
      <c r="D63" s="51"/>
      <c r="E63" s="51"/>
      <c r="F63" s="53"/>
      <c r="G63" s="42"/>
      <c r="H63" s="42"/>
      <c r="I63" s="9">
        <v>15.93</v>
      </c>
      <c r="J63" s="9"/>
      <c r="K63" s="9"/>
      <c r="L63" s="9">
        <f t="shared" si="3"/>
        <v>0</v>
      </c>
      <c r="M63" s="9"/>
      <c r="N63" s="9"/>
      <c r="O63" s="9"/>
      <c r="P63" s="9"/>
      <c r="Q63" s="22" t="s">
        <v>4</v>
      </c>
      <c r="R63" s="46"/>
      <c r="S63" s="47"/>
      <c r="T63" s="47"/>
      <c r="U63" s="48"/>
    </row>
    <row r="64" spans="1:21" s="2" customFormat="1" ht="12.75" customHeight="1">
      <c r="A64" s="49">
        <v>22</v>
      </c>
      <c r="B64" s="49" t="s">
        <v>15</v>
      </c>
      <c r="C64" s="49" t="s">
        <v>63</v>
      </c>
      <c r="D64" s="50" t="s">
        <v>81</v>
      </c>
      <c r="E64" s="50" t="s">
        <v>18</v>
      </c>
      <c r="F64" s="52" t="s">
        <v>90</v>
      </c>
      <c r="G64" s="41">
        <v>1000</v>
      </c>
      <c r="H64" s="41"/>
      <c r="I64" s="4">
        <v>27</v>
      </c>
      <c r="J64" s="4"/>
      <c r="K64" s="4"/>
      <c r="L64" s="4">
        <f t="shared" si="3"/>
        <v>0</v>
      </c>
      <c r="M64" s="4"/>
      <c r="N64" s="4"/>
      <c r="O64" s="4"/>
      <c r="P64" s="4"/>
      <c r="Q64" s="23" t="s">
        <v>3</v>
      </c>
      <c r="R64" s="43" t="s">
        <v>205</v>
      </c>
      <c r="S64" s="44"/>
      <c r="T64" s="44"/>
      <c r="U64" s="45"/>
    </row>
    <row r="65" spans="1:21" s="2" customFormat="1" ht="12.75">
      <c r="A65" s="49"/>
      <c r="B65" s="49"/>
      <c r="C65" s="49"/>
      <c r="D65" s="51"/>
      <c r="E65" s="51"/>
      <c r="F65" s="53"/>
      <c r="G65" s="42"/>
      <c r="H65" s="42"/>
      <c r="I65" s="9">
        <v>27</v>
      </c>
      <c r="J65" s="9"/>
      <c r="K65" s="9"/>
      <c r="L65" s="9">
        <f t="shared" si="3"/>
        <v>0</v>
      </c>
      <c r="M65" s="9"/>
      <c r="N65" s="9"/>
      <c r="O65" s="9"/>
      <c r="P65" s="9"/>
      <c r="Q65" s="22" t="s">
        <v>4</v>
      </c>
      <c r="R65" s="46"/>
      <c r="S65" s="47"/>
      <c r="T65" s="47"/>
      <c r="U65" s="48"/>
    </row>
    <row r="66" spans="1:21" s="2" customFormat="1" ht="12.75" customHeight="1">
      <c r="A66" s="49">
        <v>23</v>
      </c>
      <c r="B66" s="49" t="s">
        <v>15</v>
      </c>
      <c r="C66" s="49" t="s">
        <v>64</v>
      </c>
      <c r="D66" s="50" t="s">
        <v>78</v>
      </c>
      <c r="E66" s="50" t="s">
        <v>92</v>
      </c>
      <c r="F66" s="52" t="s">
        <v>91</v>
      </c>
      <c r="G66" s="41">
        <v>6500</v>
      </c>
      <c r="H66" s="41"/>
      <c r="I66" s="4">
        <v>175.5</v>
      </c>
      <c r="J66" s="4"/>
      <c r="K66" s="4"/>
      <c r="L66" s="4">
        <f t="shared" si="3"/>
        <v>0</v>
      </c>
      <c r="M66" s="4"/>
      <c r="N66" s="4"/>
      <c r="O66" s="4"/>
      <c r="P66" s="4"/>
      <c r="Q66" s="23" t="s">
        <v>3</v>
      </c>
      <c r="R66" s="43" t="s">
        <v>191</v>
      </c>
      <c r="S66" s="44"/>
      <c r="T66" s="44"/>
      <c r="U66" s="45"/>
    </row>
    <row r="67" spans="1:21" s="2" customFormat="1" ht="12.75">
      <c r="A67" s="49"/>
      <c r="B67" s="49"/>
      <c r="C67" s="49"/>
      <c r="D67" s="51"/>
      <c r="E67" s="51"/>
      <c r="F67" s="53"/>
      <c r="G67" s="42"/>
      <c r="H67" s="42"/>
      <c r="I67" s="9">
        <v>175.5</v>
      </c>
      <c r="J67" s="9"/>
      <c r="K67" s="9"/>
      <c r="L67" s="9">
        <f t="shared" si="3"/>
        <v>0</v>
      </c>
      <c r="M67" s="9"/>
      <c r="N67" s="9"/>
      <c r="O67" s="9"/>
      <c r="P67" s="9"/>
      <c r="Q67" s="22" t="s">
        <v>4</v>
      </c>
      <c r="R67" s="46"/>
      <c r="S67" s="47"/>
      <c r="T67" s="47"/>
      <c r="U67" s="48"/>
    </row>
    <row r="68" spans="1:21" s="2" customFormat="1" ht="12.75" customHeight="1">
      <c r="A68" s="49">
        <v>24</v>
      </c>
      <c r="B68" s="49" t="s">
        <v>15</v>
      </c>
      <c r="C68" s="49" t="s">
        <v>93</v>
      </c>
      <c r="D68" s="50" t="s">
        <v>78</v>
      </c>
      <c r="E68" s="50" t="s">
        <v>92</v>
      </c>
      <c r="F68" s="52" t="s">
        <v>94</v>
      </c>
      <c r="G68" s="41">
        <v>89000</v>
      </c>
      <c r="H68" s="41"/>
      <c r="I68" s="4">
        <v>216</v>
      </c>
      <c r="J68" s="4"/>
      <c r="K68" s="4"/>
      <c r="L68" s="4">
        <v>2075.3961384560002</v>
      </c>
      <c r="M68" s="4">
        <v>122.36556229199999</v>
      </c>
      <c r="N68" s="4">
        <v>1277.536322636</v>
      </c>
      <c r="O68" s="4">
        <v>191.978633312</v>
      </c>
      <c r="P68" s="4">
        <v>483.515620216</v>
      </c>
      <c r="Q68" s="23" t="s">
        <v>3</v>
      </c>
      <c r="R68" s="43" t="s">
        <v>206</v>
      </c>
      <c r="S68" s="44"/>
      <c r="T68" s="44"/>
      <c r="U68" s="45"/>
    </row>
    <row r="69" spans="1:21" s="2" customFormat="1" ht="12.75">
      <c r="A69" s="49"/>
      <c r="B69" s="49"/>
      <c r="C69" s="49"/>
      <c r="D69" s="51"/>
      <c r="E69" s="51"/>
      <c r="F69" s="53"/>
      <c r="G69" s="42"/>
      <c r="H69" s="42"/>
      <c r="I69" s="9">
        <v>216</v>
      </c>
      <c r="J69" s="9"/>
      <c r="K69" s="9"/>
      <c r="L69" s="9">
        <f t="shared" si="3"/>
        <v>0</v>
      </c>
      <c r="M69" s="9"/>
      <c r="N69" s="9"/>
      <c r="O69" s="9"/>
      <c r="P69" s="9"/>
      <c r="Q69" s="22" t="s">
        <v>4</v>
      </c>
      <c r="R69" s="46"/>
      <c r="S69" s="47"/>
      <c r="T69" s="47"/>
      <c r="U69" s="48"/>
    </row>
    <row r="70" spans="1:21" s="2" customFormat="1" ht="12.75" customHeight="1">
      <c r="A70" s="49">
        <v>25</v>
      </c>
      <c r="B70" s="49" t="s">
        <v>15</v>
      </c>
      <c r="C70" s="49" t="s">
        <v>95</v>
      </c>
      <c r="D70" s="50" t="s">
        <v>81</v>
      </c>
      <c r="E70" s="50" t="s">
        <v>97</v>
      </c>
      <c r="F70" s="52" t="s">
        <v>96</v>
      </c>
      <c r="G70" s="41">
        <v>70000</v>
      </c>
      <c r="H70" s="41"/>
      <c r="I70" s="4">
        <v>13.5</v>
      </c>
      <c r="J70" s="4"/>
      <c r="K70" s="4"/>
      <c r="L70" s="4">
        <f t="shared" si="3"/>
        <v>0</v>
      </c>
      <c r="M70" s="4"/>
      <c r="N70" s="4"/>
      <c r="O70" s="4"/>
      <c r="P70" s="4"/>
      <c r="Q70" s="23" t="s">
        <v>3</v>
      </c>
      <c r="R70" s="43" t="s">
        <v>207</v>
      </c>
      <c r="S70" s="44"/>
      <c r="T70" s="44"/>
      <c r="U70" s="45"/>
    </row>
    <row r="71" spans="1:21" s="2" customFormat="1" ht="12.75">
      <c r="A71" s="49"/>
      <c r="B71" s="49"/>
      <c r="C71" s="49"/>
      <c r="D71" s="51"/>
      <c r="E71" s="51"/>
      <c r="F71" s="53"/>
      <c r="G71" s="42"/>
      <c r="H71" s="42"/>
      <c r="I71" s="7">
        <v>13.5</v>
      </c>
      <c r="J71" s="7"/>
      <c r="K71" s="7"/>
      <c r="L71" s="7">
        <f t="shared" si="3"/>
        <v>0</v>
      </c>
      <c r="M71" s="7"/>
      <c r="N71" s="7"/>
      <c r="O71" s="7"/>
      <c r="P71" s="7"/>
      <c r="Q71" s="22" t="s">
        <v>4</v>
      </c>
      <c r="R71" s="46"/>
      <c r="S71" s="47"/>
      <c r="T71" s="47"/>
      <c r="U71" s="48"/>
    </row>
    <row r="72" spans="1:21" s="2" customFormat="1" ht="12.75" customHeight="1">
      <c r="A72" s="49">
        <v>26</v>
      </c>
      <c r="B72" s="49" t="s">
        <v>15</v>
      </c>
      <c r="C72" s="49" t="s">
        <v>98</v>
      </c>
      <c r="D72" s="50" t="s">
        <v>100</v>
      </c>
      <c r="E72" s="50" t="s">
        <v>18</v>
      </c>
      <c r="F72" s="52" t="s">
        <v>99</v>
      </c>
      <c r="G72" s="41">
        <v>6017</v>
      </c>
      <c r="H72" s="41"/>
      <c r="I72" s="4">
        <v>6017</v>
      </c>
      <c r="J72" s="4"/>
      <c r="K72" s="4"/>
      <c r="L72" s="4">
        <v>24129.98286</v>
      </c>
      <c r="M72" s="4">
        <v>14.06559</v>
      </c>
      <c r="N72" s="4">
        <v>146.05977</v>
      </c>
      <c r="O72" s="4">
        <v>143.60069</v>
      </c>
      <c r="P72" s="4">
        <v>23826.25681</v>
      </c>
      <c r="Q72" s="23" t="s">
        <v>3</v>
      </c>
      <c r="R72" s="43" t="s">
        <v>208</v>
      </c>
      <c r="S72" s="44"/>
      <c r="T72" s="44"/>
      <c r="U72" s="45"/>
    </row>
    <row r="73" spans="1:21" s="2" customFormat="1" ht="12.75">
      <c r="A73" s="49"/>
      <c r="B73" s="49"/>
      <c r="C73" s="49"/>
      <c r="D73" s="58"/>
      <c r="E73" s="58"/>
      <c r="F73" s="59"/>
      <c r="G73" s="54"/>
      <c r="H73" s="54"/>
      <c r="I73" s="9">
        <v>881.8999999999996</v>
      </c>
      <c r="J73" s="9"/>
      <c r="K73" s="9"/>
      <c r="L73" s="9">
        <f t="shared" si="3"/>
        <v>0</v>
      </c>
      <c r="M73" s="9"/>
      <c r="N73" s="9"/>
      <c r="O73" s="9"/>
      <c r="P73" s="9"/>
      <c r="Q73" s="22" t="s">
        <v>4</v>
      </c>
      <c r="R73" s="55"/>
      <c r="S73" s="56"/>
      <c r="T73" s="56"/>
      <c r="U73" s="57"/>
    </row>
    <row r="74" spans="1:21" s="2" customFormat="1" ht="12.75">
      <c r="A74" s="49"/>
      <c r="B74" s="49"/>
      <c r="C74" s="49"/>
      <c r="D74" s="58"/>
      <c r="E74" s="58"/>
      <c r="F74" s="59"/>
      <c r="G74" s="54"/>
      <c r="H74" s="54"/>
      <c r="I74" s="7">
        <v>5135.1</v>
      </c>
      <c r="J74" s="7"/>
      <c r="K74" s="7"/>
      <c r="L74" s="7">
        <f t="shared" si="3"/>
        <v>0</v>
      </c>
      <c r="M74" s="7"/>
      <c r="N74" s="7"/>
      <c r="O74" s="7"/>
      <c r="P74" s="7"/>
      <c r="Q74" s="22" t="s">
        <v>5</v>
      </c>
      <c r="R74" s="55"/>
      <c r="S74" s="56"/>
      <c r="T74" s="56"/>
      <c r="U74" s="57"/>
    </row>
    <row r="75" spans="1:21" s="2" customFormat="1" ht="12.75">
      <c r="A75" s="49"/>
      <c r="B75" s="49"/>
      <c r="C75" s="49"/>
      <c r="D75" s="51"/>
      <c r="E75" s="51"/>
      <c r="F75" s="53"/>
      <c r="G75" s="42"/>
      <c r="H75" s="42"/>
      <c r="I75" s="7">
        <v>0</v>
      </c>
      <c r="J75" s="7"/>
      <c r="K75" s="7"/>
      <c r="L75" s="7">
        <f t="shared" si="3"/>
        <v>0</v>
      </c>
      <c r="M75" s="7"/>
      <c r="N75" s="7"/>
      <c r="O75" s="7"/>
      <c r="P75" s="7"/>
      <c r="Q75" s="22" t="s">
        <v>22</v>
      </c>
      <c r="R75" s="46"/>
      <c r="S75" s="47"/>
      <c r="T75" s="47"/>
      <c r="U75" s="48"/>
    </row>
    <row r="76" spans="1:21" s="2" customFormat="1" ht="12.75" customHeight="1">
      <c r="A76" s="49">
        <v>27</v>
      </c>
      <c r="B76" s="49" t="s">
        <v>15</v>
      </c>
      <c r="C76" s="49" t="s">
        <v>101</v>
      </c>
      <c r="D76" s="50" t="s">
        <v>78</v>
      </c>
      <c r="E76" s="50" t="s">
        <v>18</v>
      </c>
      <c r="F76" s="52" t="s">
        <v>102</v>
      </c>
      <c r="G76" s="41">
        <v>19930</v>
      </c>
      <c r="H76" s="41"/>
      <c r="I76" s="4">
        <v>19930</v>
      </c>
      <c r="J76" s="4"/>
      <c r="K76" s="4"/>
      <c r="L76" s="4">
        <v>1449.21026</v>
      </c>
      <c r="M76" s="4">
        <v>0</v>
      </c>
      <c r="N76" s="4">
        <v>0</v>
      </c>
      <c r="O76" s="4">
        <v>0</v>
      </c>
      <c r="P76" s="4">
        <v>1449.21026</v>
      </c>
      <c r="Q76" s="23" t="s">
        <v>3</v>
      </c>
      <c r="R76" s="43" t="s">
        <v>208</v>
      </c>
      <c r="S76" s="44"/>
      <c r="T76" s="44"/>
      <c r="U76" s="45"/>
    </row>
    <row r="77" spans="1:21" s="2" customFormat="1" ht="12.75">
      <c r="A77" s="49"/>
      <c r="B77" s="49"/>
      <c r="C77" s="49"/>
      <c r="D77" s="58"/>
      <c r="E77" s="58"/>
      <c r="F77" s="59"/>
      <c r="G77" s="54"/>
      <c r="H77" s="54"/>
      <c r="I77" s="9">
        <v>4162.870000000001</v>
      </c>
      <c r="J77" s="9"/>
      <c r="K77" s="9"/>
      <c r="L77" s="9">
        <f t="shared" si="3"/>
        <v>0</v>
      </c>
      <c r="M77" s="9"/>
      <c r="N77" s="9"/>
      <c r="O77" s="9"/>
      <c r="P77" s="9"/>
      <c r="Q77" s="22" t="s">
        <v>4</v>
      </c>
      <c r="R77" s="55"/>
      <c r="S77" s="56"/>
      <c r="T77" s="56"/>
      <c r="U77" s="57"/>
    </row>
    <row r="78" spans="1:21" s="2" customFormat="1" ht="12.75">
      <c r="A78" s="49"/>
      <c r="B78" s="49"/>
      <c r="C78" s="49"/>
      <c r="D78" s="58"/>
      <c r="E78" s="58"/>
      <c r="F78" s="59"/>
      <c r="G78" s="54"/>
      <c r="H78" s="54"/>
      <c r="I78" s="7">
        <v>15767.13</v>
      </c>
      <c r="J78" s="7"/>
      <c r="K78" s="7"/>
      <c r="L78" s="7">
        <f t="shared" si="3"/>
        <v>0</v>
      </c>
      <c r="M78" s="7"/>
      <c r="N78" s="7"/>
      <c r="O78" s="7"/>
      <c r="P78" s="7"/>
      <c r="Q78" s="22" t="s">
        <v>5</v>
      </c>
      <c r="R78" s="55"/>
      <c r="S78" s="56"/>
      <c r="T78" s="56"/>
      <c r="U78" s="57"/>
    </row>
    <row r="79" spans="1:21" s="2" customFormat="1" ht="12.75">
      <c r="A79" s="49"/>
      <c r="B79" s="49"/>
      <c r="C79" s="49"/>
      <c r="D79" s="51"/>
      <c r="E79" s="51"/>
      <c r="F79" s="53"/>
      <c r="G79" s="42"/>
      <c r="H79" s="42"/>
      <c r="I79" s="7"/>
      <c r="J79" s="7"/>
      <c r="K79" s="7"/>
      <c r="L79" s="7">
        <f t="shared" si="3"/>
        <v>0</v>
      </c>
      <c r="M79" s="7"/>
      <c r="N79" s="7"/>
      <c r="O79" s="7"/>
      <c r="P79" s="7"/>
      <c r="Q79" s="22" t="s">
        <v>22</v>
      </c>
      <c r="R79" s="46"/>
      <c r="S79" s="47"/>
      <c r="T79" s="47"/>
      <c r="U79" s="48"/>
    </row>
    <row r="80" spans="1:21" s="2" customFormat="1" ht="12.75" customHeight="1">
      <c r="A80" s="49">
        <v>28</v>
      </c>
      <c r="B80" s="49" t="s">
        <v>15</v>
      </c>
      <c r="C80" s="49" t="s">
        <v>103</v>
      </c>
      <c r="D80" s="50" t="s">
        <v>78</v>
      </c>
      <c r="E80" s="50" t="s">
        <v>18</v>
      </c>
      <c r="F80" s="52" t="s">
        <v>104</v>
      </c>
      <c r="G80" s="41">
        <v>17000</v>
      </c>
      <c r="H80" s="41"/>
      <c r="I80" s="4">
        <v>459</v>
      </c>
      <c r="J80" s="4"/>
      <c r="K80" s="4"/>
      <c r="L80" s="4">
        <f t="shared" si="3"/>
        <v>0</v>
      </c>
      <c r="M80" s="4"/>
      <c r="N80" s="4"/>
      <c r="O80" s="4"/>
      <c r="P80" s="4"/>
      <c r="Q80" s="23" t="s">
        <v>3</v>
      </c>
      <c r="R80" s="43" t="s">
        <v>209</v>
      </c>
      <c r="S80" s="44"/>
      <c r="T80" s="44"/>
      <c r="U80" s="45"/>
    </row>
    <row r="81" spans="1:21" s="2" customFormat="1" ht="12.75">
      <c r="A81" s="49"/>
      <c r="B81" s="49"/>
      <c r="C81" s="49"/>
      <c r="D81" s="51"/>
      <c r="E81" s="51"/>
      <c r="F81" s="53"/>
      <c r="G81" s="42"/>
      <c r="H81" s="42"/>
      <c r="I81" s="9">
        <v>459</v>
      </c>
      <c r="J81" s="9"/>
      <c r="K81" s="9"/>
      <c r="L81" s="9">
        <f t="shared" si="3"/>
        <v>0</v>
      </c>
      <c r="M81" s="9"/>
      <c r="N81" s="9"/>
      <c r="O81" s="9"/>
      <c r="P81" s="9"/>
      <c r="Q81" s="22" t="s">
        <v>4</v>
      </c>
      <c r="R81" s="46"/>
      <c r="S81" s="47"/>
      <c r="T81" s="47"/>
      <c r="U81" s="48"/>
    </row>
    <row r="82" spans="1:21" s="2" customFormat="1" ht="12.75" customHeight="1">
      <c r="A82" s="49">
        <v>29</v>
      </c>
      <c r="B82" s="49" t="s">
        <v>15</v>
      </c>
      <c r="C82" s="49" t="s">
        <v>37</v>
      </c>
      <c r="D82" s="50" t="s">
        <v>6</v>
      </c>
      <c r="E82" s="50" t="s">
        <v>11</v>
      </c>
      <c r="F82" s="52" t="s">
        <v>38</v>
      </c>
      <c r="G82" s="41">
        <v>27727</v>
      </c>
      <c r="H82" s="41"/>
      <c r="I82" s="4"/>
      <c r="J82" s="4"/>
      <c r="K82" s="4"/>
      <c r="L82" s="4">
        <v>1.8092160000000002</v>
      </c>
      <c r="M82" s="4">
        <v>0.8883544000000001</v>
      </c>
      <c r="N82" s="4">
        <v>0.47008479999999997</v>
      </c>
      <c r="O82" s="4">
        <v>0.21545760000000003</v>
      </c>
      <c r="P82" s="4">
        <v>0.2353192</v>
      </c>
      <c r="Q82" s="23" t="s">
        <v>3</v>
      </c>
      <c r="R82" s="43" t="s">
        <v>197</v>
      </c>
      <c r="S82" s="44"/>
      <c r="T82" s="44"/>
      <c r="U82" s="45"/>
    </row>
    <row r="83" spans="1:21" s="2" customFormat="1" ht="12.75">
      <c r="A83" s="49"/>
      <c r="B83" s="49"/>
      <c r="C83" s="49"/>
      <c r="D83" s="51"/>
      <c r="E83" s="51"/>
      <c r="F83" s="53"/>
      <c r="G83" s="42"/>
      <c r="H83" s="42"/>
      <c r="I83" s="9"/>
      <c r="J83" s="9"/>
      <c r="K83" s="9"/>
      <c r="L83" s="9">
        <f t="shared" si="3"/>
        <v>0</v>
      </c>
      <c r="M83" s="9"/>
      <c r="N83" s="9"/>
      <c r="O83" s="9"/>
      <c r="P83" s="9"/>
      <c r="Q83" s="22" t="s">
        <v>22</v>
      </c>
      <c r="R83" s="46"/>
      <c r="S83" s="47"/>
      <c r="T83" s="47"/>
      <c r="U83" s="48"/>
    </row>
    <row r="84" spans="1:21" s="2" customFormat="1" ht="12.75" customHeight="1">
      <c r="A84" s="49">
        <v>30</v>
      </c>
      <c r="B84" s="49" t="s">
        <v>15</v>
      </c>
      <c r="C84" s="49" t="s">
        <v>39</v>
      </c>
      <c r="D84" s="50" t="s">
        <v>6</v>
      </c>
      <c r="E84" s="50" t="s">
        <v>7</v>
      </c>
      <c r="F84" s="52" t="s">
        <v>40</v>
      </c>
      <c r="G84" s="41">
        <v>13420000</v>
      </c>
      <c r="H84" s="41"/>
      <c r="I84" s="4"/>
      <c r="J84" s="4"/>
      <c r="K84" s="4"/>
      <c r="L84" s="4">
        <v>11.153497236000002</v>
      </c>
      <c r="M84" s="4">
        <v>3.257139876</v>
      </c>
      <c r="N84" s="4">
        <v>3.267673884</v>
      </c>
      <c r="O84" s="4">
        <v>2.319595476</v>
      </c>
      <c r="P84" s="4">
        <v>2.309088</v>
      </c>
      <c r="Q84" s="23" t="s">
        <v>3</v>
      </c>
      <c r="R84" s="43" t="s">
        <v>209</v>
      </c>
      <c r="S84" s="44"/>
      <c r="T84" s="44"/>
      <c r="U84" s="45"/>
    </row>
    <row r="85" spans="1:21" s="2" customFormat="1" ht="12.75">
      <c r="A85" s="49"/>
      <c r="B85" s="49"/>
      <c r="C85" s="49"/>
      <c r="D85" s="51"/>
      <c r="E85" s="51"/>
      <c r="F85" s="53"/>
      <c r="G85" s="42"/>
      <c r="H85" s="42"/>
      <c r="I85" s="9"/>
      <c r="J85" s="9"/>
      <c r="K85" s="9"/>
      <c r="L85" s="9">
        <f t="shared" si="3"/>
        <v>0</v>
      </c>
      <c r="M85" s="9"/>
      <c r="N85" s="9"/>
      <c r="O85" s="9"/>
      <c r="P85" s="9"/>
      <c r="Q85" s="22" t="s">
        <v>22</v>
      </c>
      <c r="R85" s="46"/>
      <c r="S85" s="47"/>
      <c r="T85" s="47"/>
      <c r="U85" s="48"/>
    </row>
    <row r="86" spans="1:21" s="2" customFormat="1" ht="12.75" customHeight="1">
      <c r="A86" s="49">
        <v>31</v>
      </c>
      <c r="B86" s="49" t="s">
        <v>15</v>
      </c>
      <c r="C86" s="49" t="s">
        <v>16</v>
      </c>
      <c r="D86" s="50" t="s">
        <v>9</v>
      </c>
      <c r="E86" s="50" t="s">
        <v>11</v>
      </c>
      <c r="F86" s="52" t="s">
        <v>17</v>
      </c>
      <c r="G86" s="41">
        <v>30011</v>
      </c>
      <c r="H86" s="41"/>
      <c r="I86" s="4"/>
      <c r="J86" s="4"/>
      <c r="K86" s="4"/>
      <c r="L86" s="4">
        <v>13.407399480000002</v>
      </c>
      <c r="M86" s="4">
        <v>3.4931421500000006</v>
      </c>
      <c r="N86" s="4">
        <v>3.3515041500000002</v>
      </c>
      <c r="O86" s="4">
        <v>3.2757861100000003</v>
      </c>
      <c r="P86" s="4">
        <v>3.28696707</v>
      </c>
      <c r="Q86" s="23" t="s">
        <v>3</v>
      </c>
      <c r="R86" s="43" t="s">
        <v>213</v>
      </c>
      <c r="S86" s="44"/>
      <c r="T86" s="44"/>
      <c r="U86" s="45"/>
    </row>
    <row r="87" spans="1:21" s="2" customFormat="1" ht="12.75">
      <c r="A87" s="49"/>
      <c r="B87" s="49"/>
      <c r="C87" s="49"/>
      <c r="D87" s="51"/>
      <c r="E87" s="51"/>
      <c r="F87" s="53"/>
      <c r="G87" s="42"/>
      <c r="H87" s="42"/>
      <c r="I87" s="9"/>
      <c r="J87" s="9"/>
      <c r="K87" s="9"/>
      <c r="L87" s="9">
        <f aca="true" t="shared" si="4" ref="L87:L147">M87+N87+O87+P87</f>
        <v>0</v>
      </c>
      <c r="M87" s="9"/>
      <c r="N87" s="9"/>
      <c r="O87" s="9"/>
      <c r="P87" s="9"/>
      <c r="Q87" s="22" t="s">
        <v>22</v>
      </c>
      <c r="R87" s="46"/>
      <c r="S87" s="47"/>
      <c r="T87" s="47"/>
      <c r="U87" s="48"/>
    </row>
    <row r="88" spans="1:21" s="2" customFormat="1" ht="12.75" customHeight="1">
      <c r="A88" s="49">
        <v>32</v>
      </c>
      <c r="B88" s="49" t="s">
        <v>15</v>
      </c>
      <c r="C88" s="49" t="s">
        <v>105</v>
      </c>
      <c r="D88" s="50" t="s">
        <v>11</v>
      </c>
      <c r="E88" s="50" t="s">
        <v>11</v>
      </c>
      <c r="F88" s="52" t="s">
        <v>106</v>
      </c>
      <c r="G88" s="41">
        <v>917.54</v>
      </c>
      <c r="H88" s="41"/>
      <c r="I88" s="4"/>
      <c r="J88" s="4"/>
      <c r="K88" s="4"/>
      <c r="L88" s="4">
        <v>1.563353344</v>
      </c>
      <c r="M88" s="4">
        <v>0.5899995880000001</v>
      </c>
      <c r="N88" s="4">
        <v>0.566649284</v>
      </c>
      <c r="O88" s="4">
        <v>0.358440352</v>
      </c>
      <c r="P88" s="4">
        <v>0.04826412</v>
      </c>
      <c r="Q88" s="23" t="s">
        <v>3</v>
      </c>
      <c r="R88" s="43" t="s">
        <v>200</v>
      </c>
      <c r="S88" s="44"/>
      <c r="T88" s="44"/>
      <c r="U88" s="45"/>
    </row>
    <row r="89" spans="1:21" s="2" customFormat="1" ht="12.75">
      <c r="A89" s="49"/>
      <c r="B89" s="49"/>
      <c r="C89" s="49"/>
      <c r="D89" s="51"/>
      <c r="E89" s="51"/>
      <c r="F89" s="53"/>
      <c r="G89" s="42"/>
      <c r="H89" s="42"/>
      <c r="I89" s="9"/>
      <c r="J89" s="9"/>
      <c r="K89" s="9"/>
      <c r="L89" s="9">
        <f t="shared" si="4"/>
        <v>0</v>
      </c>
      <c r="M89" s="9"/>
      <c r="N89" s="9"/>
      <c r="O89" s="9"/>
      <c r="P89" s="9"/>
      <c r="Q89" s="22" t="s">
        <v>22</v>
      </c>
      <c r="R89" s="46"/>
      <c r="S89" s="47"/>
      <c r="T89" s="47"/>
      <c r="U89" s="48"/>
    </row>
    <row r="90" spans="1:21" s="2" customFormat="1" ht="12.75" customHeight="1">
      <c r="A90" s="49">
        <v>33</v>
      </c>
      <c r="B90" s="49" t="s">
        <v>15</v>
      </c>
      <c r="C90" s="49" t="s">
        <v>61</v>
      </c>
      <c r="D90" s="50" t="s">
        <v>20</v>
      </c>
      <c r="E90" s="50" t="s">
        <v>20</v>
      </c>
      <c r="F90" s="52" t="s">
        <v>129</v>
      </c>
      <c r="G90" s="41">
        <v>130000</v>
      </c>
      <c r="H90" s="6"/>
      <c r="I90" s="4"/>
      <c r="J90" s="4">
        <v>130000</v>
      </c>
      <c r="K90" s="4"/>
      <c r="L90" s="4">
        <v>130011.65352</v>
      </c>
      <c r="M90" s="4">
        <v>0</v>
      </c>
      <c r="N90" s="4">
        <v>0</v>
      </c>
      <c r="O90" s="4">
        <v>0</v>
      </c>
      <c r="P90" s="4">
        <v>130011.65352</v>
      </c>
      <c r="Q90" s="23" t="s">
        <v>3</v>
      </c>
      <c r="R90" s="43" t="s">
        <v>208</v>
      </c>
      <c r="S90" s="44"/>
      <c r="T90" s="44"/>
      <c r="U90" s="45"/>
    </row>
    <row r="91" spans="1:21" s="2" customFormat="1" ht="12.75">
      <c r="A91" s="49"/>
      <c r="B91" s="49"/>
      <c r="C91" s="49"/>
      <c r="D91" s="58"/>
      <c r="E91" s="58"/>
      <c r="F91" s="59"/>
      <c r="G91" s="54"/>
      <c r="H91" s="8"/>
      <c r="I91" s="7"/>
      <c r="J91" s="7">
        <v>129506.16</v>
      </c>
      <c r="K91" s="7"/>
      <c r="L91" s="7">
        <f t="shared" si="4"/>
        <v>0</v>
      </c>
      <c r="M91" s="7"/>
      <c r="N91" s="7"/>
      <c r="O91" s="7"/>
      <c r="P91" s="7"/>
      <c r="Q91" s="22" t="s">
        <v>5</v>
      </c>
      <c r="R91" s="55"/>
      <c r="S91" s="56"/>
      <c r="T91" s="56"/>
      <c r="U91" s="57"/>
    </row>
    <row r="92" spans="1:21" s="2" customFormat="1" ht="12.75">
      <c r="A92" s="49"/>
      <c r="B92" s="49"/>
      <c r="C92" s="49"/>
      <c r="D92" s="51"/>
      <c r="E92" s="51"/>
      <c r="F92" s="53"/>
      <c r="G92" s="42"/>
      <c r="H92" s="7"/>
      <c r="I92" s="7"/>
      <c r="J92" s="7">
        <v>493.8399999999965</v>
      </c>
      <c r="K92" s="7"/>
      <c r="L92" s="7">
        <f t="shared" si="4"/>
        <v>0</v>
      </c>
      <c r="M92" s="7"/>
      <c r="N92" s="7"/>
      <c r="O92" s="7"/>
      <c r="P92" s="7"/>
      <c r="Q92" s="22" t="s">
        <v>4</v>
      </c>
      <c r="R92" s="46"/>
      <c r="S92" s="47"/>
      <c r="T92" s="47"/>
      <c r="U92" s="48"/>
    </row>
    <row r="93" spans="1:21" s="2" customFormat="1" ht="12.75" customHeight="1">
      <c r="A93" s="49">
        <v>34</v>
      </c>
      <c r="B93" s="49" t="s">
        <v>15</v>
      </c>
      <c r="C93" s="49" t="s">
        <v>65</v>
      </c>
      <c r="D93" s="50" t="s">
        <v>7</v>
      </c>
      <c r="E93" s="50" t="s">
        <v>130</v>
      </c>
      <c r="F93" s="52" t="s">
        <v>66</v>
      </c>
      <c r="G93" s="41">
        <v>178668</v>
      </c>
      <c r="H93" s="41"/>
      <c r="I93" s="4"/>
      <c r="J93" s="4"/>
      <c r="K93" s="4">
        <v>515.8</v>
      </c>
      <c r="L93" s="4">
        <f t="shared" si="4"/>
        <v>0</v>
      </c>
      <c r="M93" s="4"/>
      <c r="N93" s="4"/>
      <c r="O93" s="4"/>
      <c r="P93" s="4"/>
      <c r="Q93" s="23" t="s">
        <v>3</v>
      </c>
      <c r="R93" s="43" t="s">
        <v>192</v>
      </c>
      <c r="S93" s="44"/>
      <c r="T93" s="44"/>
      <c r="U93" s="45"/>
    </row>
    <row r="94" spans="1:21" s="2" customFormat="1" ht="12.75">
      <c r="A94" s="49"/>
      <c r="B94" s="49"/>
      <c r="C94" s="49"/>
      <c r="D94" s="51"/>
      <c r="E94" s="51"/>
      <c r="F94" s="53"/>
      <c r="G94" s="42"/>
      <c r="H94" s="42"/>
      <c r="I94" s="7"/>
      <c r="J94" s="7"/>
      <c r="K94" s="7">
        <v>515.8</v>
      </c>
      <c r="L94" s="7">
        <f t="shared" si="4"/>
        <v>0</v>
      </c>
      <c r="M94" s="7"/>
      <c r="N94" s="7"/>
      <c r="O94" s="7"/>
      <c r="P94" s="7"/>
      <c r="Q94" s="22" t="s">
        <v>4</v>
      </c>
      <c r="R94" s="46"/>
      <c r="S94" s="47"/>
      <c r="T94" s="47"/>
      <c r="U94" s="48"/>
    </row>
    <row r="95" spans="1:21" s="2" customFormat="1" ht="12.75" customHeight="1">
      <c r="A95" s="49">
        <v>35</v>
      </c>
      <c r="B95" s="49" t="s">
        <v>15</v>
      </c>
      <c r="C95" s="49" t="s">
        <v>59</v>
      </c>
      <c r="D95" s="50" t="s">
        <v>20</v>
      </c>
      <c r="E95" s="50" t="s">
        <v>20</v>
      </c>
      <c r="F95" s="52" t="s">
        <v>60</v>
      </c>
      <c r="G95" s="41">
        <v>30000</v>
      </c>
      <c r="H95" s="41"/>
      <c r="I95" s="4"/>
      <c r="J95" s="4">
        <v>2704</v>
      </c>
      <c r="K95" s="4"/>
      <c r="L95" s="4">
        <f t="shared" si="4"/>
        <v>0</v>
      </c>
      <c r="M95" s="4"/>
      <c r="N95" s="4"/>
      <c r="O95" s="4"/>
      <c r="P95" s="4"/>
      <c r="Q95" s="23" t="s">
        <v>3</v>
      </c>
      <c r="R95" s="43" t="s">
        <v>193</v>
      </c>
      <c r="S95" s="44"/>
      <c r="T95" s="44"/>
      <c r="U95" s="45"/>
    </row>
    <row r="96" spans="1:21" s="2" customFormat="1" ht="12.75">
      <c r="A96" s="49"/>
      <c r="B96" s="49"/>
      <c r="C96" s="49"/>
      <c r="D96" s="58"/>
      <c r="E96" s="58"/>
      <c r="F96" s="59"/>
      <c r="G96" s="54"/>
      <c r="H96" s="54"/>
      <c r="I96" s="7"/>
      <c r="J96" s="7">
        <v>1622.3999999999999</v>
      </c>
      <c r="K96" s="7"/>
      <c r="L96" s="7">
        <f t="shared" si="4"/>
        <v>0</v>
      </c>
      <c r="M96" s="7"/>
      <c r="N96" s="7"/>
      <c r="O96" s="7"/>
      <c r="P96" s="7"/>
      <c r="Q96" s="22" t="s">
        <v>22</v>
      </c>
      <c r="R96" s="55"/>
      <c r="S96" s="56"/>
      <c r="T96" s="56"/>
      <c r="U96" s="57"/>
    </row>
    <row r="97" spans="1:21" s="2" customFormat="1" ht="12.75">
      <c r="A97" s="49"/>
      <c r="B97" s="49"/>
      <c r="C97" s="49"/>
      <c r="D97" s="51"/>
      <c r="E97" s="51"/>
      <c r="F97" s="53"/>
      <c r="G97" s="42"/>
      <c r="H97" s="42"/>
      <c r="I97" s="7"/>
      <c r="J97" s="7">
        <v>1081.6000000000001</v>
      </c>
      <c r="K97" s="7"/>
      <c r="L97" s="7">
        <f t="shared" si="4"/>
        <v>0</v>
      </c>
      <c r="M97" s="7"/>
      <c r="N97" s="7"/>
      <c r="O97" s="7"/>
      <c r="P97" s="7"/>
      <c r="Q97" s="22" t="s">
        <v>4</v>
      </c>
      <c r="R97" s="46"/>
      <c r="S97" s="47"/>
      <c r="T97" s="47"/>
      <c r="U97" s="48"/>
    </row>
    <row r="98" spans="1:21" s="2" customFormat="1" ht="12.75" customHeight="1">
      <c r="A98" s="49">
        <v>36</v>
      </c>
      <c r="B98" s="49" t="s">
        <v>15</v>
      </c>
      <c r="C98" s="49" t="s">
        <v>160</v>
      </c>
      <c r="D98" s="50" t="s">
        <v>8</v>
      </c>
      <c r="E98" s="50" t="s">
        <v>11</v>
      </c>
      <c r="F98" s="52" t="s">
        <v>161</v>
      </c>
      <c r="G98" s="41">
        <v>22528</v>
      </c>
      <c r="H98" s="41"/>
      <c r="I98" s="4"/>
      <c r="J98" s="4"/>
      <c r="K98" s="4"/>
      <c r="L98" s="40">
        <v>0.137248964</v>
      </c>
      <c r="M98" s="40">
        <v>0.067391548</v>
      </c>
      <c r="N98" s="40">
        <v>0.035661152</v>
      </c>
      <c r="O98" s="40">
        <v>0.016345052000000002</v>
      </c>
      <c r="P98" s="40">
        <v>0.017851211999999998</v>
      </c>
      <c r="Q98" s="23" t="s">
        <v>3</v>
      </c>
      <c r="R98" s="43" t="s">
        <v>210</v>
      </c>
      <c r="S98" s="44"/>
      <c r="T98" s="44"/>
      <c r="U98" s="45"/>
    </row>
    <row r="99" spans="1:21" s="2" customFormat="1" ht="12.75">
      <c r="A99" s="49"/>
      <c r="B99" s="49"/>
      <c r="C99" s="49"/>
      <c r="D99" s="51"/>
      <c r="E99" s="51"/>
      <c r="F99" s="53"/>
      <c r="G99" s="42"/>
      <c r="H99" s="42"/>
      <c r="I99" s="7"/>
      <c r="J99" s="7"/>
      <c r="K99" s="7"/>
      <c r="L99" s="7">
        <f t="shared" si="4"/>
        <v>0</v>
      </c>
      <c r="M99" s="7"/>
      <c r="N99" s="7"/>
      <c r="O99" s="7"/>
      <c r="P99" s="7"/>
      <c r="Q99" s="22" t="s">
        <v>22</v>
      </c>
      <c r="R99" s="46"/>
      <c r="S99" s="47"/>
      <c r="T99" s="47"/>
      <c r="U99" s="48"/>
    </row>
    <row r="100" spans="1:21" s="2" customFormat="1" ht="12.75" customHeight="1">
      <c r="A100" s="49">
        <v>37</v>
      </c>
      <c r="B100" s="49" t="s">
        <v>15</v>
      </c>
      <c r="C100" s="49" t="s">
        <v>131</v>
      </c>
      <c r="D100" s="50" t="s">
        <v>7</v>
      </c>
      <c r="E100" s="50" t="s">
        <v>7</v>
      </c>
      <c r="F100" s="52" t="s">
        <v>132</v>
      </c>
      <c r="G100" s="41">
        <v>30000</v>
      </c>
      <c r="H100" s="41"/>
      <c r="I100" s="4"/>
      <c r="J100" s="4"/>
      <c r="K100" s="4">
        <v>804</v>
      </c>
      <c r="L100" s="4">
        <f t="shared" si="4"/>
        <v>0</v>
      </c>
      <c r="M100" s="4"/>
      <c r="N100" s="4"/>
      <c r="O100" s="4"/>
      <c r="P100" s="4"/>
      <c r="Q100" s="23" t="s">
        <v>3</v>
      </c>
      <c r="R100" s="43" t="s">
        <v>194</v>
      </c>
      <c r="S100" s="44"/>
      <c r="T100" s="44"/>
      <c r="U100" s="45"/>
    </row>
    <row r="101" spans="1:21" s="2" customFormat="1" ht="12.75">
      <c r="A101" s="49"/>
      <c r="B101" s="49"/>
      <c r="C101" s="49"/>
      <c r="D101" s="51"/>
      <c r="E101" s="51"/>
      <c r="F101" s="53"/>
      <c r="G101" s="42"/>
      <c r="H101" s="42"/>
      <c r="I101" s="7"/>
      <c r="J101" s="7"/>
      <c r="K101" s="7">
        <v>804</v>
      </c>
      <c r="L101" s="7">
        <f t="shared" si="4"/>
        <v>0</v>
      </c>
      <c r="M101" s="7"/>
      <c r="N101" s="7"/>
      <c r="O101" s="7"/>
      <c r="P101" s="7"/>
      <c r="Q101" s="22" t="s">
        <v>4</v>
      </c>
      <c r="R101" s="46"/>
      <c r="S101" s="47"/>
      <c r="T101" s="47"/>
      <c r="U101" s="48"/>
    </row>
    <row r="102" spans="1:21" s="2" customFormat="1" ht="12.75" customHeight="1">
      <c r="A102" s="49">
        <v>38</v>
      </c>
      <c r="B102" s="49" t="s">
        <v>15</v>
      </c>
      <c r="C102" s="49" t="s">
        <v>133</v>
      </c>
      <c r="D102" s="50" t="s">
        <v>135</v>
      </c>
      <c r="E102" s="50" t="s">
        <v>130</v>
      </c>
      <c r="F102" s="52" t="s">
        <v>134</v>
      </c>
      <c r="G102" s="41">
        <v>15000</v>
      </c>
      <c r="H102" s="41"/>
      <c r="I102" s="4"/>
      <c r="J102" s="4">
        <v>26.8</v>
      </c>
      <c r="K102" s="4">
        <v>187.6</v>
      </c>
      <c r="L102" s="4">
        <f t="shared" si="4"/>
        <v>0</v>
      </c>
      <c r="M102" s="4"/>
      <c r="N102" s="4"/>
      <c r="O102" s="4"/>
      <c r="P102" s="4"/>
      <c r="Q102" s="23" t="s">
        <v>3</v>
      </c>
      <c r="R102" s="43" t="s">
        <v>211</v>
      </c>
      <c r="S102" s="44"/>
      <c r="T102" s="44"/>
      <c r="U102" s="45"/>
    </row>
    <row r="103" spans="1:21" s="2" customFormat="1" ht="12.75">
      <c r="A103" s="49"/>
      <c r="B103" s="49"/>
      <c r="C103" s="49"/>
      <c r="D103" s="51" t="s">
        <v>7</v>
      </c>
      <c r="E103" s="51" t="s">
        <v>7</v>
      </c>
      <c r="F103" s="53"/>
      <c r="G103" s="42"/>
      <c r="H103" s="42"/>
      <c r="I103" s="7"/>
      <c r="J103" s="7">
        <v>26.8</v>
      </c>
      <c r="K103" s="7">
        <v>187.6</v>
      </c>
      <c r="L103" s="7">
        <f t="shared" si="4"/>
        <v>0</v>
      </c>
      <c r="M103" s="7"/>
      <c r="N103" s="7"/>
      <c r="O103" s="7"/>
      <c r="P103" s="7"/>
      <c r="Q103" s="22" t="s">
        <v>22</v>
      </c>
      <c r="R103" s="46"/>
      <c r="S103" s="47"/>
      <c r="T103" s="47"/>
      <c r="U103" s="48"/>
    </row>
    <row r="104" spans="1:21" s="2" customFormat="1" ht="12.75" customHeight="1">
      <c r="A104" s="49">
        <v>39</v>
      </c>
      <c r="B104" s="49"/>
      <c r="C104" s="49" t="s">
        <v>226</v>
      </c>
      <c r="D104" s="50">
        <v>2014</v>
      </c>
      <c r="E104" s="50">
        <v>2014</v>
      </c>
      <c r="F104" s="52" t="s">
        <v>227</v>
      </c>
      <c r="G104" s="41">
        <v>1216</v>
      </c>
      <c r="H104" s="41"/>
      <c r="I104" s="4"/>
      <c r="J104" s="4"/>
      <c r="K104" s="4"/>
      <c r="L104" s="4">
        <v>27.476404664000004</v>
      </c>
      <c r="M104" s="4">
        <v>0</v>
      </c>
      <c r="N104" s="4">
        <v>0</v>
      </c>
      <c r="O104" s="4">
        <v>0</v>
      </c>
      <c r="P104" s="4">
        <v>27.476404664000004</v>
      </c>
      <c r="Q104" s="23"/>
      <c r="R104" s="43" t="s">
        <v>213</v>
      </c>
      <c r="S104" s="44"/>
      <c r="T104" s="44"/>
      <c r="U104" s="45"/>
    </row>
    <row r="105" spans="1:21" s="2" customFormat="1" ht="12.75">
      <c r="A105" s="49"/>
      <c r="B105" s="49"/>
      <c r="C105" s="49"/>
      <c r="D105" s="51"/>
      <c r="E105" s="51"/>
      <c r="F105" s="53"/>
      <c r="G105" s="42"/>
      <c r="H105" s="42"/>
      <c r="I105" s="7"/>
      <c r="J105" s="7"/>
      <c r="K105" s="7"/>
      <c r="L105" s="7"/>
      <c r="M105" s="7"/>
      <c r="N105" s="7"/>
      <c r="O105" s="7"/>
      <c r="P105" s="7"/>
      <c r="Q105" s="22"/>
      <c r="R105" s="46"/>
      <c r="S105" s="47"/>
      <c r="T105" s="47"/>
      <c r="U105" s="48"/>
    </row>
    <row r="106" spans="1:21" s="2" customFormat="1" ht="12.75" customHeight="1">
      <c r="A106" s="49">
        <v>40</v>
      </c>
      <c r="B106" s="49"/>
      <c r="C106" s="49" t="s">
        <v>229</v>
      </c>
      <c r="D106" s="50">
        <v>2014</v>
      </c>
      <c r="E106" s="50">
        <v>2015</v>
      </c>
      <c r="F106" s="52" t="s">
        <v>228</v>
      </c>
      <c r="G106" s="41">
        <v>787</v>
      </c>
      <c r="H106" s="41"/>
      <c r="I106" s="4"/>
      <c r="J106" s="4"/>
      <c r="K106" s="4"/>
      <c r="L106" s="4">
        <v>6.203097448</v>
      </c>
      <c r="M106" s="4">
        <v>0</v>
      </c>
      <c r="N106" s="4">
        <v>0</v>
      </c>
      <c r="O106" s="4">
        <v>0</v>
      </c>
      <c r="P106" s="4">
        <v>6.203097448</v>
      </c>
      <c r="Q106" s="23"/>
      <c r="R106" s="43" t="s">
        <v>203</v>
      </c>
      <c r="S106" s="44"/>
      <c r="T106" s="44"/>
      <c r="U106" s="45"/>
    </row>
    <row r="107" spans="1:21" s="2" customFormat="1" ht="12.75">
      <c r="A107" s="49"/>
      <c r="B107" s="49"/>
      <c r="C107" s="49"/>
      <c r="D107" s="51"/>
      <c r="E107" s="51"/>
      <c r="F107" s="53"/>
      <c r="G107" s="42"/>
      <c r="H107" s="42"/>
      <c r="I107" s="7"/>
      <c r="J107" s="7"/>
      <c r="K107" s="7"/>
      <c r="L107" s="7"/>
      <c r="M107" s="7"/>
      <c r="N107" s="7"/>
      <c r="O107" s="7"/>
      <c r="P107" s="7"/>
      <c r="Q107" s="22"/>
      <c r="R107" s="46"/>
      <c r="S107" s="47"/>
      <c r="T107" s="47"/>
      <c r="U107" s="48"/>
    </row>
    <row r="108" spans="1:21" s="2" customFormat="1" ht="12.75" customHeight="1">
      <c r="A108" s="49">
        <v>41</v>
      </c>
      <c r="B108" s="49"/>
      <c r="C108" s="49" t="s">
        <v>231</v>
      </c>
      <c r="D108" s="50">
        <v>2014</v>
      </c>
      <c r="E108" s="50">
        <v>2014</v>
      </c>
      <c r="F108" s="52" t="s">
        <v>230</v>
      </c>
      <c r="G108" s="41">
        <v>6600</v>
      </c>
      <c r="H108" s="41"/>
      <c r="I108" s="4"/>
      <c r="J108" s="4"/>
      <c r="K108" s="4"/>
      <c r="L108" s="4">
        <v>420.5218980799997</v>
      </c>
      <c r="M108" s="4">
        <v>0</v>
      </c>
      <c r="N108" s="4">
        <v>0</v>
      </c>
      <c r="O108" s="4">
        <v>0</v>
      </c>
      <c r="P108" s="4">
        <v>420.5218980799997</v>
      </c>
      <c r="Q108" s="23"/>
      <c r="R108" s="43" t="s">
        <v>209</v>
      </c>
      <c r="S108" s="44"/>
      <c r="T108" s="44"/>
      <c r="U108" s="45"/>
    </row>
    <row r="109" spans="1:21" s="2" customFormat="1" ht="12.75">
      <c r="A109" s="49"/>
      <c r="B109" s="49"/>
      <c r="C109" s="49"/>
      <c r="D109" s="51"/>
      <c r="E109" s="51"/>
      <c r="F109" s="53"/>
      <c r="G109" s="42"/>
      <c r="H109" s="42"/>
      <c r="I109" s="7"/>
      <c r="J109" s="7"/>
      <c r="K109" s="7"/>
      <c r="L109" s="7"/>
      <c r="M109" s="7"/>
      <c r="N109" s="7"/>
      <c r="O109" s="7"/>
      <c r="P109" s="7"/>
      <c r="Q109" s="22"/>
      <c r="R109" s="46"/>
      <c r="S109" s="47"/>
      <c r="T109" s="47"/>
      <c r="U109" s="48"/>
    </row>
    <row r="110" spans="1:21" s="2" customFormat="1" ht="12.75" customHeight="1">
      <c r="A110" s="49">
        <v>42</v>
      </c>
      <c r="B110" s="49"/>
      <c r="C110" s="49" t="s">
        <v>233</v>
      </c>
      <c r="D110" s="50">
        <v>2014</v>
      </c>
      <c r="E110" s="50">
        <v>2015</v>
      </c>
      <c r="F110" s="52" t="s">
        <v>232</v>
      </c>
      <c r="G110" s="41">
        <v>85000</v>
      </c>
      <c r="H110" s="41"/>
      <c r="I110" s="4"/>
      <c r="J110" s="4"/>
      <c r="K110" s="4"/>
      <c r="L110" s="4">
        <v>5.236949408</v>
      </c>
      <c r="M110" s="4">
        <v>0</v>
      </c>
      <c r="N110" s="4">
        <v>0</v>
      </c>
      <c r="O110" s="4">
        <v>3.280717444</v>
      </c>
      <c r="P110" s="4">
        <v>1.956231964</v>
      </c>
      <c r="Q110" s="23"/>
      <c r="R110" s="43" t="s">
        <v>206</v>
      </c>
      <c r="S110" s="44"/>
      <c r="T110" s="44"/>
      <c r="U110" s="45"/>
    </row>
    <row r="111" spans="1:21" s="2" customFormat="1" ht="12.75">
      <c r="A111" s="49"/>
      <c r="B111" s="49"/>
      <c r="C111" s="49"/>
      <c r="D111" s="51"/>
      <c r="E111" s="51"/>
      <c r="F111" s="53"/>
      <c r="G111" s="42"/>
      <c r="H111" s="42"/>
      <c r="I111" s="7"/>
      <c r="J111" s="7"/>
      <c r="K111" s="7"/>
      <c r="L111" s="7"/>
      <c r="M111" s="7"/>
      <c r="N111" s="7"/>
      <c r="O111" s="7"/>
      <c r="P111" s="7"/>
      <c r="Q111" s="22"/>
      <c r="R111" s="46"/>
      <c r="S111" s="47"/>
      <c r="T111" s="47"/>
      <c r="U111" s="48"/>
    </row>
    <row r="112" spans="1:21" s="2" customFormat="1" ht="12.75" customHeight="1">
      <c r="A112" s="49">
        <v>43</v>
      </c>
      <c r="B112" s="49"/>
      <c r="C112" s="49" t="s">
        <v>235</v>
      </c>
      <c r="D112" s="50">
        <v>2014</v>
      </c>
      <c r="E112" s="50">
        <v>2015</v>
      </c>
      <c r="F112" s="52" t="s">
        <v>234</v>
      </c>
      <c r="G112" s="41">
        <v>6450</v>
      </c>
      <c r="H112" s="41"/>
      <c r="I112" s="4"/>
      <c r="J112" s="4"/>
      <c r="K112" s="4"/>
      <c r="L112" s="4">
        <v>138.021174108</v>
      </c>
      <c r="M112" s="4">
        <v>0</v>
      </c>
      <c r="N112" s="4">
        <v>0</v>
      </c>
      <c r="O112" s="4">
        <v>0</v>
      </c>
      <c r="P112" s="4">
        <v>138.021174108</v>
      </c>
      <c r="Q112" s="23"/>
      <c r="R112" s="43" t="s">
        <v>209</v>
      </c>
      <c r="S112" s="44"/>
      <c r="T112" s="44"/>
      <c r="U112" s="45"/>
    </row>
    <row r="113" spans="1:21" s="2" customFormat="1" ht="12.75">
      <c r="A113" s="49"/>
      <c r="B113" s="49"/>
      <c r="C113" s="49"/>
      <c r="D113" s="51"/>
      <c r="E113" s="51"/>
      <c r="F113" s="53"/>
      <c r="G113" s="42"/>
      <c r="H113" s="42"/>
      <c r="I113" s="7"/>
      <c r="J113" s="7"/>
      <c r="K113" s="7"/>
      <c r="L113" s="7"/>
      <c r="M113" s="7"/>
      <c r="N113" s="7"/>
      <c r="O113" s="7"/>
      <c r="P113" s="7"/>
      <c r="Q113" s="22"/>
      <c r="R113" s="46"/>
      <c r="S113" s="47"/>
      <c r="T113" s="47"/>
      <c r="U113" s="48"/>
    </row>
    <row r="114" spans="1:21" s="2" customFormat="1" ht="12.75" customHeight="1">
      <c r="A114" s="49">
        <v>44</v>
      </c>
      <c r="B114" s="49"/>
      <c r="C114" s="49" t="s">
        <v>236</v>
      </c>
      <c r="D114" s="50">
        <v>2014</v>
      </c>
      <c r="E114" s="50">
        <v>2014</v>
      </c>
      <c r="F114" s="52" t="s">
        <v>237</v>
      </c>
      <c r="G114" s="41">
        <v>1000</v>
      </c>
      <c r="H114" s="41"/>
      <c r="I114" s="4"/>
      <c r="J114" s="4"/>
      <c r="K114" s="4"/>
      <c r="L114" s="4">
        <v>20.71685024</v>
      </c>
      <c r="M114" s="4">
        <v>0</v>
      </c>
      <c r="N114" s="4">
        <v>0</v>
      </c>
      <c r="O114" s="4">
        <v>0</v>
      </c>
      <c r="P114" s="4">
        <v>20.71685024</v>
      </c>
      <c r="Q114" s="23"/>
      <c r="R114" s="43" t="s">
        <v>205</v>
      </c>
      <c r="S114" s="44"/>
      <c r="T114" s="44"/>
      <c r="U114" s="45"/>
    </row>
    <row r="115" spans="1:21" s="2" customFormat="1" ht="12.75">
      <c r="A115" s="49"/>
      <c r="B115" s="49"/>
      <c r="C115" s="49"/>
      <c r="D115" s="51"/>
      <c r="E115" s="51"/>
      <c r="F115" s="53"/>
      <c r="G115" s="42"/>
      <c r="H115" s="42"/>
      <c r="I115" s="7"/>
      <c r="J115" s="7"/>
      <c r="K115" s="7"/>
      <c r="L115" s="7"/>
      <c r="M115" s="7"/>
      <c r="N115" s="7"/>
      <c r="O115" s="7"/>
      <c r="P115" s="7"/>
      <c r="Q115" s="22"/>
      <c r="R115" s="46"/>
      <c r="S115" s="47"/>
      <c r="T115" s="47"/>
      <c r="U115" s="48"/>
    </row>
    <row r="116" spans="1:21" s="2" customFormat="1" ht="12.75" customHeight="1">
      <c r="A116" s="49">
        <v>45</v>
      </c>
      <c r="B116" s="49"/>
      <c r="C116" s="49" t="s">
        <v>239</v>
      </c>
      <c r="D116" s="50">
        <v>2014</v>
      </c>
      <c r="E116" s="50">
        <v>2014</v>
      </c>
      <c r="F116" s="52" t="s">
        <v>238</v>
      </c>
      <c r="G116" s="41">
        <v>2000</v>
      </c>
      <c r="H116" s="41"/>
      <c r="I116" s="4"/>
      <c r="J116" s="4"/>
      <c r="K116" s="4"/>
      <c r="L116" s="4">
        <v>53.578596180000005</v>
      </c>
      <c r="M116" s="4">
        <v>0</v>
      </c>
      <c r="N116" s="4">
        <v>0</v>
      </c>
      <c r="O116" s="4">
        <v>0</v>
      </c>
      <c r="P116" s="4">
        <v>53.578596180000005</v>
      </c>
      <c r="Q116" s="23"/>
      <c r="R116" s="43" t="s">
        <v>203</v>
      </c>
      <c r="S116" s="44"/>
      <c r="T116" s="44"/>
      <c r="U116" s="45"/>
    </row>
    <row r="117" spans="1:21" s="2" customFormat="1" ht="12.75">
      <c r="A117" s="49"/>
      <c r="B117" s="49"/>
      <c r="C117" s="49"/>
      <c r="D117" s="51"/>
      <c r="E117" s="51"/>
      <c r="F117" s="53"/>
      <c r="G117" s="42"/>
      <c r="H117" s="42"/>
      <c r="I117" s="7"/>
      <c r="J117" s="7"/>
      <c r="K117" s="7"/>
      <c r="L117" s="7"/>
      <c r="M117" s="7"/>
      <c r="N117" s="7"/>
      <c r="O117" s="7"/>
      <c r="P117" s="7"/>
      <c r="Q117" s="22"/>
      <c r="R117" s="46"/>
      <c r="S117" s="47"/>
      <c r="T117" s="47"/>
      <c r="U117" s="48"/>
    </row>
    <row r="118" spans="1:21" s="2" customFormat="1" ht="12.75" customHeight="1">
      <c r="A118" s="49">
        <v>46</v>
      </c>
      <c r="B118" s="49"/>
      <c r="C118" s="49" t="s">
        <v>241</v>
      </c>
      <c r="D118" s="50">
        <v>2014</v>
      </c>
      <c r="E118" s="50">
        <v>2014</v>
      </c>
      <c r="F118" s="52" t="s">
        <v>240</v>
      </c>
      <c r="G118" s="41">
        <v>6000</v>
      </c>
      <c r="H118" s="41"/>
      <c r="I118" s="4"/>
      <c r="J118" s="4"/>
      <c r="K118" s="4"/>
      <c r="L118" s="4">
        <v>381.9207840699997</v>
      </c>
      <c r="M118" s="4">
        <v>0</v>
      </c>
      <c r="N118" s="4">
        <v>0</v>
      </c>
      <c r="O118" s="4">
        <v>381.9207840699997</v>
      </c>
      <c r="P118" s="4">
        <v>0</v>
      </c>
      <c r="Q118" s="23"/>
      <c r="R118" s="43" t="s">
        <v>209</v>
      </c>
      <c r="S118" s="44"/>
      <c r="T118" s="44"/>
      <c r="U118" s="45"/>
    </row>
    <row r="119" spans="1:21" s="2" customFormat="1" ht="12.75">
      <c r="A119" s="49"/>
      <c r="B119" s="49"/>
      <c r="C119" s="49"/>
      <c r="D119" s="51"/>
      <c r="E119" s="51"/>
      <c r="F119" s="53"/>
      <c r="G119" s="42"/>
      <c r="H119" s="42"/>
      <c r="I119" s="7"/>
      <c r="J119" s="7"/>
      <c r="K119" s="7"/>
      <c r="L119" s="7"/>
      <c r="M119" s="7"/>
      <c r="N119" s="7"/>
      <c r="O119" s="7"/>
      <c r="P119" s="7"/>
      <c r="Q119" s="22"/>
      <c r="R119" s="46"/>
      <c r="S119" s="47"/>
      <c r="T119" s="47"/>
      <c r="U119" s="48"/>
    </row>
    <row r="120" spans="1:21" s="2" customFormat="1" ht="12.75" customHeight="1">
      <c r="A120" s="49">
        <v>47</v>
      </c>
      <c r="B120" s="49" t="s">
        <v>19</v>
      </c>
      <c r="C120" s="49" t="s">
        <v>35</v>
      </c>
      <c r="D120" s="50" t="s">
        <v>14</v>
      </c>
      <c r="E120" s="50" t="s">
        <v>136</v>
      </c>
      <c r="F120" s="52" t="s">
        <v>36</v>
      </c>
      <c r="G120" s="41">
        <v>13688</v>
      </c>
      <c r="H120" s="41"/>
      <c r="I120" s="4">
        <v>280</v>
      </c>
      <c r="J120" s="4">
        <v>40</v>
      </c>
      <c r="K120" s="4">
        <v>40</v>
      </c>
      <c r="L120" s="4">
        <f t="shared" si="4"/>
        <v>0</v>
      </c>
      <c r="M120" s="4"/>
      <c r="N120" s="4"/>
      <c r="O120" s="4"/>
      <c r="P120" s="4"/>
      <c r="Q120" s="23" t="s">
        <v>3</v>
      </c>
      <c r="R120" s="43" t="s">
        <v>197</v>
      </c>
      <c r="S120" s="44"/>
      <c r="T120" s="44"/>
      <c r="U120" s="45"/>
    </row>
    <row r="121" spans="1:21" s="2" customFormat="1" ht="12.75">
      <c r="A121" s="49"/>
      <c r="B121" s="49"/>
      <c r="C121" s="49"/>
      <c r="D121" s="51"/>
      <c r="E121" s="51"/>
      <c r="F121" s="53"/>
      <c r="G121" s="42"/>
      <c r="H121" s="42"/>
      <c r="I121" s="7">
        <v>280</v>
      </c>
      <c r="J121" s="7">
        <v>40</v>
      </c>
      <c r="K121" s="7">
        <v>40</v>
      </c>
      <c r="L121" s="7">
        <f t="shared" si="4"/>
        <v>0</v>
      </c>
      <c r="M121" s="7"/>
      <c r="N121" s="7"/>
      <c r="O121" s="7"/>
      <c r="P121" s="7"/>
      <c r="Q121" s="22" t="s">
        <v>22</v>
      </c>
      <c r="R121" s="46"/>
      <c r="S121" s="47"/>
      <c r="T121" s="47"/>
      <c r="U121" s="48"/>
    </row>
    <row r="122" spans="1:21" s="2" customFormat="1" ht="12.75" customHeight="1">
      <c r="A122" s="49">
        <v>48</v>
      </c>
      <c r="B122" s="49" t="s">
        <v>19</v>
      </c>
      <c r="C122" s="49" t="s">
        <v>107</v>
      </c>
      <c r="D122" s="50" t="s">
        <v>11</v>
      </c>
      <c r="E122" s="50" t="s">
        <v>11</v>
      </c>
      <c r="F122" s="52" t="s">
        <v>21</v>
      </c>
      <c r="G122" s="41">
        <v>4000</v>
      </c>
      <c r="H122" s="41"/>
      <c r="I122" s="4">
        <v>320</v>
      </c>
      <c r="J122" s="4"/>
      <c r="K122" s="4"/>
      <c r="L122" s="4">
        <f t="shared" si="4"/>
        <v>0</v>
      </c>
      <c r="M122" s="4"/>
      <c r="N122" s="4"/>
      <c r="O122" s="4"/>
      <c r="P122" s="4"/>
      <c r="Q122" s="23" t="s">
        <v>3</v>
      </c>
      <c r="R122" s="43" t="s">
        <v>198</v>
      </c>
      <c r="S122" s="44"/>
      <c r="T122" s="44"/>
      <c r="U122" s="45"/>
    </row>
    <row r="123" spans="1:21" s="2" customFormat="1" ht="12.75">
      <c r="A123" s="49"/>
      <c r="B123" s="49"/>
      <c r="C123" s="49"/>
      <c r="D123" s="51"/>
      <c r="E123" s="51"/>
      <c r="F123" s="53"/>
      <c r="G123" s="42"/>
      <c r="H123" s="42"/>
      <c r="I123" s="7">
        <v>320</v>
      </c>
      <c r="J123" s="7"/>
      <c r="K123" s="7"/>
      <c r="L123" s="7">
        <f t="shared" si="4"/>
        <v>0</v>
      </c>
      <c r="M123" s="7"/>
      <c r="N123" s="7"/>
      <c r="O123" s="7"/>
      <c r="P123" s="7"/>
      <c r="Q123" s="22" t="s">
        <v>4</v>
      </c>
      <c r="R123" s="46"/>
      <c r="S123" s="47"/>
      <c r="T123" s="47"/>
      <c r="U123" s="48"/>
    </row>
    <row r="124" spans="1:21" s="2" customFormat="1" ht="12.75" customHeight="1">
      <c r="A124" s="49">
        <v>49</v>
      </c>
      <c r="B124" s="49" t="s">
        <v>19</v>
      </c>
      <c r="C124" s="49" t="s">
        <v>108</v>
      </c>
      <c r="D124" s="50" t="s">
        <v>81</v>
      </c>
      <c r="E124" s="50" t="s">
        <v>136</v>
      </c>
      <c r="F124" s="52" t="s">
        <v>109</v>
      </c>
      <c r="G124" s="41">
        <v>75310</v>
      </c>
      <c r="H124" s="41"/>
      <c r="I124" s="4">
        <v>728</v>
      </c>
      <c r="J124" s="4">
        <v>976.8</v>
      </c>
      <c r="K124" s="4">
        <v>3920</v>
      </c>
      <c r="L124" s="4">
        <f t="shared" si="4"/>
        <v>0</v>
      </c>
      <c r="M124" s="4"/>
      <c r="N124" s="4"/>
      <c r="O124" s="4"/>
      <c r="P124" s="4"/>
      <c r="Q124" s="23" t="s">
        <v>3</v>
      </c>
      <c r="R124" s="43" t="s">
        <v>199</v>
      </c>
      <c r="S124" s="44"/>
      <c r="T124" s="44"/>
      <c r="U124" s="45"/>
    </row>
    <row r="125" spans="1:21" s="2" customFormat="1" ht="12.75">
      <c r="A125" s="49"/>
      <c r="B125" s="49"/>
      <c r="C125" s="49"/>
      <c r="D125" s="58"/>
      <c r="E125" s="58"/>
      <c r="F125" s="59"/>
      <c r="G125" s="54"/>
      <c r="H125" s="54"/>
      <c r="I125" s="7"/>
      <c r="J125" s="7">
        <v>683.76</v>
      </c>
      <c r="K125" s="7">
        <v>0</v>
      </c>
      <c r="L125" s="7">
        <f t="shared" si="4"/>
        <v>0</v>
      </c>
      <c r="M125" s="7"/>
      <c r="N125" s="7"/>
      <c r="O125" s="7"/>
      <c r="P125" s="7"/>
      <c r="Q125" s="22" t="s">
        <v>22</v>
      </c>
      <c r="R125" s="55"/>
      <c r="S125" s="56"/>
      <c r="T125" s="56"/>
      <c r="U125" s="57"/>
    </row>
    <row r="126" spans="1:21" s="2" customFormat="1" ht="12.75">
      <c r="A126" s="49"/>
      <c r="B126" s="49"/>
      <c r="C126" s="49"/>
      <c r="D126" s="51"/>
      <c r="E126" s="51"/>
      <c r="F126" s="53"/>
      <c r="G126" s="42"/>
      <c r="H126" s="42"/>
      <c r="I126" s="7">
        <v>728</v>
      </c>
      <c r="J126" s="7">
        <v>293.03999999999996</v>
      </c>
      <c r="K126" s="7">
        <v>3920</v>
      </c>
      <c r="L126" s="7">
        <f t="shared" si="4"/>
        <v>0</v>
      </c>
      <c r="M126" s="7"/>
      <c r="N126" s="7"/>
      <c r="O126" s="7"/>
      <c r="P126" s="7"/>
      <c r="Q126" s="22" t="s">
        <v>4</v>
      </c>
      <c r="R126" s="46"/>
      <c r="S126" s="47"/>
      <c r="T126" s="47"/>
      <c r="U126" s="48"/>
    </row>
    <row r="127" spans="1:21" s="2" customFormat="1" ht="12.75" customHeight="1">
      <c r="A127" s="49">
        <v>50</v>
      </c>
      <c r="B127" s="49" t="s">
        <v>19</v>
      </c>
      <c r="C127" s="49" t="s">
        <v>110</v>
      </c>
      <c r="D127" s="50" t="s">
        <v>112</v>
      </c>
      <c r="E127" s="50" t="s">
        <v>18</v>
      </c>
      <c r="F127" s="52" t="s">
        <v>111</v>
      </c>
      <c r="G127" s="41">
        <v>2000</v>
      </c>
      <c r="H127" s="41"/>
      <c r="I127" s="4">
        <v>160</v>
      </c>
      <c r="J127" s="4"/>
      <c r="K127" s="4"/>
      <c r="L127" s="4">
        <f t="shared" si="4"/>
        <v>0</v>
      </c>
      <c r="M127" s="4"/>
      <c r="N127" s="4"/>
      <c r="O127" s="4"/>
      <c r="P127" s="4"/>
      <c r="Q127" s="23" t="s">
        <v>3</v>
      </c>
      <c r="R127" s="43" t="s">
        <v>197</v>
      </c>
      <c r="S127" s="44"/>
      <c r="T127" s="44"/>
      <c r="U127" s="45"/>
    </row>
    <row r="128" spans="1:21" s="2" customFormat="1" ht="12.75">
      <c r="A128" s="49"/>
      <c r="B128" s="49"/>
      <c r="C128" s="49"/>
      <c r="D128" s="51"/>
      <c r="E128" s="51"/>
      <c r="F128" s="53"/>
      <c r="G128" s="42"/>
      <c r="H128" s="42"/>
      <c r="I128" s="7">
        <v>160</v>
      </c>
      <c r="J128" s="7"/>
      <c r="K128" s="7"/>
      <c r="L128" s="7">
        <f t="shared" si="4"/>
        <v>0</v>
      </c>
      <c r="M128" s="7"/>
      <c r="N128" s="7"/>
      <c r="O128" s="7"/>
      <c r="P128" s="7"/>
      <c r="Q128" s="22" t="s">
        <v>4</v>
      </c>
      <c r="R128" s="46"/>
      <c r="S128" s="47"/>
      <c r="T128" s="47"/>
      <c r="U128" s="48"/>
    </row>
    <row r="129" spans="1:21" s="2" customFormat="1" ht="12.75" customHeight="1">
      <c r="A129" s="49">
        <v>51</v>
      </c>
      <c r="B129" s="49" t="s">
        <v>19</v>
      </c>
      <c r="C129" s="49" t="s">
        <v>113</v>
      </c>
      <c r="D129" s="50" t="s">
        <v>139</v>
      </c>
      <c r="E129" s="50" t="s">
        <v>42</v>
      </c>
      <c r="F129" s="52" t="s">
        <v>114</v>
      </c>
      <c r="G129" s="41">
        <v>16500</v>
      </c>
      <c r="H129" s="41"/>
      <c r="I129" s="4">
        <v>560</v>
      </c>
      <c r="J129" s="4">
        <v>760</v>
      </c>
      <c r="K129" s="4"/>
      <c r="L129" s="4">
        <v>753.9331136000001</v>
      </c>
      <c r="M129" s="4">
        <v>1.4562536</v>
      </c>
      <c r="N129" s="4">
        <v>698.0145080000001</v>
      </c>
      <c r="O129" s="4">
        <v>54.462352</v>
      </c>
      <c r="P129" s="4">
        <v>0</v>
      </c>
      <c r="Q129" s="23" t="s">
        <v>3</v>
      </c>
      <c r="R129" s="43" t="s">
        <v>200</v>
      </c>
      <c r="S129" s="44"/>
      <c r="T129" s="44"/>
      <c r="U129" s="45"/>
    </row>
    <row r="130" spans="1:21" s="2" customFormat="1" ht="12.75">
      <c r="A130" s="49"/>
      <c r="B130" s="49"/>
      <c r="C130" s="49"/>
      <c r="D130" s="58"/>
      <c r="E130" s="58"/>
      <c r="F130" s="59"/>
      <c r="G130" s="54"/>
      <c r="H130" s="54"/>
      <c r="I130" s="7"/>
      <c r="J130" s="7">
        <v>532</v>
      </c>
      <c r="K130" s="7"/>
      <c r="L130" s="7">
        <f t="shared" si="4"/>
        <v>0</v>
      </c>
      <c r="M130" s="7"/>
      <c r="N130" s="7"/>
      <c r="O130" s="7"/>
      <c r="P130" s="7"/>
      <c r="Q130" s="22" t="s">
        <v>22</v>
      </c>
      <c r="R130" s="55"/>
      <c r="S130" s="56"/>
      <c r="T130" s="56"/>
      <c r="U130" s="57"/>
    </row>
    <row r="131" spans="1:21" s="2" customFormat="1" ht="12.75">
      <c r="A131" s="49"/>
      <c r="B131" s="49"/>
      <c r="C131" s="49"/>
      <c r="D131" s="51"/>
      <c r="E131" s="51"/>
      <c r="F131" s="53"/>
      <c r="G131" s="42"/>
      <c r="H131" s="42"/>
      <c r="I131" s="7">
        <v>560</v>
      </c>
      <c r="J131" s="7">
        <v>228</v>
      </c>
      <c r="K131" s="7"/>
      <c r="L131" s="7">
        <f t="shared" si="4"/>
        <v>0</v>
      </c>
      <c r="M131" s="7"/>
      <c r="N131" s="7"/>
      <c r="O131" s="7"/>
      <c r="P131" s="7"/>
      <c r="Q131" s="22" t="s">
        <v>4</v>
      </c>
      <c r="R131" s="46"/>
      <c r="S131" s="47"/>
      <c r="T131" s="47"/>
      <c r="U131" s="48"/>
    </row>
    <row r="132" spans="1:21" s="2" customFormat="1" ht="12.75" customHeight="1">
      <c r="A132" s="49">
        <v>52</v>
      </c>
      <c r="B132" s="49" t="s">
        <v>19</v>
      </c>
      <c r="C132" s="49" t="s">
        <v>115</v>
      </c>
      <c r="D132" s="50" t="s">
        <v>81</v>
      </c>
      <c r="E132" s="50" t="s">
        <v>67</v>
      </c>
      <c r="F132" s="52" t="s">
        <v>116</v>
      </c>
      <c r="G132" s="41">
        <v>6000</v>
      </c>
      <c r="H132" s="41"/>
      <c r="I132" s="4">
        <v>160</v>
      </c>
      <c r="J132" s="4">
        <v>160</v>
      </c>
      <c r="K132" s="4">
        <v>160</v>
      </c>
      <c r="L132" s="4">
        <f t="shared" si="4"/>
        <v>0</v>
      </c>
      <c r="M132" s="4"/>
      <c r="N132" s="4"/>
      <c r="O132" s="4"/>
      <c r="P132" s="4"/>
      <c r="Q132" s="23" t="s">
        <v>3</v>
      </c>
      <c r="R132" s="43" t="s">
        <v>195</v>
      </c>
      <c r="S132" s="44"/>
      <c r="T132" s="44"/>
      <c r="U132" s="45"/>
    </row>
    <row r="133" spans="1:21" s="2" customFormat="1" ht="12.75">
      <c r="A133" s="49"/>
      <c r="B133" s="49"/>
      <c r="C133" s="49"/>
      <c r="D133" s="51"/>
      <c r="E133" s="51"/>
      <c r="F133" s="53"/>
      <c r="G133" s="42"/>
      <c r="H133" s="42"/>
      <c r="I133" s="7">
        <v>160</v>
      </c>
      <c r="J133" s="7">
        <v>160</v>
      </c>
      <c r="K133" s="7">
        <v>160</v>
      </c>
      <c r="L133" s="7">
        <f t="shared" si="4"/>
        <v>0</v>
      </c>
      <c r="M133" s="7"/>
      <c r="N133" s="7"/>
      <c r="O133" s="7"/>
      <c r="P133" s="7"/>
      <c r="Q133" s="22" t="s">
        <v>4</v>
      </c>
      <c r="R133" s="46"/>
      <c r="S133" s="47"/>
      <c r="T133" s="47"/>
      <c r="U133" s="48"/>
    </row>
    <row r="134" spans="1:21" s="2" customFormat="1" ht="12.75" customHeight="1">
      <c r="A134" s="49">
        <v>53</v>
      </c>
      <c r="B134" s="49" t="s">
        <v>19</v>
      </c>
      <c r="C134" s="49" t="s">
        <v>117</v>
      </c>
      <c r="D134" s="50" t="s">
        <v>112</v>
      </c>
      <c r="E134" s="50" t="s">
        <v>136</v>
      </c>
      <c r="F134" s="52" t="s">
        <v>118</v>
      </c>
      <c r="G134" s="41">
        <v>22000</v>
      </c>
      <c r="H134" s="41"/>
      <c r="I134" s="4">
        <v>560</v>
      </c>
      <c r="J134" s="4">
        <v>400</v>
      </c>
      <c r="K134" s="4">
        <v>400</v>
      </c>
      <c r="L134" s="4">
        <f t="shared" si="4"/>
        <v>0</v>
      </c>
      <c r="M134" s="4"/>
      <c r="N134" s="4"/>
      <c r="O134" s="4"/>
      <c r="P134" s="4"/>
      <c r="Q134" s="23" t="s">
        <v>3</v>
      </c>
      <c r="R134" s="43" t="s">
        <v>197</v>
      </c>
      <c r="S134" s="44"/>
      <c r="T134" s="44"/>
      <c r="U134" s="45"/>
    </row>
    <row r="135" spans="1:21" s="2" customFormat="1" ht="12.75">
      <c r="A135" s="49"/>
      <c r="B135" s="49"/>
      <c r="C135" s="49"/>
      <c r="D135" s="51"/>
      <c r="E135" s="51"/>
      <c r="F135" s="53"/>
      <c r="G135" s="42"/>
      <c r="H135" s="42"/>
      <c r="I135" s="7">
        <v>560</v>
      </c>
      <c r="J135" s="7">
        <v>400</v>
      </c>
      <c r="K135" s="7">
        <v>400</v>
      </c>
      <c r="L135" s="7">
        <f t="shared" si="4"/>
        <v>0</v>
      </c>
      <c r="M135" s="7"/>
      <c r="N135" s="7"/>
      <c r="O135" s="7"/>
      <c r="P135" s="7"/>
      <c r="Q135" s="22" t="s">
        <v>4</v>
      </c>
      <c r="R135" s="46"/>
      <c r="S135" s="47"/>
      <c r="T135" s="47"/>
      <c r="U135" s="48"/>
    </row>
    <row r="136" spans="1:21" s="2" customFormat="1" ht="12.75" customHeight="1">
      <c r="A136" s="49">
        <v>54</v>
      </c>
      <c r="B136" s="49" t="s">
        <v>19</v>
      </c>
      <c r="C136" s="49" t="s">
        <v>119</v>
      </c>
      <c r="D136" s="50" t="s">
        <v>12</v>
      </c>
      <c r="E136" s="50" t="s">
        <v>11</v>
      </c>
      <c r="F136" s="52" t="s">
        <v>120</v>
      </c>
      <c r="G136" s="41">
        <v>37927.8</v>
      </c>
      <c r="H136" s="41"/>
      <c r="I136" s="4"/>
      <c r="J136" s="4"/>
      <c r="K136" s="4"/>
      <c r="L136" s="4">
        <v>27.573159999999998</v>
      </c>
      <c r="M136" s="4">
        <v>0</v>
      </c>
      <c r="N136" s="4">
        <v>0</v>
      </c>
      <c r="O136" s="4">
        <v>0</v>
      </c>
      <c r="P136" s="4">
        <v>27.573159999999998</v>
      </c>
      <c r="Q136" s="23" t="s">
        <v>3</v>
      </c>
      <c r="R136" s="43" t="s">
        <v>197</v>
      </c>
      <c r="S136" s="44"/>
      <c r="T136" s="44"/>
      <c r="U136" s="45"/>
    </row>
    <row r="137" spans="1:21" s="2" customFormat="1" ht="12.75">
      <c r="A137" s="49"/>
      <c r="B137" s="49"/>
      <c r="C137" s="49"/>
      <c r="D137" s="51"/>
      <c r="E137" s="51"/>
      <c r="F137" s="53"/>
      <c r="G137" s="42"/>
      <c r="H137" s="42"/>
      <c r="I137" s="7"/>
      <c r="J137" s="7"/>
      <c r="K137" s="7"/>
      <c r="L137" s="7">
        <f t="shared" si="4"/>
        <v>0</v>
      </c>
      <c r="M137" s="7"/>
      <c r="N137" s="7"/>
      <c r="O137" s="7"/>
      <c r="P137" s="7"/>
      <c r="Q137" s="22" t="s">
        <v>22</v>
      </c>
      <c r="R137" s="46"/>
      <c r="S137" s="47"/>
      <c r="T137" s="47"/>
      <c r="U137" s="48"/>
    </row>
    <row r="138" spans="1:21" s="2" customFormat="1" ht="12.75" customHeight="1">
      <c r="A138" s="49">
        <v>55</v>
      </c>
      <c r="B138" s="49" t="s">
        <v>19</v>
      </c>
      <c r="C138" s="49" t="s">
        <v>137</v>
      </c>
      <c r="D138" s="50" t="s">
        <v>7</v>
      </c>
      <c r="E138" s="50" t="s">
        <v>7</v>
      </c>
      <c r="F138" s="52" t="s">
        <v>138</v>
      </c>
      <c r="G138" s="41">
        <v>19000</v>
      </c>
      <c r="H138" s="41"/>
      <c r="I138" s="4"/>
      <c r="J138" s="4"/>
      <c r="K138" s="4">
        <v>1520</v>
      </c>
      <c r="L138" s="4">
        <f t="shared" si="4"/>
        <v>0</v>
      </c>
      <c r="M138" s="4"/>
      <c r="N138" s="4"/>
      <c r="O138" s="4"/>
      <c r="P138" s="4"/>
      <c r="Q138" s="23" t="s">
        <v>3</v>
      </c>
      <c r="R138" s="43" t="s">
        <v>201</v>
      </c>
      <c r="S138" s="44"/>
      <c r="T138" s="44"/>
      <c r="U138" s="45"/>
    </row>
    <row r="139" spans="1:21" s="2" customFormat="1" ht="12.75">
      <c r="A139" s="49"/>
      <c r="B139" s="49"/>
      <c r="C139" s="49"/>
      <c r="D139" s="51"/>
      <c r="E139" s="51"/>
      <c r="F139" s="53"/>
      <c r="G139" s="42"/>
      <c r="H139" s="42"/>
      <c r="I139" s="7"/>
      <c r="J139" s="7"/>
      <c r="K139" s="7">
        <v>1520</v>
      </c>
      <c r="L139" s="7">
        <f t="shared" si="4"/>
        <v>0</v>
      </c>
      <c r="M139" s="7"/>
      <c r="N139" s="7"/>
      <c r="O139" s="7"/>
      <c r="P139" s="7"/>
      <c r="Q139" s="22" t="s">
        <v>22</v>
      </c>
      <c r="R139" s="46"/>
      <c r="S139" s="47"/>
      <c r="T139" s="47"/>
      <c r="U139" s="48"/>
    </row>
    <row r="140" spans="1:21" s="2" customFormat="1" ht="12.75" customHeight="1">
      <c r="A140" s="49">
        <v>56</v>
      </c>
      <c r="B140" s="49" t="s">
        <v>19</v>
      </c>
      <c r="C140" s="49" t="s">
        <v>140</v>
      </c>
      <c r="D140" s="50" t="s">
        <v>20</v>
      </c>
      <c r="E140" s="50" t="s">
        <v>20</v>
      </c>
      <c r="F140" s="52" t="s">
        <v>141</v>
      </c>
      <c r="G140" s="41">
        <v>7000</v>
      </c>
      <c r="H140" s="41"/>
      <c r="I140" s="4"/>
      <c r="J140" s="4">
        <v>560</v>
      </c>
      <c r="K140" s="4"/>
      <c r="L140" s="4">
        <v>887.4506575999999</v>
      </c>
      <c r="M140" s="4">
        <v>0</v>
      </c>
      <c r="N140" s="4">
        <v>0</v>
      </c>
      <c r="O140" s="4">
        <v>361.9618312</v>
      </c>
      <c r="P140" s="4">
        <v>525.4888264</v>
      </c>
      <c r="Q140" s="23" t="s">
        <v>3</v>
      </c>
      <c r="R140" s="43" t="s">
        <v>198</v>
      </c>
      <c r="S140" s="44"/>
      <c r="T140" s="44"/>
      <c r="U140" s="45"/>
    </row>
    <row r="141" spans="1:21" s="2" customFormat="1" ht="12.75">
      <c r="A141" s="49"/>
      <c r="B141" s="49"/>
      <c r="C141" s="49"/>
      <c r="D141" s="51"/>
      <c r="E141" s="51"/>
      <c r="F141" s="53"/>
      <c r="G141" s="42"/>
      <c r="H141" s="42"/>
      <c r="I141" s="7"/>
      <c r="J141" s="7">
        <v>560</v>
      </c>
      <c r="K141" s="7"/>
      <c r="L141" s="7">
        <f t="shared" si="4"/>
        <v>0</v>
      </c>
      <c r="M141" s="7"/>
      <c r="N141" s="7"/>
      <c r="O141" s="7"/>
      <c r="P141" s="7"/>
      <c r="Q141" s="22" t="s">
        <v>22</v>
      </c>
      <c r="R141" s="46"/>
      <c r="S141" s="47"/>
      <c r="T141" s="47"/>
      <c r="U141" s="48"/>
    </row>
    <row r="142" spans="1:21" s="2" customFormat="1" ht="12.75" customHeight="1">
      <c r="A142" s="49">
        <v>57</v>
      </c>
      <c r="B142" s="49" t="s">
        <v>19</v>
      </c>
      <c r="C142" s="49" t="s">
        <v>142</v>
      </c>
      <c r="D142" s="50" t="s">
        <v>7</v>
      </c>
      <c r="E142" s="50" t="s">
        <v>7</v>
      </c>
      <c r="F142" s="52" t="s">
        <v>141</v>
      </c>
      <c r="G142" s="41">
        <v>7000</v>
      </c>
      <c r="H142" s="41"/>
      <c r="I142" s="4"/>
      <c r="J142" s="4"/>
      <c r="K142" s="4">
        <v>560</v>
      </c>
      <c r="L142" s="4">
        <f t="shared" si="4"/>
        <v>0</v>
      </c>
      <c r="M142" s="4"/>
      <c r="N142" s="4"/>
      <c r="O142" s="4"/>
      <c r="P142" s="4"/>
      <c r="Q142" s="23" t="s">
        <v>3</v>
      </c>
      <c r="R142" s="43" t="s">
        <v>198</v>
      </c>
      <c r="S142" s="44"/>
      <c r="T142" s="44"/>
      <c r="U142" s="45"/>
    </row>
    <row r="143" spans="1:21" s="2" customFormat="1" ht="12.75">
      <c r="A143" s="49"/>
      <c r="B143" s="49"/>
      <c r="C143" s="49"/>
      <c r="D143" s="51"/>
      <c r="E143" s="51"/>
      <c r="F143" s="53"/>
      <c r="G143" s="42"/>
      <c r="H143" s="42"/>
      <c r="I143" s="7"/>
      <c r="J143" s="7"/>
      <c r="K143" s="7">
        <v>560</v>
      </c>
      <c r="L143" s="7">
        <f t="shared" si="4"/>
        <v>0</v>
      </c>
      <c r="M143" s="7"/>
      <c r="N143" s="7"/>
      <c r="O143" s="7"/>
      <c r="P143" s="7"/>
      <c r="Q143" s="22" t="s">
        <v>22</v>
      </c>
      <c r="R143" s="46"/>
      <c r="S143" s="47"/>
      <c r="T143" s="47"/>
      <c r="U143" s="48"/>
    </row>
    <row r="144" spans="1:21" s="2" customFormat="1" ht="12.75" customHeight="1">
      <c r="A144" s="49">
        <v>58</v>
      </c>
      <c r="B144" s="49" t="s">
        <v>19</v>
      </c>
      <c r="C144" s="49" t="s">
        <v>31</v>
      </c>
      <c r="D144" s="50" t="s">
        <v>20</v>
      </c>
      <c r="E144" s="50" t="s">
        <v>130</v>
      </c>
      <c r="F144" s="52" t="s">
        <v>143</v>
      </c>
      <c r="G144" s="41">
        <v>16060</v>
      </c>
      <c r="H144" s="41"/>
      <c r="I144" s="4"/>
      <c r="J144" s="4">
        <v>360</v>
      </c>
      <c r="K144" s="4">
        <v>240</v>
      </c>
      <c r="L144" s="4">
        <f t="shared" si="4"/>
        <v>0</v>
      </c>
      <c r="M144" s="4"/>
      <c r="N144" s="4"/>
      <c r="O144" s="4"/>
      <c r="P144" s="4"/>
      <c r="Q144" s="23" t="s">
        <v>3</v>
      </c>
      <c r="R144" s="43" t="s">
        <v>197</v>
      </c>
      <c r="S144" s="44"/>
      <c r="T144" s="44"/>
      <c r="U144" s="45"/>
    </row>
    <row r="145" spans="1:21" s="2" customFormat="1" ht="12.75">
      <c r="A145" s="49"/>
      <c r="B145" s="49"/>
      <c r="C145" s="49"/>
      <c r="D145" s="51"/>
      <c r="E145" s="51"/>
      <c r="F145" s="53"/>
      <c r="G145" s="42"/>
      <c r="H145" s="42"/>
      <c r="I145" s="7"/>
      <c r="J145" s="7">
        <v>360</v>
      </c>
      <c r="K145" s="7">
        <v>240</v>
      </c>
      <c r="L145" s="7">
        <f t="shared" si="4"/>
        <v>0</v>
      </c>
      <c r="M145" s="7"/>
      <c r="N145" s="7"/>
      <c r="O145" s="7"/>
      <c r="P145" s="7"/>
      <c r="Q145" s="22" t="s">
        <v>22</v>
      </c>
      <c r="R145" s="46"/>
      <c r="S145" s="47"/>
      <c r="T145" s="47"/>
      <c r="U145" s="48"/>
    </row>
    <row r="146" spans="1:21" s="2" customFormat="1" ht="12.75" customHeight="1">
      <c r="A146" s="49">
        <v>59</v>
      </c>
      <c r="B146" s="49" t="s">
        <v>19</v>
      </c>
      <c r="C146" s="49" t="s">
        <v>32</v>
      </c>
      <c r="D146" s="50" t="s">
        <v>9</v>
      </c>
      <c r="E146" s="50" t="s">
        <v>130</v>
      </c>
      <c r="F146" s="52" t="s">
        <v>144</v>
      </c>
      <c r="G146" s="41">
        <v>39500</v>
      </c>
      <c r="H146" s="41"/>
      <c r="I146" s="4"/>
      <c r="J146" s="4">
        <v>360</v>
      </c>
      <c r="K146" s="4">
        <v>720</v>
      </c>
      <c r="L146" s="4">
        <f t="shared" si="4"/>
        <v>0</v>
      </c>
      <c r="M146" s="4"/>
      <c r="N146" s="4"/>
      <c r="O146" s="4"/>
      <c r="P146" s="4"/>
      <c r="Q146" s="23" t="s">
        <v>3</v>
      </c>
      <c r="R146" s="43" t="s">
        <v>197</v>
      </c>
      <c r="S146" s="44"/>
      <c r="T146" s="44"/>
      <c r="U146" s="45"/>
    </row>
    <row r="147" spans="1:21" s="2" customFormat="1" ht="12.75">
      <c r="A147" s="49"/>
      <c r="B147" s="49"/>
      <c r="C147" s="49"/>
      <c r="D147" s="51"/>
      <c r="E147" s="51"/>
      <c r="F147" s="53"/>
      <c r="G147" s="42"/>
      <c r="H147" s="42"/>
      <c r="I147" s="7"/>
      <c r="J147" s="7">
        <v>360</v>
      </c>
      <c r="K147" s="7">
        <v>720</v>
      </c>
      <c r="L147" s="7">
        <f t="shared" si="4"/>
        <v>0</v>
      </c>
      <c r="M147" s="7"/>
      <c r="N147" s="7"/>
      <c r="O147" s="7"/>
      <c r="P147" s="7"/>
      <c r="Q147" s="22" t="s">
        <v>22</v>
      </c>
      <c r="R147" s="46"/>
      <c r="S147" s="47"/>
      <c r="T147" s="47"/>
      <c r="U147" s="48"/>
    </row>
    <row r="148" spans="1:21" s="2" customFormat="1" ht="12.75" customHeight="1">
      <c r="A148" s="49">
        <v>60</v>
      </c>
      <c r="B148" s="49" t="s">
        <v>19</v>
      </c>
      <c r="C148" s="49" t="s">
        <v>33</v>
      </c>
      <c r="D148" s="50" t="s">
        <v>10</v>
      </c>
      <c r="E148" s="50" t="s">
        <v>146</v>
      </c>
      <c r="F148" s="52" t="s">
        <v>145</v>
      </c>
      <c r="G148" s="41">
        <v>19454</v>
      </c>
      <c r="H148" s="41"/>
      <c r="I148" s="4"/>
      <c r="J148" s="4">
        <v>240</v>
      </c>
      <c r="K148" s="4">
        <v>240</v>
      </c>
      <c r="L148" s="4">
        <f aca="true" t="shared" si="5" ref="L148:L190">M148+N148+O148+P148</f>
        <v>0</v>
      </c>
      <c r="M148" s="4"/>
      <c r="N148" s="4"/>
      <c r="O148" s="4"/>
      <c r="P148" s="4"/>
      <c r="Q148" s="23" t="s">
        <v>3</v>
      </c>
      <c r="R148" s="43" t="s">
        <v>197</v>
      </c>
      <c r="S148" s="44"/>
      <c r="T148" s="44"/>
      <c r="U148" s="45"/>
    </row>
    <row r="149" spans="1:21" s="2" customFormat="1" ht="12.75">
      <c r="A149" s="49"/>
      <c r="B149" s="49"/>
      <c r="C149" s="49"/>
      <c r="D149" s="51"/>
      <c r="E149" s="51"/>
      <c r="F149" s="53"/>
      <c r="G149" s="42"/>
      <c r="H149" s="42"/>
      <c r="I149" s="7"/>
      <c r="J149" s="7">
        <v>240</v>
      </c>
      <c r="K149" s="7">
        <v>240</v>
      </c>
      <c r="L149" s="7">
        <f t="shared" si="5"/>
        <v>0</v>
      </c>
      <c r="M149" s="7"/>
      <c r="N149" s="7"/>
      <c r="O149" s="7"/>
      <c r="P149" s="7"/>
      <c r="Q149" s="22" t="s">
        <v>22</v>
      </c>
      <c r="R149" s="46"/>
      <c r="S149" s="47"/>
      <c r="T149" s="47"/>
      <c r="U149" s="48"/>
    </row>
    <row r="150" spans="1:21" s="2" customFormat="1" ht="12.75" customHeight="1">
      <c r="A150" s="49">
        <v>61</v>
      </c>
      <c r="B150" s="49" t="s">
        <v>19</v>
      </c>
      <c r="C150" s="49" t="s">
        <v>34</v>
      </c>
      <c r="D150" s="50" t="s">
        <v>8</v>
      </c>
      <c r="E150" s="50" t="s">
        <v>148</v>
      </c>
      <c r="F150" s="52" t="s">
        <v>147</v>
      </c>
      <c r="G150" s="41">
        <v>9050</v>
      </c>
      <c r="H150" s="41"/>
      <c r="I150" s="4"/>
      <c r="J150" s="4">
        <v>80</v>
      </c>
      <c r="K150" s="4">
        <v>80</v>
      </c>
      <c r="L150" s="4">
        <f t="shared" si="5"/>
        <v>0</v>
      </c>
      <c r="M150" s="4"/>
      <c r="N150" s="4"/>
      <c r="O150" s="4"/>
      <c r="P150" s="4"/>
      <c r="Q150" s="23" t="s">
        <v>3</v>
      </c>
      <c r="R150" s="43" t="s">
        <v>197</v>
      </c>
      <c r="S150" s="44"/>
      <c r="T150" s="44"/>
      <c r="U150" s="45"/>
    </row>
    <row r="151" spans="1:21" s="2" customFormat="1" ht="12.75">
      <c r="A151" s="49"/>
      <c r="B151" s="49"/>
      <c r="C151" s="49"/>
      <c r="D151" s="51"/>
      <c r="E151" s="51"/>
      <c r="F151" s="53"/>
      <c r="G151" s="42"/>
      <c r="H151" s="42"/>
      <c r="I151" s="7"/>
      <c r="J151" s="7">
        <v>80</v>
      </c>
      <c r="K151" s="7">
        <v>80</v>
      </c>
      <c r="L151" s="7">
        <f t="shared" si="5"/>
        <v>0</v>
      </c>
      <c r="M151" s="7"/>
      <c r="N151" s="7"/>
      <c r="O151" s="7"/>
      <c r="P151" s="7"/>
      <c r="Q151" s="22" t="s">
        <v>22</v>
      </c>
      <c r="R151" s="46"/>
      <c r="S151" s="47"/>
      <c r="T151" s="47"/>
      <c r="U151" s="48"/>
    </row>
    <row r="152" spans="1:21" s="2" customFormat="1" ht="12.75" customHeight="1">
      <c r="A152" s="49">
        <v>62</v>
      </c>
      <c r="B152" s="49" t="s">
        <v>19</v>
      </c>
      <c r="C152" s="49" t="s">
        <v>149</v>
      </c>
      <c r="D152" s="50" t="s">
        <v>11</v>
      </c>
      <c r="E152" s="50" t="s">
        <v>130</v>
      </c>
      <c r="F152" s="52" t="s">
        <v>150</v>
      </c>
      <c r="G152" s="41">
        <v>15000</v>
      </c>
      <c r="H152" s="41"/>
      <c r="I152" s="4"/>
      <c r="J152" s="4">
        <v>240</v>
      </c>
      <c r="K152" s="4">
        <v>360</v>
      </c>
      <c r="L152" s="4">
        <f t="shared" si="5"/>
        <v>0</v>
      </c>
      <c r="M152" s="4"/>
      <c r="N152" s="4"/>
      <c r="O152" s="4"/>
      <c r="P152" s="4"/>
      <c r="Q152" s="23" t="s">
        <v>3</v>
      </c>
      <c r="R152" s="43" t="s">
        <v>197</v>
      </c>
      <c r="S152" s="44"/>
      <c r="T152" s="44"/>
      <c r="U152" s="45"/>
    </row>
    <row r="153" spans="1:21" s="2" customFormat="1" ht="12.75">
      <c r="A153" s="49"/>
      <c r="B153" s="49"/>
      <c r="C153" s="49"/>
      <c r="D153" s="51"/>
      <c r="E153" s="51"/>
      <c r="F153" s="53"/>
      <c r="G153" s="42"/>
      <c r="H153" s="42"/>
      <c r="I153" s="7"/>
      <c r="J153" s="7">
        <v>240</v>
      </c>
      <c r="K153" s="7">
        <v>360</v>
      </c>
      <c r="L153" s="7">
        <f t="shared" si="5"/>
        <v>0</v>
      </c>
      <c r="M153" s="7"/>
      <c r="N153" s="7"/>
      <c r="O153" s="7"/>
      <c r="P153" s="7"/>
      <c r="Q153" s="22" t="s">
        <v>22</v>
      </c>
      <c r="R153" s="46"/>
      <c r="S153" s="47"/>
      <c r="T153" s="47"/>
      <c r="U153" s="48"/>
    </row>
    <row r="154" spans="1:21" s="2" customFormat="1" ht="12.75" customHeight="1">
      <c r="A154" s="49">
        <v>63</v>
      </c>
      <c r="B154" s="49" t="s">
        <v>19</v>
      </c>
      <c r="C154" s="49" t="s">
        <v>151</v>
      </c>
      <c r="D154" s="50" t="s">
        <v>11</v>
      </c>
      <c r="E154" s="50" t="s">
        <v>130</v>
      </c>
      <c r="F154" s="52" t="s">
        <v>152</v>
      </c>
      <c r="G154" s="41">
        <v>4000</v>
      </c>
      <c r="H154" s="41"/>
      <c r="I154" s="4"/>
      <c r="J154" s="4">
        <v>40</v>
      </c>
      <c r="K154" s="4">
        <v>40</v>
      </c>
      <c r="L154" s="4">
        <f t="shared" si="5"/>
        <v>0</v>
      </c>
      <c r="M154" s="4"/>
      <c r="N154" s="4"/>
      <c r="O154" s="4"/>
      <c r="P154" s="4"/>
      <c r="Q154" s="23" t="s">
        <v>3</v>
      </c>
      <c r="R154" s="43" t="s">
        <v>197</v>
      </c>
      <c r="S154" s="44"/>
      <c r="T154" s="44"/>
      <c r="U154" s="45"/>
    </row>
    <row r="155" spans="1:21" s="2" customFormat="1" ht="12.75">
      <c r="A155" s="49"/>
      <c r="B155" s="49"/>
      <c r="C155" s="49"/>
      <c r="D155" s="51"/>
      <c r="E155" s="51"/>
      <c r="F155" s="53"/>
      <c r="G155" s="42"/>
      <c r="H155" s="42"/>
      <c r="I155" s="7"/>
      <c r="J155" s="7">
        <v>40</v>
      </c>
      <c r="K155" s="7">
        <v>40</v>
      </c>
      <c r="L155" s="7">
        <f t="shared" si="5"/>
        <v>0</v>
      </c>
      <c r="M155" s="7"/>
      <c r="N155" s="7"/>
      <c r="O155" s="7"/>
      <c r="P155" s="7"/>
      <c r="Q155" s="22" t="s">
        <v>22</v>
      </c>
      <c r="R155" s="46"/>
      <c r="S155" s="47"/>
      <c r="T155" s="47"/>
      <c r="U155" s="48"/>
    </row>
    <row r="156" spans="1:21" s="2" customFormat="1" ht="12.75" customHeight="1">
      <c r="A156" s="49">
        <v>64</v>
      </c>
      <c r="B156" s="49" t="s">
        <v>19</v>
      </c>
      <c r="C156" s="49" t="s">
        <v>153</v>
      </c>
      <c r="D156" s="50" t="s">
        <v>11</v>
      </c>
      <c r="E156" s="50" t="s">
        <v>130</v>
      </c>
      <c r="F156" s="52" t="s">
        <v>154</v>
      </c>
      <c r="G156" s="41">
        <v>4500</v>
      </c>
      <c r="H156" s="41"/>
      <c r="I156" s="4"/>
      <c r="J156" s="4">
        <v>80</v>
      </c>
      <c r="K156" s="4">
        <v>80</v>
      </c>
      <c r="L156" s="4">
        <f t="shared" si="5"/>
        <v>0</v>
      </c>
      <c r="M156" s="4"/>
      <c r="N156" s="4"/>
      <c r="O156" s="4"/>
      <c r="P156" s="4"/>
      <c r="Q156" s="23" t="s">
        <v>3</v>
      </c>
      <c r="R156" s="43" t="s">
        <v>197</v>
      </c>
      <c r="S156" s="44"/>
      <c r="T156" s="44"/>
      <c r="U156" s="45"/>
    </row>
    <row r="157" spans="1:21" s="2" customFormat="1" ht="12.75">
      <c r="A157" s="49"/>
      <c r="B157" s="49"/>
      <c r="C157" s="49"/>
      <c r="D157" s="51"/>
      <c r="E157" s="51"/>
      <c r="F157" s="53"/>
      <c r="G157" s="42"/>
      <c r="H157" s="42"/>
      <c r="I157" s="7"/>
      <c r="J157" s="7">
        <v>80</v>
      </c>
      <c r="K157" s="7">
        <v>80</v>
      </c>
      <c r="L157" s="7">
        <f t="shared" si="5"/>
        <v>0</v>
      </c>
      <c r="M157" s="7"/>
      <c r="N157" s="7"/>
      <c r="O157" s="7"/>
      <c r="P157" s="7"/>
      <c r="Q157" s="22" t="s">
        <v>22</v>
      </c>
      <c r="R157" s="46"/>
      <c r="S157" s="47"/>
      <c r="T157" s="47"/>
      <c r="U157" s="48"/>
    </row>
    <row r="158" spans="1:21" s="2" customFormat="1" ht="12.75" customHeight="1">
      <c r="A158" s="49">
        <v>65</v>
      </c>
      <c r="B158" s="49" t="s">
        <v>19</v>
      </c>
      <c r="C158" s="49" t="s">
        <v>30</v>
      </c>
      <c r="D158" s="50" t="s">
        <v>6</v>
      </c>
      <c r="E158" s="50" t="s">
        <v>130</v>
      </c>
      <c r="F158" s="52" t="s">
        <v>155</v>
      </c>
      <c r="G158" s="41">
        <v>32303</v>
      </c>
      <c r="H158" s="41"/>
      <c r="I158" s="4"/>
      <c r="J158" s="4">
        <v>80</v>
      </c>
      <c r="K158" s="4">
        <v>80</v>
      </c>
      <c r="L158" s="4">
        <f t="shared" si="5"/>
        <v>0</v>
      </c>
      <c r="M158" s="4"/>
      <c r="N158" s="4"/>
      <c r="O158" s="4"/>
      <c r="P158" s="4"/>
      <c r="Q158" s="23" t="s">
        <v>3</v>
      </c>
      <c r="R158" s="43" t="s">
        <v>197</v>
      </c>
      <c r="S158" s="44"/>
      <c r="T158" s="44"/>
      <c r="U158" s="45"/>
    </row>
    <row r="159" spans="1:21" s="2" customFormat="1" ht="12.75">
      <c r="A159" s="49"/>
      <c r="B159" s="49"/>
      <c r="C159" s="49"/>
      <c r="D159" s="51"/>
      <c r="E159" s="51"/>
      <c r="F159" s="53"/>
      <c r="G159" s="42"/>
      <c r="H159" s="42"/>
      <c r="I159" s="7"/>
      <c r="J159" s="7">
        <v>80</v>
      </c>
      <c r="K159" s="7">
        <v>80</v>
      </c>
      <c r="L159" s="7">
        <f t="shared" si="5"/>
        <v>0</v>
      </c>
      <c r="M159" s="7"/>
      <c r="N159" s="7"/>
      <c r="O159" s="7"/>
      <c r="P159" s="7"/>
      <c r="Q159" s="22" t="s">
        <v>22</v>
      </c>
      <c r="R159" s="46"/>
      <c r="S159" s="47"/>
      <c r="T159" s="47"/>
      <c r="U159" s="48"/>
    </row>
    <row r="160" spans="1:21" s="2" customFormat="1" ht="12.75" customHeight="1">
      <c r="A160" s="49">
        <v>66</v>
      </c>
      <c r="B160" s="49" t="s">
        <v>19</v>
      </c>
      <c r="C160" s="49" t="s">
        <v>156</v>
      </c>
      <c r="D160" s="50" t="s">
        <v>20</v>
      </c>
      <c r="E160" s="50" t="s">
        <v>148</v>
      </c>
      <c r="F160" s="52" t="s">
        <v>157</v>
      </c>
      <c r="G160" s="41">
        <v>21110</v>
      </c>
      <c r="H160" s="41"/>
      <c r="I160" s="4"/>
      <c r="J160" s="4">
        <v>735.2</v>
      </c>
      <c r="K160" s="4">
        <v>153.6</v>
      </c>
      <c r="L160" s="4">
        <f t="shared" si="5"/>
        <v>0</v>
      </c>
      <c r="M160" s="4"/>
      <c r="N160" s="4"/>
      <c r="O160" s="4"/>
      <c r="P160" s="4"/>
      <c r="Q160" s="23" t="s">
        <v>3</v>
      </c>
      <c r="R160" s="43" t="s">
        <v>197</v>
      </c>
      <c r="S160" s="44"/>
      <c r="T160" s="44"/>
      <c r="U160" s="45"/>
    </row>
    <row r="161" spans="1:21" s="2" customFormat="1" ht="12.75">
      <c r="A161" s="49"/>
      <c r="B161" s="50"/>
      <c r="C161" s="50"/>
      <c r="D161" s="58"/>
      <c r="E161" s="58"/>
      <c r="F161" s="59"/>
      <c r="G161" s="54"/>
      <c r="H161" s="54"/>
      <c r="I161" s="7"/>
      <c r="J161" s="7">
        <v>735.2</v>
      </c>
      <c r="K161" s="7">
        <v>153.6</v>
      </c>
      <c r="L161" s="7">
        <f t="shared" si="5"/>
        <v>0</v>
      </c>
      <c r="M161" s="7"/>
      <c r="N161" s="7"/>
      <c r="O161" s="7"/>
      <c r="P161" s="7"/>
      <c r="Q161" s="24" t="s">
        <v>22</v>
      </c>
      <c r="R161" s="46"/>
      <c r="S161" s="47"/>
      <c r="T161" s="47"/>
      <c r="U161" s="48"/>
    </row>
    <row r="162" spans="1:21" s="2" customFormat="1" ht="12.75" customHeight="1">
      <c r="A162" s="49">
        <v>67</v>
      </c>
      <c r="B162" s="49"/>
      <c r="C162" s="49" t="s">
        <v>243</v>
      </c>
      <c r="D162" s="50">
        <v>2011</v>
      </c>
      <c r="E162" s="50">
        <v>2014</v>
      </c>
      <c r="F162" s="52" t="s">
        <v>242</v>
      </c>
      <c r="G162" s="41"/>
      <c r="H162" s="41"/>
      <c r="I162" s="4"/>
      <c r="J162" s="4"/>
      <c r="K162" s="4"/>
      <c r="L162" s="3">
        <v>16.7206024</v>
      </c>
      <c r="M162" s="3">
        <v>0</v>
      </c>
      <c r="N162" s="3">
        <v>16.7206024</v>
      </c>
      <c r="O162" s="3">
        <v>0</v>
      </c>
      <c r="P162" s="3">
        <v>0</v>
      </c>
      <c r="Q162" s="23"/>
      <c r="R162" s="43" t="s">
        <v>197</v>
      </c>
      <c r="S162" s="44"/>
      <c r="T162" s="44"/>
      <c r="U162" s="45"/>
    </row>
    <row r="163" spans="1:21" s="2" customFormat="1" ht="12.75">
      <c r="A163" s="49"/>
      <c r="B163" s="49"/>
      <c r="C163" s="49"/>
      <c r="D163" s="51"/>
      <c r="E163" s="51"/>
      <c r="F163" s="53"/>
      <c r="G163" s="42"/>
      <c r="H163" s="42"/>
      <c r="I163" s="7"/>
      <c r="J163" s="7"/>
      <c r="K163" s="7"/>
      <c r="L163" s="7"/>
      <c r="M163" s="7"/>
      <c r="N163" s="7"/>
      <c r="O163" s="7"/>
      <c r="P163" s="7"/>
      <c r="Q163" s="22"/>
      <c r="R163" s="46"/>
      <c r="S163" s="47"/>
      <c r="T163" s="47"/>
      <c r="U163" s="48"/>
    </row>
    <row r="164" spans="1:21" s="2" customFormat="1" ht="12.75" customHeight="1">
      <c r="A164" s="49">
        <v>68</v>
      </c>
      <c r="B164" s="49"/>
      <c r="C164" s="49" t="s">
        <v>245</v>
      </c>
      <c r="D164" s="50">
        <v>2014</v>
      </c>
      <c r="E164" s="50">
        <v>2015</v>
      </c>
      <c r="F164" s="52" t="s">
        <v>244</v>
      </c>
      <c r="G164" s="41">
        <v>71300</v>
      </c>
      <c r="H164" s="41"/>
      <c r="I164" s="4"/>
      <c r="J164" s="4"/>
      <c r="K164" s="4"/>
      <c r="L164" s="4">
        <v>744</v>
      </c>
      <c r="M164" s="4">
        <v>0</v>
      </c>
      <c r="N164" s="4">
        <v>0</v>
      </c>
      <c r="O164" s="4">
        <v>0</v>
      </c>
      <c r="P164" s="4">
        <v>744</v>
      </c>
      <c r="Q164" s="23"/>
      <c r="R164" s="43" t="s">
        <v>197</v>
      </c>
      <c r="S164" s="44"/>
      <c r="T164" s="44"/>
      <c r="U164" s="45"/>
    </row>
    <row r="165" spans="1:21" s="2" customFormat="1" ht="12.75">
      <c r="A165" s="49"/>
      <c r="B165" s="49"/>
      <c r="C165" s="49"/>
      <c r="D165" s="51"/>
      <c r="E165" s="51"/>
      <c r="F165" s="53"/>
      <c r="G165" s="42"/>
      <c r="H165" s="42"/>
      <c r="I165" s="7"/>
      <c r="J165" s="7"/>
      <c r="K165" s="7"/>
      <c r="L165" s="7"/>
      <c r="M165" s="7"/>
      <c r="N165" s="7"/>
      <c r="O165" s="7"/>
      <c r="P165" s="7"/>
      <c r="Q165" s="22"/>
      <c r="R165" s="46"/>
      <c r="S165" s="47"/>
      <c r="T165" s="47"/>
      <c r="U165" s="48"/>
    </row>
    <row r="166" spans="1:21" s="2" customFormat="1" ht="12.75" customHeight="1">
      <c r="A166" s="49">
        <v>69</v>
      </c>
      <c r="B166" s="49"/>
      <c r="C166" s="49" t="s">
        <v>247</v>
      </c>
      <c r="D166" s="50">
        <v>2014</v>
      </c>
      <c r="E166" s="50">
        <v>2014</v>
      </c>
      <c r="F166" s="52" t="s">
        <v>246</v>
      </c>
      <c r="G166" s="41">
        <v>12800</v>
      </c>
      <c r="H166" s="41"/>
      <c r="I166" s="4"/>
      <c r="J166" s="4"/>
      <c r="K166" s="4"/>
      <c r="L166" s="4">
        <v>972.716912</v>
      </c>
      <c r="M166" s="4">
        <v>0</v>
      </c>
      <c r="N166" s="4">
        <v>0</v>
      </c>
      <c r="O166" s="4">
        <v>0</v>
      </c>
      <c r="P166" s="4">
        <v>972.716912</v>
      </c>
      <c r="Q166" s="23"/>
      <c r="R166" s="43" t="s">
        <v>197</v>
      </c>
      <c r="S166" s="44"/>
      <c r="T166" s="44"/>
      <c r="U166" s="45"/>
    </row>
    <row r="167" spans="1:21" s="2" customFormat="1" ht="12.75">
      <c r="A167" s="49"/>
      <c r="B167" s="49"/>
      <c r="C167" s="49"/>
      <c r="D167" s="51"/>
      <c r="E167" s="51"/>
      <c r="F167" s="53"/>
      <c r="G167" s="42"/>
      <c r="H167" s="42"/>
      <c r="I167" s="7"/>
      <c r="J167" s="7"/>
      <c r="K167" s="7"/>
      <c r="L167" s="7"/>
      <c r="M167" s="7"/>
      <c r="N167" s="7"/>
      <c r="O167" s="7"/>
      <c r="P167" s="7"/>
      <c r="Q167" s="22"/>
      <c r="R167" s="46"/>
      <c r="S167" s="47"/>
      <c r="T167" s="47"/>
      <c r="U167" s="48"/>
    </row>
    <row r="168" spans="1:21" s="2" customFormat="1" ht="12.75" customHeight="1">
      <c r="A168" s="49">
        <v>70</v>
      </c>
      <c r="B168" s="49"/>
      <c r="C168" s="49" t="s">
        <v>248</v>
      </c>
      <c r="D168" s="50">
        <v>2014</v>
      </c>
      <c r="E168" s="50">
        <v>2014</v>
      </c>
      <c r="F168" s="52" t="s">
        <v>249</v>
      </c>
      <c r="G168" s="41">
        <v>4000</v>
      </c>
      <c r="H168" s="41"/>
      <c r="I168" s="4"/>
      <c r="J168" s="4"/>
      <c r="K168" s="4"/>
      <c r="L168" s="4">
        <v>324.768</v>
      </c>
      <c r="M168" s="4">
        <v>0</v>
      </c>
      <c r="N168" s="4">
        <v>0</v>
      </c>
      <c r="O168" s="4">
        <v>0</v>
      </c>
      <c r="P168" s="4">
        <v>324.768</v>
      </c>
      <c r="Q168" s="23"/>
      <c r="R168" s="43" t="s">
        <v>197</v>
      </c>
      <c r="S168" s="44"/>
      <c r="T168" s="44"/>
      <c r="U168" s="45"/>
    </row>
    <row r="169" spans="1:21" s="2" customFormat="1" ht="12.75">
      <c r="A169" s="49"/>
      <c r="B169" s="49"/>
      <c r="C169" s="49"/>
      <c r="D169" s="51"/>
      <c r="E169" s="51"/>
      <c r="F169" s="53"/>
      <c r="G169" s="42"/>
      <c r="H169" s="42"/>
      <c r="I169" s="7"/>
      <c r="J169" s="7"/>
      <c r="K169" s="7"/>
      <c r="L169" s="7"/>
      <c r="M169" s="7"/>
      <c r="N169" s="7"/>
      <c r="O169" s="7"/>
      <c r="P169" s="7"/>
      <c r="Q169" s="22"/>
      <c r="R169" s="46"/>
      <c r="S169" s="47"/>
      <c r="T169" s="47"/>
      <c r="U169" s="48"/>
    </row>
    <row r="170" spans="1:21" s="2" customFormat="1" ht="12.75" customHeight="1">
      <c r="A170" s="49">
        <v>71</v>
      </c>
      <c r="B170" s="49"/>
      <c r="C170" s="49" t="s">
        <v>250</v>
      </c>
      <c r="D170" s="50">
        <v>2014</v>
      </c>
      <c r="E170" s="50">
        <v>2014</v>
      </c>
      <c r="F170" s="52" t="s">
        <v>251</v>
      </c>
      <c r="G170" s="41">
        <v>4000</v>
      </c>
      <c r="H170" s="41"/>
      <c r="I170" s="4"/>
      <c r="J170" s="4"/>
      <c r="K170" s="4"/>
      <c r="L170" s="4">
        <v>324.768</v>
      </c>
      <c r="M170" s="4">
        <v>0</v>
      </c>
      <c r="N170" s="4">
        <v>0</v>
      </c>
      <c r="O170" s="4">
        <v>0</v>
      </c>
      <c r="P170" s="4">
        <v>324.768</v>
      </c>
      <c r="Q170" s="23"/>
      <c r="R170" s="43" t="s">
        <v>197</v>
      </c>
      <c r="S170" s="44"/>
      <c r="T170" s="44"/>
      <c r="U170" s="45"/>
    </row>
    <row r="171" spans="1:21" s="2" customFormat="1" ht="12.75">
      <c r="A171" s="49"/>
      <c r="B171" s="49"/>
      <c r="C171" s="49"/>
      <c r="D171" s="51"/>
      <c r="E171" s="51"/>
      <c r="F171" s="53"/>
      <c r="G171" s="42"/>
      <c r="H171" s="42"/>
      <c r="I171" s="7"/>
      <c r="J171" s="7"/>
      <c r="K171" s="7"/>
      <c r="L171" s="7"/>
      <c r="M171" s="7"/>
      <c r="N171" s="7"/>
      <c r="O171" s="7"/>
      <c r="P171" s="7"/>
      <c r="Q171" s="22"/>
      <c r="R171" s="46"/>
      <c r="S171" s="47"/>
      <c r="T171" s="47"/>
      <c r="U171" s="48"/>
    </row>
    <row r="172" spans="1:21" s="2" customFormat="1" ht="12.75" customHeight="1">
      <c r="A172" s="49">
        <v>72</v>
      </c>
      <c r="B172" s="49"/>
      <c r="C172" s="49" t="s">
        <v>252</v>
      </c>
      <c r="D172" s="50">
        <v>2014</v>
      </c>
      <c r="E172" s="50">
        <v>2014</v>
      </c>
      <c r="F172" s="52" t="s">
        <v>253</v>
      </c>
      <c r="G172" s="41">
        <v>17200</v>
      </c>
      <c r="H172" s="41"/>
      <c r="I172" s="4"/>
      <c r="J172" s="4"/>
      <c r="K172" s="4"/>
      <c r="L172" s="4">
        <v>1402.2144</v>
      </c>
      <c r="M172" s="4">
        <v>0</v>
      </c>
      <c r="N172" s="4">
        <v>0</v>
      </c>
      <c r="O172" s="4">
        <v>0</v>
      </c>
      <c r="P172" s="4">
        <v>1402.2144</v>
      </c>
      <c r="Q172" s="23"/>
      <c r="R172" s="43" t="s">
        <v>197</v>
      </c>
      <c r="S172" s="44"/>
      <c r="T172" s="44"/>
      <c r="U172" s="45"/>
    </row>
    <row r="173" spans="1:21" s="2" customFormat="1" ht="12.75">
      <c r="A173" s="49"/>
      <c r="B173" s="49"/>
      <c r="C173" s="49"/>
      <c r="D173" s="51"/>
      <c r="E173" s="51"/>
      <c r="F173" s="53"/>
      <c r="G173" s="42"/>
      <c r="H173" s="42"/>
      <c r="I173" s="7"/>
      <c r="J173" s="7"/>
      <c r="K173" s="7"/>
      <c r="L173" s="7"/>
      <c r="M173" s="7"/>
      <c r="N173" s="7"/>
      <c r="O173" s="7"/>
      <c r="P173" s="7"/>
      <c r="Q173" s="22"/>
      <c r="R173" s="46"/>
      <c r="S173" s="47"/>
      <c r="T173" s="47"/>
      <c r="U173" s="48"/>
    </row>
    <row r="174" spans="1:21" s="2" customFormat="1" ht="12.75" customHeight="1">
      <c r="A174" s="49">
        <v>73</v>
      </c>
      <c r="B174" s="49"/>
      <c r="C174" s="49" t="s">
        <v>255</v>
      </c>
      <c r="D174" s="50">
        <v>2014</v>
      </c>
      <c r="E174" s="50">
        <v>2014</v>
      </c>
      <c r="F174" s="52" t="s">
        <v>254</v>
      </c>
      <c r="G174" s="41">
        <v>500</v>
      </c>
      <c r="H174" s="41"/>
      <c r="I174" s="4"/>
      <c r="J174" s="4"/>
      <c r="K174" s="4"/>
      <c r="L174" s="4">
        <v>40.6939776</v>
      </c>
      <c r="M174" s="4">
        <v>0</v>
      </c>
      <c r="N174" s="4">
        <v>0</v>
      </c>
      <c r="O174" s="4">
        <v>0</v>
      </c>
      <c r="P174" s="4">
        <v>40.6939776</v>
      </c>
      <c r="Q174" s="23"/>
      <c r="R174" s="43" t="s">
        <v>197</v>
      </c>
      <c r="S174" s="44"/>
      <c r="T174" s="44"/>
      <c r="U174" s="45"/>
    </row>
    <row r="175" spans="1:21" s="2" customFormat="1" ht="12.75">
      <c r="A175" s="49"/>
      <c r="B175" s="49"/>
      <c r="C175" s="49"/>
      <c r="D175" s="51"/>
      <c r="E175" s="51"/>
      <c r="F175" s="53"/>
      <c r="G175" s="42"/>
      <c r="H175" s="42"/>
      <c r="I175" s="7"/>
      <c r="J175" s="7"/>
      <c r="K175" s="7"/>
      <c r="L175" s="7"/>
      <c r="M175" s="7"/>
      <c r="N175" s="7"/>
      <c r="O175" s="7"/>
      <c r="P175" s="7"/>
      <c r="Q175" s="22"/>
      <c r="R175" s="46"/>
      <c r="S175" s="47"/>
      <c r="T175" s="47"/>
      <c r="U175" s="48"/>
    </row>
    <row r="176" spans="1:21" s="36" customFormat="1" ht="12.75" customHeight="1" outlineLevel="1">
      <c r="A176" s="31"/>
      <c r="B176" s="31"/>
      <c r="C176" s="31"/>
      <c r="D176" s="78" t="s">
        <v>68</v>
      </c>
      <c r="E176" s="79"/>
      <c r="F176" s="80"/>
      <c r="G176" s="32"/>
      <c r="H176" s="32"/>
      <c r="I176" s="37">
        <v>47050</v>
      </c>
      <c r="J176" s="37">
        <v>38700</v>
      </c>
      <c r="K176" s="37">
        <v>60000</v>
      </c>
      <c r="L176" s="37">
        <f>L179+L182+L185+L188</f>
        <v>33242.63607</v>
      </c>
      <c r="M176" s="37">
        <f aca="true" t="shared" si="6" ref="L176:P178">M179+M182+M185+M188</f>
        <v>15.33951</v>
      </c>
      <c r="N176" s="37">
        <f t="shared" si="6"/>
        <v>16531.40288</v>
      </c>
      <c r="O176" s="37">
        <f t="shared" si="6"/>
        <v>16695.89368</v>
      </c>
      <c r="P176" s="37">
        <f t="shared" si="6"/>
        <v>0</v>
      </c>
      <c r="Q176" s="38" t="s">
        <v>3</v>
      </c>
      <c r="R176" s="39"/>
      <c r="S176" s="39"/>
      <c r="T176" s="39"/>
      <c r="U176" s="39"/>
    </row>
    <row r="177" spans="1:21" s="2" customFormat="1" ht="12.75" customHeight="1">
      <c r="A177" s="49"/>
      <c r="B177" s="49"/>
      <c r="C177" s="49"/>
      <c r="D177" s="50"/>
      <c r="E177" s="50"/>
      <c r="F177" s="52"/>
      <c r="G177" s="41"/>
      <c r="H177" s="41"/>
      <c r="I177" s="4">
        <f aca="true" t="shared" si="7" ref="I177:K178">I180+I183+I186+I189</f>
        <v>33013.57320960063</v>
      </c>
      <c r="J177" s="4">
        <f t="shared" si="7"/>
        <v>38624</v>
      </c>
      <c r="K177" s="4">
        <f t="shared" si="7"/>
        <v>38624</v>
      </c>
      <c r="L177" s="4">
        <f t="shared" si="6"/>
        <v>0</v>
      </c>
      <c r="M177" s="4">
        <f t="shared" si="6"/>
        <v>0</v>
      </c>
      <c r="N177" s="4">
        <f t="shared" si="6"/>
        <v>0</v>
      </c>
      <c r="O177" s="4">
        <f t="shared" si="6"/>
        <v>0</v>
      </c>
      <c r="P177" s="4">
        <f t="shared" si="6"/>
        <v>0</v>
      </c>
      <c r="Q177" s="22" t="s">
        <v>4</v>
      </c>
      <c r="R177" s="43"/>
      <c r="S177" s="44"/>
      <c r="T177" s="44"/>
      <c r="U177" s="45"/>
    </row>
    <row r="178" spans="1:21" s="2" customFormat="1" ht="12.75">
      <c r="A178" s="49"/>
      <c r="B178" s="49"/>
      <c r="C178" s="49"/>
      <c r="D178" s="51"/>
      <c r="E178" s="51"/>
      <c r="F178" s="53"/>
      <c r="G178" s="42"/>
      <c r="H178" s="42"/>
      <c r="I178" s="4">
        <f t="shared" si="7"/>
        <v>14036.426790399368</v>
      </c>
      <c r="J178" s="4">
        <f t="shared" si="7"/>
        <v>76</v>
      </c>
      <c r="K178" s="4">
        <f t="shared" si="7"/>
        <v>21376</v>
      </c>
      <c r="L178" s="4">
        <f t="shared" si="6"/>
        <v>0</v>
      </c>
      <c r="M178" s="4">
        <f t="shared" si="6"/>
        <v>0</v>
      </c>
      <c r="N178" s="4">
        <f t="shared" si="6"/>
        <v>0</v>
      </c>
      <c r="O178" s="4">
        <f t="shared" si="6"/>
        <v>0</v>
      </c>
      <c r="P178" s="4">
        <f t="shared" si="6"/>
        <v>0</v>
      </c>
      <c r="Q178" s="22" t="s">
        <v>22</v>
      </c>
      <c r="R178" s="46"/>
      <c r="S178" s="47"/>
      <c r="T178" s="47"/>
      <c r="U178" s="48"/>
    </row>
    <row r="179" spans="1:21" s="2" customFormat="1" ht="12.75" customHeight="1">
      <c r="A179" s="51">
        <v>74</v>
      </c>
      <c r="B179" s="51" t="s">
        <v>44</v>
      </c>
      <c r="C179" s="51" t="s">
        <v>69</v>
      </c>
      <c r="D179" s="58" t="s">
        <v>159</v>
      </c>
      <c r="E179" s="58" t="s">
        <v>136</v>
      </c>
      <c r="F179" s="59" t="s">
        <v>70</v>
      </c>
      <c r="G179" s="54">
        <v>206589.14</v>
      </c>
      <c r="H179" s="54"/>
      <c r="I179" s="4">
        <v>24000</v>
      </c>
      <c r="J179" s="4">
        <v>38700</v>
      </c>
      <c r="K179" s="4">
        <v>60000</v>
      </c>
      <c r="L179" s="4">
        <v>33202.07159</v>
      </c>
      <c r="M179" s="4">
        <v>0</v>
      </c>
      <c r="N179" s="4">
        <v>16515.89293</v>
      </c>
      <c r="O179" s="4">
        <v>16686.17866</v>
      </c>
      <c r="P179" s="4">
        <v>0</v>
      </c>
      <c r="Q179" s="21" t="s">
        <v>3</v>
      </c>
      <c r="R179" s="61" t="s">
        <v>196</v>
      </c>
      <c r="S179" s="62"/>
      <c r="T179" s="62"/>
      <c r="U179" s="63"/>
    </row>
    <row r="180" spans="1:21" s="2" customFormat="1" ht="12.75">
      <c r="A180" s="49"/>
      <c r="B180" s="49"/>
      <c r="C180" s="49"/>
      <c r="D180" s="58"/>
      <c r="E180" s="58"/>
      <c r="F180" s="59"/>
      <c r="G180" s="54"/>
      <c r="H180" s="54"/>
      <c r="I180" s="9">
        <v>19183.573209600632</v>
      </c>
      <c r="J180" s="9">
        <v>38624</v>
      </c>
      <c r="K180" s="9">
        <v>38624</v>
      </c>
      <c r="L180" s="9">
        <f t="shared" si="5"/>
        <v>0</v>
      </c>
      <c r="M180" s="9"/>
      <c r="N180" s="9"/>
      <c r="O180" s="9"/>
      <c r="P180" s="9"/>
      <c r="Q180" s="22" t="s">
        <v>4</v>
      </c>
      <c r="R180" s="64" t="e">
        <v>#N/A</v>
      </c>
      <c r="S180" s="65"/>
      <c r="T180" s="65"/>
      <c r="U180" s="66"/>
    </row>
    <row r="181" spans="1:21" s="2" customFormat="1" ht="12.75">
      <c r="A181" s="49"/>
      <c r="B181" s="49"/>
      <c r="C181" s="49"/>
      <c r="D181" s="51"/>
      <c r="E181" s="51"/>
      <c r="F181" s="53"/>
      <c r="G181" s="42"/>
      <c r="H181" s="42"/>
      <c r="I181" s="7">
        <v>4816.426790399368</v>
      </c>
      <c r="J181" s="7">
        <v>76</v>
      </c>
      <c r="K181" s="7">
        <v>21376</v>
      </c>
      <c r="L181" s="7">
        <f t="shared" si="5"/>
        <v>0</v>
      </c>
      <c r="M181" s="7"/>
      <c r="N181" s="7"/>
      <c r="O181" s="7"/>
      <c r="P181" s="7"/>
      <c r="Q181" s="22" t="s">
        <v>22</v>
      </c>
      <c r="R181" s="67" t="e">
        <v>#N/A</v>
      </c>
      <c r="S181" s="68"/>
      <c r="T181" s="68"/>
      <c r="U181" s="69"/>
    </row>
    <row r="182" spans="1:21" s="2" customFormat="1" ht="12.75" customHeight="1">
      <c r="A182" s="50">
        <v>75</v>
      </c>
      <c r="B182" s="50" t="s">
        <v>44</v>
      </c>
      <c r="C182" s="50" t="s">
        <v>52</v>
      </c>
      <c r="D182" s="50" t="s">
        <v>10</v>
      </c>
      <c r="E182" s="50" t="s">
        <v>11</v>
      </c>
      <c r="F182" s="52" t="s">
        <v>73</v>
      </c>
      <c r="G182" s="41">
        <v>19809.73</v>
      </c>
      <c r="H182" s="41"/>
      <c r="I182" s="4">
        <v>13050</v>
      </c>
      <c r="J182" s="4"/>
      <c r="K182" s="4"/>
      <c r="L182" s="4">
        <f t="shared" si="5"/>
        <v>0</v>
      </c>
      <c r="M182" s="4"/>
      <c r="N182" s="4"/>
      <c r="O182" s="4"/>
      <c r="P182" s="4"/>
      <c r="Q182" s="23" t="s">
        <v>3</v>
      </c>
      <c r="R182" s="61" t="s">
        <v>196</v>
      </c>
      <c r="S182" s="62"/>
      <c r="T182" s="62"/>
      <c r="U182" s="63"/>
    </row>
    <row r="183" spans="1:21" s="2" customFormat="1" ht="12.75" customHeight="1">
      <c r="A183" s="58"/>
      <c r="B183" s="58"/>
      <c r="C183" s="58"/>
      <c r="D183" s="58"/>
      <c r="E183" s="58"/>
      <c r="F183" s="59"/>
      <c r="G183" s="54"/>
      <c r="H183" s="54"/>
      <c r="I183" s="7">
        <v>7830</v>
      </c>
      <c r="J183" s="7"/>
      <c r="K183" s="7"/>
      <c r="L183" s="7">
        <f t="shared" si="5"/>
        <v>0</v>
      </c>
      <c r="M183" s="7"/>
      <c r="N183" s="7"/>
      <c r="O183" s="7"/>
      <c r="P183" s="7"/>
      <c r="Q183" s="22" t="s">
        <v>4</v>
      </c>
      <c r="R183" s="64" t="e">
        <v>#N/A</v>
      </c>
      <c r="S183" s="65"/>
      <c r="T183" s="65"/>
      <c r="U183" s="66"/>
    </row>
    <row r="184" spans="1:21" s="2" customFormat="1" ht="12.75">
      <c r="A184" s="51"/>
      <c r="B184" s="51"/>
      <c r="C184" s="51"/>
      <c r="D184" s="51"/>
      <c r="E184" s="51"/>
      <c r="F184" s="53"/>
      <c r="G184" s="42"/>
      <c r="H184" s="42"/>
      <c r="I184" s="7">
        <v>5220</v>
      </c>
      <c r="J184" s="7"/>
      <c r="K184" s="7"/>
      <c r="L184" s="7">
        <f t="shared" si="5"/>
        <v>0</v>
      </c>
      <c r="M184" s="7"/>
      <c r="N184" s="7"/>
      <c r="O184" s="7"/>
      <c r="P184" s="7"/>
      <c r="Q184" s="22" t="s">
        <v>22</v>
      </c>
      <c r="R184" s="67" t="e">
        <v>#N/A</v>
      </c>
      <c r="S184" s="68"/>
      <c r="T184" s="68"/>
      <c r="U184" s="69"/>
    </row>
    <row r="185" spans="1:21" s="2" customFormat="1" ht="12.75" customHeight="1">
      <c r="A185" s="51">
        <v>76</v>
      </c>
      <c r="B185" s="50" t="s">
        <v>44</v>
      </c>
      <c r="C185" s="50" t="s">
        <v>53</v>
      </c>
      <c r="D185" s="50" t="s">
        <v>10</v>
      </c>
      <c r="E185" s="50" t="s">
        <v>11</v>
      </c>
      <c r="F185" s="52" t="s">
        <v>74</v>
      </c>
      <c r="G185" s="41">
        <v>22748.03</v>
      </c>
      <c r="H185" s="41"/>
      <c r="I185" s="4">
        <v>10000</v>
      </c>
      <c r="J185" s="4"/>
      <c r="K185" s="4"/>
      <c r="L185" s="4">
        <f t="shared" si="5"/>
        <v>0</v>
      </c>
      <c r="M185" s="4"/>
      <c r="N185" s="4"/>
      <c r="O185" s="4"/>
      <c r="P185" s="4"/>
      <c r="Q185" s="23" t="s">
        <v>3</v>
      </c>
      <c r="R185" s="61" t="s">
        <v>196</v>
      </c>
      <c r="S185" s="62"/>
      <c r="T185" s="62"/>
      <c r="U185" s="63"/>
    </row>
    <row r="186" spans="1:21" s="2" customFormat="1" ht="12.75" customHeight="1">
      <c r="A186" s="49"/>
      <c r="B186" s="58"/>
      <c r="C186" s="58"/>
      <c r="D186" s="58"/>
      <c r="E186" s="58"/>
      <c r="F186" s="59"/>
      <c r="G186" s="54"/>
      <c r="H186" s="54"/>
      <c r="I186" s="7">
        <v>6000</v>
      </c>
      <c r="J186" s="7"/>
      <c r="K186" s="7"/>
      <c r="L186" s="7">
        <f t="shared" si="5"/>
        <v>0</v>
      </c>
      <c r="M186" s="7"/>
      <c r="N186" s="7"/>
      <c r="O186" s="7"/>
      <c r="P186" s="7"/>
      <c r="Q186" s="22" t="s">
        <v>4</v>
      </c>
      <c r="R186" s="64" t="e">
        <v>#N/A</v>
      </c>
      <c r="S186" s="65"/>
      <c r="T186" s="65"/>
      <c r="U186" s="66"/>
    </row>
    <row r="187" spans="1:21" s="2" customFormat="1" ht="12.75">
      <c r="A187" s="49"/>
      <c r="B187" s="51"/>
      <c r="C187" s="51"/>
      <c r="D187" s="51"/>
      <c r="E187" s="51"/>
      <c r="F187" s="53"/>
      <c r="G187" s="42"/>
      <c r="H187" s="42"/>
      <c r="I187" s="7">
        <v>4000</v>
      </c>
      <c r="J187" s="7"/>
      <c r="K187" s="7"/>
      <c r="L187" s="7">
        <f t="shared" si="5"/>
        <v>0</v>
      </c>
      <c r="M187" s="7"/>
      <c r="N187" s="7"/>
      <c r="O187" s="7"/>
      <c r="P187" s="7"/>
      <c r="Q187" s="22" t="s">
        <v>22</v>
      </c>
      <c r="R187" s="67" t="e">
        <v>#N/A</v>
      </c>
      <c r="S187" s="68"/>
      <c r="T187" s="68"/>
      <c r="U187" s="69"/>
    </row>
    <row r="188" spans="1:21" s="2" customFormat="1" ht="12.75" customHeight="1">
      <c r="A188" s="50">
        <v>77</v>
      </c>
      <c r="B188" s="50" t="s">
        <v>44</v>
      </c>
      <c r="C188" s="50" t="s">
        <v>71</v>
      </c>
      <c r="D188" s="50" t="s">
        <v>8</v>
      </c>
      <c r="E188" s="50" t="s">
        <v>11</v>
      </c>
      <c r="F188" s="52" t="s">
        <v>72</v>
      </c>
      <c r="G188" s="50">
        <v>22149</v>
      </c>
      <c r="H188" s="50"/>
      <c r="I188" s="4"/>
      <c r="J188" s="4"/>
      <c r="K188" s="4"/>
      <c r="L188" s="4">
        <v>40.56448</v>
      </c>
      <c r="M188" s="4">
        <v>15.33951</v>
      </c>
      <c r="N188" s="4">
        <v>15.50995</v>
      </c>
      <c r="O188" s="4">
        <v>9.71502</v>
      </c>
      <c r="P188" s="4">
        <v>0</v>
      </c>
      <c r="Q188" s="23" t="s">
        <v>3</v>
      </c>
      <c r="R188" s="61" t="s">
        <v>196</v>
      </c>
      <c r="S188" s="62"/>
      <c r="T188" s="62"/>
      <c r="U188" s="63"/>
    </row>
    <row r="189" spans="1:21" s="2" customFormat="1" ht="12.75">
      <c r="A189" s="58"/>
      <c r="B189" s="58"/>
      <c r="C189" s="58"/>
      <c r="D189" s="58"/>
      <c r="E189" s="58"/>
      <c r="F189" s="59"/>
      <c r="G189" s="58"/>
      <c r="H189" s="58"/>
      <c r="I189" s="7"/>
      <c r="J189" s="7"/>
      <c r="K189" s="7"/>
      <c r="L189" s="7">
        <f t="shared" si="5"/>
        <v>0</v>
      </c>
      <c r="M189" s="7"/>
      <c r="N189" s="7"/>
      <c r="O189" s="7"/>
      <c r="P189" s="7"/>
      <c r="Q189" s="22" t="s">
        <v>4</v>
      </c>
      <c r="R189" s="64" t="e">
        <v>#N/A</v>
      </c>
      <c r="S189" s="65"/>
      <c r="T189" s="65"/>
      <c r="U189" s="66"/>
    </row>
    <row r="190" spans="1:21" ht="15.75">
      <c r="A190" s="51"/>
      <c r="B190" s="51"/>
      <c r="C190" s="51"/>
      <c r="D190" s="51"/>
      <c r="E190" s="51"/>
      <c r="F190" s="53"/>
      <c r="G190" s="51"/>
      <c r="H190" s="51"/>
      <c r="I190" s="7"/>
      <c r="J190" s="7"/>
      <c r="K190" s="7"/>
      <c r="L190" s="7">
        <f t="shared" si="5"/>
        <v>0</v>
      </c>
      <c r="M190" s="7"/>
      <c r="N190" s="7"/>
      <c r="O190" s="7"/>
      <c r="P190" s="7"/>
      <c r="Q190" s="22" t="s">
        <v>22</v>
      </c>
      <c r="R190" s="67" t="e">
        <v>#N/A</v>
      </c>
      <c r="S190" s="68"/>
      <c r="T190" s="68"/>
      <c r="U190" s="69"/>
    </row>
    <row r="192" ht="15.75">
      <c r="L192" s="5"/>
    </row>
  </sheetData>
  <sheetProtection/>
  <mergeCells count="739">
    <mergeCell ref="F118:F119"/>
    <mergeCell ref="G116:G117"/>
    <mergeCell ref="H116:H117"/>
    <mergeCell ref="G118:G119"/>
    <mergeCell ref="H118:H119"/>
    <mergeCell ref="R118:U119"/>
    <mergeCell ref="A118:A119"/>
    <mergeCell ref="B118:B119"/>
    <mergeCell ref="C118:C119"/>
    <mergeCell ref="D118:D119"/>
    <mergeCell ref="E118:E119"/>
    <mergeCell ref="C114:C115"/>
    <mergeCell ref="G112:G113"/>
    <mergeCell ref="H112:H113"/>
    <mergeCell ref="R112:U113"/>
    <mergeCell ref="A116:A117"/>
    <mergeCell ref="B116:B117"/>
    <mergeCell ref="C116:C117"/>
    <mergeCell ref="D116:D117"/>
    <mergeCell ref="E116:E117"/>
    <mergeCell ref="F116:F117"/>
    <mergeCell ref="G114:G115"/>
    <mergeCell ref="H110:H111"/>
    <mergeCell ref="R110:U111"/>
    <mergeCell ref="F182:F184"/>
    <mergeCell ref="A110:A111"/>
    <mergeCell ref="B110:B111"/>
    <mergeCell ref="C110:C111"/>
    <mergeCell ref="D110:D111"/>
    <mergeCell ref="E110:E111"/>
    <mergeCell ref="F110:F111"/>
    <mergeCell ref="A114:A115"/>
    <mergeCell ref="R185:U187"/>
    <mergeCell ref="H185:H187"/>
    <mergeCell ref="G185:G187"/>
    <mergeCell ref="R182:U184"/>
    <mergeCell ref="H182:H184"/>
    <mergeCell ref="G182:G184"/>
    <mergeCell ref="H48:H49"/>
    <mergeCell ref="R48:U49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G46:G47"/>
    <mergeCell ref="H46:H47"/>
    <mergeCell ref="R46:U47"/>
    <mergeCell ref="A48:A49"/>
    <mergeCell ref="B48:B49"/>
    <mergeCell ref="C48:C49"/>
    <mergeCell ref="D48:D49"/>
    <mergeCell ref="E48:E49"/>
    <mergeCell ref="F48:F49"/>
    <mergeCell ref="G48:G49"/>
    <mergeCell ref="F50:F51"/>
    <mergeCell ref="G50:G51"/>
    <mergeCell ref="H50:H51"/>
    <mergeCell ref="R50:U51"/>
    <mergeCell ref="A46:A47"/>
    <mergeCell ref="B46:B47"/>
    <mergeCell ref="C46:C47"/>
    <mergeCell ref="D46:D47"/>
    <mergeCell ref="E46:E47"/>
    <mergeCell ref="F46:F47"/>
    <mergeCell ref="R44:U45"/>
    <mergeCell ref="A52:A53"/>
    <mergeCell ref="B52:B53"/>
    <mergeCell ref="C52:C53"/>
    <mergeCell ref="D52:D53"/>
    <mergeCell ref="E52:E53"/>
    <mergeCell ref="F52:F53"/>
    <mergeCell ref="G52:G53"/>
    <mergeCell ref="H52:H53"/>
    <mergeCell ref="R52:U53"/>
    <mergeCell ref="H166:H167"/>
    <mergeCell ref="R166:U167"/>
    <mergeCell ref="A44:A45"/>
    <mergeCell ref="B44:B45"/>
    <mergeCell ref="C44:C45"/>
    <mergeCell ref="D44:D45"/>
    <mergeCell ref="E44:E45"/>
    <mergeCell ref="F44:F45"/>
    <mergeCell ref="G44:G45"/>
    <mergeCell ref="H44:H45"/>
    <mergeCell ref="H120:H121"/>
    <mergeCell ref="A106:A107"/>
    <mergeCell ref="H36:H38"/>
    <mergeCell ref="B54:B55"/>
    <mergeCell ref="C54:C55"/>
    <mergeCell ref="F54:F55"/>
    <mergeCell ref="A50:A51"/>
    <mergeCell ref="B50:B51"/>
    <mergeCell ref="C50:C51"/>
    <mergeCell ref="D50:D51"/>
    <mergeCell ref="A185:A187"/>
    <mergeCell ref="F185:F187"/>
    <mergeCell ref="C185:C187"/>
    <mergeCell ref="B185:B187"/>
    <mergeCell ref="A54:A55"/>
    <mergeCell ref="A58:A59"/>
    <mergeCell ref="B58:B59"/>
    <mergeCell ref="B106:B107"/>
    <mergeCell ref="C106:C107"/>
    <mergeCell ref="D106:D107"/>
    <mergeCell ref="G17:G19"/>
    <mergeCell ref="H17:H19"/>
    <mergeCell ref="G24:G26"/>
    <mergeCell ref="H24:H26"/>
    <mergeCell ref="G20:G21"/>
    <mergeCell ref="H20:H21"/>
    <mergeCell ref="G22:G23"/>
    <mergeCell ref="H106:H107"/>
    <mergeCell ref="H22:H23"/>
    <mergeCell ref="A20:A21"/>
    <mergeCell ref="B20:B21"/>
    <mergeCell ref="C20:C21"/>
    <mergeCell ref="F20:F21"/>
    <mergeCell ref="C22:C23"/>
    <mergeCell ref="F22:F23"/>
    <mergeCell ref="G98:G99"/>
    <mergeCell ref="H98:H99"/>
    <mergeCell ref="A17:A19"/>
    <mergeCell ref="B17:B19"/>
    <mergeCell ref="C17:C19"/>
    <mergeCell ref="F17:F19"/>
    <mergeCell ref="A24:A26"/>
    <mergeCell ref="B24:B26"/>
    <mergeCell ref="C24:C26"/>
    <mergeCell ref="F24:F26"/>
    <mergeCell ref="A22:A23"/>
    <mergeCell ref="B22:B23"/>
    <mergeCell ref="C27:C28"/>
    <mergeCell ref="F27:F28"/>
    <mergeCell ref="G27:G28"/>
    <mergeCell ref="H27:H28"/>
    <mergeCell ref="E24:E26"/>
    <mergeCell ref="D27:D28"/>
    <mergeCell ref="E27:E28"/>
    <mergeCell ref="D24:D26"/>
    <mergeCell ref="E22:E23"/>
    <mergeCell ref="A27:A28"/>
    <mergeCell ref="A29:A30"/>
    <mergeCell ref="B29:B30"/>
    <mergeCell ref="C29:C30"/>
    <mergeCell ref="F29:F30"/>
    <mergeCell ref="G29:G30"/>
    <mergeCell ref="B27:B28"/>
    <mergeCell ref="H29:H30"/>
    <mergeCell ref="D29:D30"/>
    <mergeCell ref="E29:E30"/>
    <mergeCell ref="A31:A32"/>
    <mergeCell ref="B31:B32"/>
    <mergeCell ref="C31:C32"/>
    <mergeCell ref="F31:F32"/>
    <mergeCell ref="G31:G32"/>
    <mergeCell ref="H31:H32"/>
    <mergeCell ref="D31:D32"/>
    <mergeCell ref="E31:E32"/>
    <mergeCell ref="A33:A35"/>
    <mergeCell ref="B33:B35"/>
    <mergeCell ref="C33:C35"/>
    <mergeCell ref="F33:F35"/>
    <mergeCell ref="G33:G35"/>
    <mergeCell ref="H33:H35"/>
    <mergeCell ref="D33:D35"/>
    <mergeCell ref="E33:E35"/>
    <mergeCell ref="H54:H55"/>
    <mergeCell ref="A56:A57"/>
    <mergeCell ref="B56:B57"/>
    <mergeCell ref="C56:C57"/>
    <mergeCell ref="F56:F57"/>
    <mergeCell ref="G56:G57"/>
    <mergeCell ref="H56:H57"/>
    <mergeCell ref="D56:D57"/>
    <mergeCell ref="E56:E57"/>
    <mergeCell ref="C58:C59"/>
    <mergeCell ref="F58:F59"/>
    <mergeCell ref="G58:G59"/>
    <mergeCell ref="H58:H59"/>
    <mergeCell ref="D58:D59"/>
    <mergeCell ref="E58:E59"/>
    <mergeCell ref="A60:A61"/>
    <mergeCell ref="B60:B61"/>
    <mergeCell ref="C60:C61"/>
    <mergeCell ref="F60:F61"/>
    <mergeCell ref="G60:G61"/>
    <mergeCell ref="H60:H61"/>
    <mergeCell ref="D60:D61"/>
    <mergeCell ref="E60:E61"/>
    <mergeCell ref="A62:A63"/>
    <mergeCell ref="B62:B63"/>
    <mergeCell ref="C62:C63"/>
    <mergeCell ref="F62:F63"/>
    <mergeCell ref="G62:G63"/>
    <mergeCell ref="H62:H63"/>
    <mergeCell ref="D62:D63"/>
    <mergeCell ref="E62:E63"/>
    <mergeCell ref="A64:A65"/>
    <mergeCell ref="B64:B65"/>
    <mergeCell ref="C64:C65"/>
    <mergeCell ref="F64:F65"/>
    <mergeCell ref="G64:G65"/>
    <mergeCell ref="H64:H65"/>
    <mergeCell ref="D64:D65"/>
    <mergeCell ref="E64:E65"/>
    <mergeCell ref="A66:A67"/>
    <mergeCell ref="B66:B67"/>
    <mergeCell ref="C66:C67"/>
    <mergeCell ref="F66:F67"/>
    <mergeCell ref="G66:G67"/>
    <mergeCell ref="H66:H67"/>
    <mergeCell ref="D66:D67"/>
    <mergeCell ref="E66:E67"/>
    <mergeCell ref="A68:A69"/>
    <mergeCell ref="B68:B69"/>
    <mergeCell ref="C68:C69"/>
    <mergeCell ref="F68:F69"/>
    <mergeCell ref="G68:G69"/>
    <mergeCell ref="H68:H69"/>
    <mergeCell ref="D68:D69"/>
    <mergeCell ref="E68:E69"/>
    <mergeCell ref="A70:A71"/>
    <mergeCell ref="B70:B71"/>
    <mergeCell ref="C70:C71"/>
    <mergeCell ref="F70:F71"/>
    <mergeCell ref="G70:G71"/>
    <mergeCell ref="H70:H71"/>
    <mergeCell ref="D70:D71"/>
    <mergeCell ref="E70:E71"/>
    <mergeCell ref="A72:A75"/>
    <mergeCell ref="B72:B75"/>
    <mergeCell ref="C72:C75"/>
    <mergeCell ref="F72:F75"/>
    <mergeCell ref="G72:G75"/>
    <mergeCell ref="H72:H75"/>
    <mergeCell ref="D72:D75"/>
    <mergeCell ref="E72:E75"/>
    <mergeCell ref="A76:A79"/>
    <mergeCell ref="B76:B79"/>
    <mergeCell ref="C76:C79"/>
    <mergeCell ref="F76:F79"/>
    <mergeCell ref="G76:G79"/>
    <mergeCell ref="H76:H79"/>
    <mergeCell ref="D76:D79"/>
    <mergeCell ref="E76:E79"/>
    <mergeCell ref="A80:A81"/>
    <mergeCell ref="B80:B81"/>
    <mergeCell ref="C80:C81"/>
    <mergeCell ref="F80:F81"/>
    <mergeCell ref="G80:G81"/>
    <mergeCell ref="H80:H81"/>
    <mergeCell ref="D80:D81"/>
    <mergeCell ref="E80:E81"/>
    <mergeCell ref="A82:A83"/>
    <mergeCell ref="B82:B83"/>
    <mergeCell ref="C82:C83"/>
    <mergeCell ref="F82:F83"/>
    <mergeCell ref="G82:G83"/>
    <mergeCell ref="H82:H83"/>
    <mergeCell ref="D82:D83"/>
    <mergeCell ref="E82:E83"/>
    <mergeCell ref="H86:H87"/>
    <mergeCell ref="D86:D87"/>
    <mergeCell ref="E86:E87"/>
    <mergeCell ref="A84:A85"/>
    <mergeCell ref="B84:B85"/>
    <mergeCell ref="C84:C85"/>
    <mergeCell ref="F84:F85"/>
    <mergeCell ref="G84:G85"/>
    <mergeCell ref="H84:H85"/>
    <mergeCell ref="D84:D85"/>
    <mergeCell ref="G166:G167"/>
    <mergeCell ref="A86:A87"/>
    <mergeCell ref="B86:B87"/>
    <mergeCell ref="C86:C87"/>
    <mergeCell ref="F86:F87"/>
    <mergeCell ref="G86:G87"/>
    <mergeCell ref="G120:G121"/>
    <mergeCell ref="G106:G107"/>
    <mergeCell ref="G110:G111"/>
    <mergeCell ref="B114:B115"/>
    <mergeCell ref="F164:F165"/>
    <mergeCell ref="G164:G165"/>
    <mergeCell ref="H164:H165"/>
    <mergeCell ref="R164:U165"/>
    <mergeCell ref="A166:A167"/>
    <mergeCell ref="B166:B167"/>
    <mergeCell ref="C166:C167"/>
    <mergeCell ref="D166:D167"/>
    <mergeCell ref="E166:E167"/>
    <mergeCell ref="F166:F167"/>
    <mergeCell ref="E162:E163"/>
    <mergeCell ref="F162:F163"/>
    <mergeCell ref="G162:G163"/>
    <mergeCell ref="H162:H163"/>
    <mergeCell ref="R162:U163"/>
    <mergeCell ref="A164:A165"/>
    <mergeCell ref="B164:B165"/>
    <mergeCell ref="C164:C165"/>
    <mergeCell ref="D164:D165"/>
    <mergeCell ref="E164:E165"/>
    <mergeCell ref="R170:U171"/>
    <mergeCell ref="A174:A175"/>
    <mergeCell ref="B174:B175"/>
    <mergeCell ref="C174:C175"/>
    <mergeCell ref="D174:D175"/>
    <mergeCell ref="E174:E175"/>
    <mergeCell ref="F174:F175"/>
    <mergeCell ref="G174:G175"/>
    <mergeCell ref="H174:H175"/>
    <mergeCell ref="R174:U175"/>
    <mergeCell ref="A98:A99"/>
    <mergeCell ref="B98:B99"/>
    <mergeCell ref="C98:C99"/>
    <mergeCell ref="A90:A92"/>
    <mergeCell ref="B90:B92"/>
    <mergeCell ref="H170:H171"/>
    <mergeCell ref="A162:A163"/>
    <mergeCell ref="B162:B163"/>
    <mergeCell ref="C162:C163"/>
    <mergeCell ref="D162:D163"/>
    <mergeCell ref="G122:G123"/>
    <mergeCell ref="H122:H123"/>
    <mergeCell ref="A124:A126"/>
    <mergeCell ref="B124:B126"/>
    <mergeCell ref="C124:C126"/>
    <mergeCell ref="F124:F126"/>
    <mergeCell ref="A122:A123"/>
    <mergeCell ref="B122:B123"/>
    <mergeCell ref="C122:C123"/>
    <mergeCell ref="F122:F123"/>
    <mergeCell ref="A127:A128"/>
    <mergeCell ref="B127:B128"/>
    <mergeCell ref="C127:C128"/>
    <mergeCell ref="F127:F128"/>
    <mergeCell ref="G127:G128"/>
    <mergeCell ref="H127:H128"/>
    <mergeCell ref="D127:D128"/>
    <mergeCell ref="E127:E128"/>
    <mergeCell ref="A129:A131"/>
    <mergeCell ref="B129:B131"/>
    <mergeCell ref="C129:C131"/>
    <mergeCell ref="F129:F131"/>
    <mergeCell ref="G129:G131"/>
    <mergeCell ref="H129:H131"/>
    <mergeCell ref="D129:D131"/>
    <mergeCell ref="E129:E131"/>
    <mergeCell ref="A132:A133"/>
    <mergeCell ref="B132:B133"/>
    <mergeCell ref="C132:C133"/>
    <mergeCell ref="F132:F133"/>
    <mergeCell ref="G132:G133"/>
    <mergeCell ref="H132:H133"/>
    <mergeCell ref="D132:D133"/>
    <mergeCell ref="E132:E133"/>
    <mergeCell ref="A134:A135"/>
    <mergeCell ref="B134:B135"/>
    <mergeCell ref="C134:C135"/>
    <mergeCell ref="F134:F135"/>
    <mergeCell ref="G134:G135"/>
    <mergeCell ref="H134:H135"/>
    <mergeCell ref="D134:D135"/>
    <mergeCell ref="E134:E135"/>
    <mergeCell ref="A136:A137"/>
    <mergeCell ref="B136:B137"/>
    <mergeCell ref="C136:C137"/>
    <mergeCell ref="F136:F137"/>
    <mergeCell ref="G136:G137"/>
    <mergeCell ref="H136:H137"/>
    <mergeCell ref="D136:D137"/>
    <mergeCell ref="E136:E137"/>
    <mergeCell ref="A138:A139"/>
    <mergeCell ref="B138:B139"/>
    <mergeCell ref="C138:C139"/>
    <mergeCell ref="F138:F139"/>
    <mergeCell ref="G138:G139"/>
    <mergeCell ref="H138:H139"/>
    <mergeCell ref="A140:A141"/>
    <mergeCell ref="B140:B141"/>
    <mergeCell ref="C140:C141"/>
    <mergeCell ref="F140:F141"/>
    <mergeCell ref="G140:G141"/>
    <mergeCell ref="H140:H141"/>
    <mergeCell ref="A142:A143"/>
    <mergeCell ref="B142:B143"/>
    <mergeCell ref="C142:C143"/>
    <mergeCell ref="F142:F143"/>
    <mergeCell ref="G142:G143"/>
    <mergeCell ref="H142:H143"/>
    <mergeCell ref="D142:D143"/>
    <mergeCell ref="E142:E143"/>
    <mergeCell ref="A144:A145"/>
    <mergeCell ref="B144:B145"/>
    <mergeCell ref="C144:C145"/>
    <mergeCell ref="F144:F145"/>
    <mergeCell ref="G144:G145"/>
    <mergeCell ref="H144:H145"/>
    <mergeCell ref="D144:D145"/>
    <mergeCell ref="E144:E145"/>
    <mergeCell ref="A146:A147"/>
    <mergeCell ref="B146:B147"/>
    <mergeCell ref="C146:C147"/>
    <mergeCell ref="F146:F147"/>
    <mergeCell ref="G146:G147"/>
    <mergeCell ref="H146:H147"/>
    <mergeCell ref="D146:D147"/>
    <mergeCell ref="E146:E147"/>
    <mergeCell ref="A148:A149"/>
    <mergeCell ref="B148:B149"/>
    <mergeCell ref="C148:C149"/>
    <mergeCell ref="F148:F149"/>
    <mergeCell ref="G148:G149"/>
    <mergeCell ref="H148:H149"/>
    <mergeCell ref="D148:D149"/>
    <mergeCell ref="E148:E149"/>
    <mergeCell ref="A150:A151"/>
    <mergeCell ref="B150:B151"/>
    <mergeCell ref="C150:C151"/>
    <mergeCell ref="F150:F151"/>
    <mergeCell ref="G150:G151"/>
    <mergeCell ref="H150:H151"/>
    <mergeCell ref="D150:D151"/>
    <mergeCell ref="E150:E151"/>
    <mergeCell ref="A152:A153"/>
    <mergeCell ref="B152:B153"/>
    <mergeCell ref="C152:C153"/>
    <mergeCell ref="F152:F153"/>
    <mergeCell ref="G152:G153"/>
    <mergeCell ref="H152:H153"/>
    <mergeCell ref="D152:D153"/>
    <mergeCell ref="E152:E153"/>
    <mergeCell ref="A154:A155"/>
    <mergeCell ref="B154:B155"/>
    <mergeCell ref="C154:C155"/>
    <mergeCell ref="F154:F155"/>
    <mergeCell ref="G154:G155"/>
    <mergeCell ref="H154:H155"/>
    <mergeCell ref="D154:D155"/>
    <mergeCell ref="E154:E155"/>
    <mergeCell ref="A156:A157"/>
    <mergeCell ref="B156:B157"/>
    <mergeCell ref="C156:C157"/>
    <mergeCell ref="F156:F157"/>
    <mergeCell ref="G156:G157"/>
    <mergeCell ref="H156:H157"/>
    <mergeCell ref="D156:D157"/>
    <mergeCell ref="E156:E157"/>
    <mergeCell ref="A158:A159"/>
    <mergeCell ref="B158:B159"/>
    <mergeCell ref="C158:C159"/>
    <mergeCell ref="F158:F159"/>
    <mergeCell ref="G158:G159"/>
    <mergeCell ref="H158:H159"/>
    <mergeCell ref="D158:D159"/>
    <mergeCell ref="E158:E159"/>
    <mergeCell ref="C160:C161"/>
    <mergeCell ref="F160:F161"/>
    <mergeCell ref="G160:G161"/>
    <mergeCell ref="H160:H161"/>
    <mergeCell ref="D160:D161"/>
    <mergeCell ref="E160:E161"/>
    <mergeCell ref="G179:G181"/>
    <mergeCell ref="B182:B184"/>
    <mergeCell ref="A182:A184"/>
    <mergeCell ref="F120:F121"/>
    <mergeCell ref="A179:A181"/>
    <mergeCell ref="B179:B181"/>
    <mergeCell ref="C179:C181"/>
    <mergeCell ref="F179:F181"/>
    <mergeCell ref="A160:A161"/>
    <mergeCell ref="B160:B161"/>
    <mergeCell ref="E106:E107"/>
    <mergeCell ref="A42:A43"/>
    <mergeCell ref="B42:B43"/>
    <mergeCell ref="C42:C43"/>
    <mergeCell ref="A93:A94"/>
    <mergeCell ref="A88:A89"/>
    <mergeCell ref="B88:B89"/>
    <mergeCell ref="C88:C89"/>
    <mergeCell ref="D88:D89"/>
    <mergeCell ref="C90:C92"/>
    <mergeCell ref="G36:G38"/>
    <mergeCell ref="A39:A41"/>
    <mergeCell ref="B39:B41"/>
    <mergeCell ref="C39:C41"/>
    <mergeCell ref="F39:F41"/>
    <mergeCell ref="G39:G41"/>
    <mergeCell ref="C36:C38"/>
    <mergeCell ref="F36:F38"/>
    <mergeCell ref="A36:A38"/>
    <mergeCell ref="B36:B38"/>
    <mergeCell ref="F90:F92"/>
    <mergeCell ref="G90:G92"/>
    <mergeCell ref="E90:E92"/>
    <mergeCell ref="G88:G89"/>
    <mergeCell ref="H88:H89"/>
    <mergeCell ref="F88:F89"/>
    <mergeCell ref="B93:B94"/>
    <mergeCell ref="C93:C94"/>
    <mergeCell ref="F93:F94"/>
    <mergeCell ref="G93:G94"/>
    <mergeCell ref="G100:G101"/>
    <mergeCell ref="H93:H94"/>
    <mergeCell ref="H100:H101"/>
    <mergeCell ref="D93:D94"/>
    <mergeCell ref="E93:E94"/>
    <mergeCell ref="B95:B97"/>
    <mergeCell ref="C95:C97"/>
    <mergeCell ref="F95:F97"/>
    <mergeCell ref="G95:G97"/>
    <mergeCell ref="F98:F99"/>
    <mergeCell ref="D95:D97"/>
    <mergeCell ref="E95:E97"/>
    <mergeCell ref="A102:A103"/>
    <mergeCell ref="B102:B103"/>
    <mergeCell ref="C102:C103"/>
    <mergeCell ref="F102:F103"/>
    <mergeCell ref="G102:G103"/>
    <mergeCell ref="H95:H97"/>
    <mergeCell ref="C100:C101"/>
    <mergeCell ref="D98:D99"/>
    <mergeCell ref="E98:E99"/>
    <mergeCell ref="A95:A97"/>
    <mergeCell ref="H102:H103"/>
    <mergeCell ref="H179:H181"/>
    <mergeCell ref="M7:U7"/>
    <mergeCell ref="D176:F176"/>
    <mergeCell ref="F100:F101"/>
    <mergeCell ref="F106:F107"/>
    <mergeCell ref="R106:U107"/>
    <mergeCell ref="D108:D109"/>
    <mergeCell ref="F42:F43"/>
    <mergeCell ref="G42:G43"/>
    <mergeCell ref="F188:F190"/>
    <mergeCell ref="G188:G190"/>
    <mergeCell ref="H188:H190"/>
    <mergeCell ref="R188:U190"/>
    <mergeCell ref="A108:A109"/>
    <mergeCell ref="B108:B109"/>
    <mergeCell ref="C108:C109"/>
    <mergeCell ref="E108:E109"/>
    <mergeCell ref="F108:F109"/>
    <mergeCell ref="G108:G109"/>
    <mergeCell ref="M1:P1"/>
    <mergeCell ref="D2:U2"/>
    <mergeCell ref="D3:U3"/>
    <mergeCell ref="D4:U4"/>
    <mergeCell ref="D13:F13"/>
    <mergeCell ref="D5:L5"/>
    <mergeCell ref="M5:U5"/>
    <mergeCell ref="D6:L6"/>
    <mergeCell ref="M6:U6"/>
    <mergeCell ref="D7:L7"/>
    <mergeCell ref="H108:H109"/>
    <mergeCell ref="D54:D55"/>
    <mergeCell ref="E54:E55"/>
    <mergeCell ref="E88:E89"/>
    <mergeCell ref="D90:D92"/>
    <mergeCell ref="A120:A121"/>
    <mergeCell ref="B120:B121"/>
    <mergeCell ref="C120:C121"/>
    <mergeCell ref="A100:A101"/>
    <mergeCell ref="B100:B101"/>
    <mergeCell ref="D17:D19"/>
    <mergeCell ref="E17:E19"/>
    <mergeCell ref="D20:D21"/>
    <mergeCell ref="E20:E21"/>
    <mergeCell ref="D22:D23"/>
    <mergeCell ref="D112:D113"/>
    <mergeCell ref="D36:D38"/>
    <mergeCell ref="D39:D41"/>
    <mergeCell ref="E39:E41"/>
    <mergeCell ref="D42:D43"/>
    <mergeCell ref="E42:E43"/>
    <mergeCell ref="E84:E85"/>
    <mergeCell ref="E50:E51"/>
    <mergeCell ref="D114:D115"/>
    <mergeCell ref="E114:E115"/>
    <mergeCell ref="F114:F115"/>
    <mergeCell ref="E100:E101"/>
    <mergeCell ref="D102:D103"/>
    <mergeCell ref="E102:E103"/>
    <mergeCell ref="D100:D101"/>
    <mergeCell ref="H114:H115"/>
    <mergeCell ref="R114:U115"/>
    <mergeCell ref="D120:D121"/>
    <mergeCell ref="E120:E121"/>
    <mergeCell ref="D124:D126"/>
    <mergeCell ref="E124:E126"/>
    <mergeCell ref="D122:D123"/>
    <mergeCell ref="E122:E123"/>
    <mergeCell ref="G124:G126"/>
    <mergeCell ref="H124:H126"/>
    <mergeCell ref="A188:A190"/>
    <mergeCell ref="B188:B190"/>
    <mergeCell ref="C188:C190"/>
    <mergeCell ref="D138:D139"/>
    <mergeCell ref="E138:E139"/>
    <mergeCell ref="D140:D141"/>
    <mergeCell ref="E140:E141"/>
    <mergeCell ref="D179:D181"/>
    <mergeCell ref="E179:E181"/>
    <mergeCell ref="C182:C184"/>
    <mergeCell ref="D182:D184"/>
    <mergeCell ref="E182:E184"/>
    <mergeCell ref="D185:D187"/>
    <mergeCell ref="E185:E187"/>
    <mergeCell ref="D188:D190"/>
    <mergeCell ref="E188:E190"/>
    <mergeCell ref="D8:L8"/>
    <mergeCell ref="M8:U8"/>
    <mergeCell ref="A9:A12"/>
    <mergeCell ref="B9:B12"/>
    <mergeCell ref="C9:C12"/>
    <mergeCell ref="D9:E11"/>
    <mergeCell ref="F9:K9"/>
    <mergeCell ref="L9:P9"/>
    <mergeCell ref="Q9:Q12"/>
    <mergeCell ref="R9:U10"/>
    <mergeCell ref="R58:U59"/>
    <mergeCell ref="F10:F12"/>
    <mergeCell ref="I10:K10"/>
    <mergeCell ref="L10:L11"/>
    <mergeCell ref="M10:P10"/>
    <mergeCell ref="I11:K11"/>
    <mergeCell ref="R11:R12"/>
    <mergeCell ref="H39:H41"/>
    <mergeCell ref="G54:G55"/>
    <mergeCell ref="H42:H43"/>
    <mergeCell ref="R66:U67"/>
    <mergeCell ref="S11:S12"/>
    <mergeCell ref="T11:U11"/>
    <mergeCell ref="R179:U181"/>
    <mergeCell ref="R54:U55"/>
    <mergeCell ref="R80:U81"/>
    <mergeCell ref="R82:U83"/>
    <mergeCell ref="R116:U117"/>
    <mergeCell ref="R129:U131"/>
    <mergeCell ref="R56:U57"/>
    <mergeCell ref="R127:U128"/>
    <mergeCell ref="R132:U133"/>
    <mergeCell ref="R134:U135"/>
    <mergeCell ref="R60:U61"/>
    <mergeCell ref="R62:U63"/>
    <mergeCell ref="R98:U99"/>
    <mergeCell ref="R84:U85"/>
    <mergeCell ref="R86:U87"/>
    <mergeCell ref="R68:U69"/>
    <mergeCell ref="R64:U65"/>
    <mergeCell ref="R154:U155"/>
    <mergeCell ref="R156:U157"/>
    <mergeCell ref="R138:U139"/>
    <mergeCell ref="R140:U141"/>
    <mergeCell ref="R150:U151"/>
    <mergeCell ref="R152:U153"/>
    <mergeCell ref="R146:U147"/>
    <mergeCell ref="R148:U149"/>
    <mergeCell ref="R17:U19"/>
    <mergeCell ref="R20:U21"/>
    <mergeCell ref="R22:U23"/>
    <mergeCell ref="R24:U26"/>
    <mergeCell ref="R27:U28"/>
    <mergeCell ref="R29:U30"/>
    <mergeCell ref="R31:U32"/>
    <mergeCell ref="R33:U35"/>
    <mergeCell ref="R36:U38"/>
    <mergeCell ref="R39:U41"/>
    <mergeCell ref="R42:U43"/>
    <mergeCell ref="A112:A113"/>
    <mergeCell ref="B112:B113"/>
    <mergeCell ref="C112:C113"/>
    <mergeCell ref="E112:E113"/>
    <mergeCell ref="F112:F113"/>
    <mergeCell ref="R70:U71"/>
    <mergeCell ref="R72:U75"/>
    <mergeCell ref="R76:U79"/>
    <mergeCell ref="A170:A171"/>
    <mergeCell ref="B170:B171"/>
    <mergeCell ref="C170:C171"/>
    <mergeCell ref="D170:D171"/>
    <mergeCell ref="E170:E171"/>
    <mergeCell ref="F170:F171"/>
    <mergeCell ref="G170:G171"/>
    <mergeCell ref="R95:U97"/>
    <mergeCell ref="R122:U123"/>
    <mergeCell ref="R124:U126"/>
    <mergeCell ref="R100:U101"/>
    <mergeCell ref="R102:U103"/>
    <mergeCell ref="R120:U121"/>
    <mergeCell ref="R108:U109"/>
    <mergeCell ref="R104:U105"/>
    <mergeCell ref="R136:U137"/>
    <mergeCell ref="G14:G16"/>
    <mergeCell ref="R177:U178"/>
    <mergeCell ref="R158:U159"/>
    <mergeCell ref="R160:U161"/>
    <mergeCell ref="R142:U143"/>
    <mergeCell ref="R144:U145"/>
    <mergeCell ref="R88:U89"/>
    <mergeCell ref="R90:U92"/>
    <mergeCell ref="R93:U94"/>
    <mergeCell ref="A14:A16"/>
    <mergeCell ref="B14:B16"/>
    <mergeCell ref="C14:C16"/>
    <mergeCell ref="D14:D16"/>
    <mergeCell ref="E14:E16"/>
    <mergeCell ref="F14:F16"/>
    <mergeCell ref="H14:H16"/>
    <mergeCell ref="R14:U16"/>
    <mergeCell ref="A177:A178"/>
    <mergeCell ref="B177:B178"/>
    <mergeCell ref="C177:C178"/>
    <mergeCell ref="D177:D178"/>
    <mergeCell ref="E177:E178"/>
    <mergeCell ref="F177:F178"/>
    <mergeCell ref="G177:G178"/>
    <mergeCell ref="H177:H178"/>
    <mergeCell ref="F172:F173"/>
    <mergeCell ref="G172:G173"/>
    <mergeCell ref="A168:A169"/>
    <mergeCell ref="B168:B169"/>
    <mergeCell ref="C168:C169"/>
    <mergeCell ref="D168:D169"/>
    <mergeCell ref="E168:E169"/>
    <mergeCell ref="F168:F169"/>
    <mergeCell ref="H172:H173"/>
    <mergeCell ref="R172:U173"/>
    <mergeCell ref="G168:G169"/>
    <mergeCell ref="H168:H169"/>
    <mergeCell ref="R168:U169"/>
    <mergeCell ref="A172:A173"/>
    <mergeCell ref="B172:B173"/>
    <mergeCell ref="C172:C173"/>
    <mergeCell ref="D172:D173"/>
    <mergeCell ref="E172:E173"/>
  </mergeCells>
  <printOptions horizontalCentered="1"/>
  <pageMargins left="0" right="0" top="0" bottom="0.5118110236220472" header="0" footer="0"/>
  <pageSetup fitToHeight="0" fitToWidth="1" horizontalDpi="600" verticalDpi="600" orientation="landscape" paperSize="8" scale="6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tanaeva</dc:creator>
  <cp:keywords/>
  <dc:description/>
  <cp:lastModifiedBy>Рудианова Ирина Енгюевна</cp:lastModifiedBy>
  <cp:lastPrinted>2015-04-23T07:50:23Z</cp:lastPrinted>
  <dcterms:created xsi:type="dcterms:W3CDTF">2008-12-22T07:04:15Z</dcterms:created>
  <dcterms:modified xsi:type="dcterms:W3CDTF">2015-04-24T16:46:32Z</dcterms:modified>
  <cp:category/>
  <cp:version/>
  <cp:contentType/>
  <cp:contentStatus/>
</cp:coreProperties>
</file>