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tgc1.local\MainFS\bdef\DE\Общая\диск R\ТГК\Тарифы 2027\Тарифы на электроэнергию\РД (к 01.06.2026)\публикация на сайте\"/>
    </mc:Choice>
  </mc:AlternateContent>
  <bookViews>
    <workbookView xWindow="480" yWindow="75" windowWidth="18195" windowHeight="11820" activeTab="1"/>
  </bookViews>
  <sheets>
    <sheet name="Раздел 1" sheetId="68" r:id="rId1"/>
    <sheet name=" ЦТЭЦ (ГТУ-1) ДПМ" sheetId="36" r:id="rId2"/>
    <sheet name="ЦТЭЦ (ГТУ-2) ДПМ" sheetId="37" r:id="rId3"/>
    <sheet name="ТЭЦ-5 Бл-1" sheetId="59" r:id="rId4"/>
    <sheet name="ТЭЦ-5 ПГУ-450" sheetId="6" r:id="rId5"/>
    <sheet name="ТЭЦ-7 ТГ-3" sheetId="8" r:id="rId6"/>
    <sheet name="ТЭЦ-7_ТГ-4 (МОД)" sheetId="73" r:id="rId7"/>
    <sheet name="ТЭЦ-7 ТГ-5" sheetId="65" r:id="rId8"/>
    <sheet name="ТЭЦ-14 БЛ-1" sheetId="11" r:id="rId9"/>
    <sheet name="ТЭЦ-14 БЛ-2" sheetId="12" r:id="rId10"/>
    <sheet name="ТЭЦ-15 без ДПМ" sheetId="13" r:id="rId11"/>
    <sheet name="ТЭЦ-15 Г-6 (МОД) " sheetId="71" r:id="rId12"/>
    <sheet name="ТЭЦ-15 Г-7 (МОД)" sheetId="69" r:id="rId13"/>
    <sheet name="ТЭЦ-17" sheetId="14" r:id="rId14"/>
    <sheet name="ТЭЦ-21 Г-4" sheetId="72" r:id="rId15"/>
    <sheet name="ТЭЦ-21 без ДПМ" sheetId="66" r:id="rId16"/>
    <sheet name="ТЭЦ-22 без ДПМ" sheetId="16" r:id="rId17"/>
    <sheet name="ТЭЦ-22 БЛ-4 " sheetId="17" r:id="rId18"/>
    <sheet name="ГЭС-6" sheetId="19" r:id="rId19"/>
    <sheet name="ГЭС-13" sheetId="20" r:id="rId20"/>
    <sheet name=" ГЭС-10 ГГ-1" sheetId="21" r:id="rId21"/>
    <sheet name="ГЭС-10  ГГ-2" sheetId="48" r:id="rId22"/>
    <sheet name="ГЭС-10  ГГ-3" sheetId="49" r:id="rId23"/>
    <sheet name="ГЭС-10  ГГ-4" sheetId="50" r:id="rId24"/>
    <sheet name="ГЭС-11 ГГ-1" sheetId="25" r:id="rId25"/>
    <sheet name="ГЭС-11 ГГ-2" sheetId="51" r:id="rId26"/>
    <sheet name="ГЭС-11 ГГ-3" sheetId="52" r:id="rId27"/>
    <sheet name="ГЭС-11 ГГ-4" sheetId="53" r:id="rId28"/>
    <sheet name="Каскад-2" sheetId="29" r:id="rId29"/>
    <sheet name="Каскады Кольских ГЭС" sheetId="60" r:id="rId30"/>
    <sheet name="Апатитская ТЭЦ" sheetId="61" r:id="rId31"/>
    <sheet name="Петрозаводская ТЭЦ" sheetId="70" r:id="rId32"/>
    <sheet name="Каскад Выгских ГЭС" sheetId="62" r:id="rId33"/>
    <sheet name="Каскад Кемских ГЭС" sheetId="63" r:id="rId34"/>
  </sheets>
  <externalReferences>
    <externalReference r:id="rId35"/>
  </externalReferences>
  <definedNames>
    <definedName name="price_zone">[1]Титульный!$E$18</definedName>
    <definedName name="_xlnm.Print_Titles" localSheetId="20">' ГЭС-10 ГГ-1'!$8:$8</definedName>
    <definedName name="_xlnm.Print_Titles" localSheetId="1">' ЦТЭЦ (ГТУ-1) ДПМ'!$8:$8</definedName>
    <definedName name="_xlnm.Print_Titles" localSheetId="30">'Апатитская ТЭЦ'!$7:$7</definedName>
    <definedName name="_xlnm.Print_Titles" localSheetId="21">'ГЭС-10  ГГ-2'!$8:$8</definedName>
    <definedName name="_xlnm.Print_Titles" localSheetId="22">'ГЭС-10  ГГ-3'!$8:$8</definedName>
    <definedName name="_xlnm.Print_Titles" localSheetId="23">'ГЭС-10  ГГ-4'!$8:$8</definedName>
    <definedName name="_xlnm.Print_Titles" localSheetId="24">'ГЭС-11 ГГ-1'!$8:$8</definedName>
    <definedName name="_xlnm.Print_Titles" localSheetId="25">'ГЭС-11 ГГ-2'!$8:$8</definedName>
    <definedName name="_xlnm.Print_Titles" localSheetId="26">'ГЭС-11 ГГ-3'!$8:$8</definedName>
    <definedName name="_xlnm.Print_Titles" localSheetId="27">'ГЭС-11 ГГ-4'!$8:$8</definedName>
    <definedName name="_xlnm.Print_Titles" localSheetId="19">'ГЭС-13'!$8:$8</definedName>
    <definedName name="_xlnm.Print_Titles" localSheetId="18">'ГЭС-6'!$8:$8</definedName>
    <definedName name="_xlnm.Print_Titles" localSheetId="32">'Каскад Выгских ГЭС'!$8:$8</definedName>
    <definedName name="_xlnm.Print_Titles" localSheetId="33">'Каскад Кемских ГЭС'!$8:$8</definedName>
    <definedName name="_xlnm.Print_Titles" localSheetId="28">'Каскад-2'!$8:$8</definedName>
    <definedName name="_xlnm.Print_Titles" localSheetId="29">'Каскады Кольских ГЭС'!$7:$7</definedName>
    <definedName name="_xlnm.Print_Titles" localSheetId="31">'Петрозаводская ТЭЦ'!$10:$10</definedName>
    <definedName name="_xlnm.Print_Titles" localSheetId="8">'ТЭЦ-14 БЛ-1'!$8:$8</definedName>
    <definedName name="_xlnm.Print_Titles" localSheetId="9">'ТЭЦ-14 БЛ-2'!$8:$8</definedName>
    <definedName name="_xlnm.Print_Titles" localSheetId="10">'ТЭЦ-15 без ДПМ'!$8:$8</definedName>
    <definedName name="_xlnm.Print_Titles" localSheetId="11">'ТЭЦ-15 Г-6 (МОД) '!$8:$8</definedName>
    <definedName name="_xlnm.Print_Titles" localSheetId="12">'ТЭЦ-15 Г-7 (МОД)'!$8:$8</definedName>
    <definedName name="_xlnm.Print_Titles" localSheetId="13">'ТЭЦ-17'!$8:$8</definedName>
    <definedName name="_xlnm.Print_Titles" localSheetId="15">'ТЭЦ-21 без ДПМ'!$8:$8</definedName>
    <definedName name="_xlnm.Print_Titles" localSheetId="14">'ТЭЦ-21 Г-4'!$8:$8</definedName>
    <definedName name="_xlnm.Print_Titles" localSheetId="16">'ТЭЦ-22 без ДПМ'!$8:$8</definedName>
    <definedName name="_xlnm.Print_Titles" localSheetId="17">'ТЭЦ-22 БЛ-4 '!$8:$8</definedName>
    <definedName name="_xlnm.Print_Titles" localSheetId="3">'ТЭЦ-5 Бл-1'!$8:$8</definedName>
    <definedName name="_xlnm.Print_Titles" localSheetId="4">'ТЭЦ-5 ПГУ-450'!$8:$8</definedName>
    <definedName name="_xlnm.Print_Titles" localSheetId="5">'ТЭЦ-7 ТГ-3'!$8:$8</definedName>
    <definedName name="_xlnm.Print_Titles" localSheetId="7">'ТЭЦ-7 ТГ-5'!$8:$8</definedName>
    <definedName name="_xlnm.Print_Titles" localSheetId="2">'ЦТЭЦ (ГТУ-2) ДПМ'!$8:$8</definedName>
    <definedName name="_xlnm.Print_Area" localSheetId="30">'Апатитская ТЭЦ'!$A$1:$I$65</definedName>
    <definedName name="_xlnm.Print_Area" localSheetId="29">'Каскады Кольских ГЭС'!$A$1:$I$67</definedName>
    <definedName name="_xlnm.Print_Area" localSheetId="3">'ТЭЦ-5 Бл-1'!$A$1:$I$66</definedName>
    <definedName name="_xlnm.Print_Area" localSheetId="5">'ТЭЦ-7 ТГ-3'!$A$1:$F$51</definedName>
    <definedName name="_xlnm.Print_Area" localSheetId="7">'ТЭЦ-7 ТГ-5'!$A$1:$F$51</definedName>
  </definedNames>
  <calcPr calcId="162913"/>
</workbook>
</file>

<file path=xl/calcChain.xml><?xml version="1.0" encoding="utf-8"?>
<calcChain xmlns="http://schemas.openxmlformats.org/spreadsheetml/2006/main">
  <c r="H62" i="73" l="1"/>
  <c r="H61" i="73"/>
  <c r="D63" i="65" l="1"/>
  <c r="D62" i="65"/>
  <c r="D61" i="65"/>
  <c r="F63" i="11" l="1"/>
  <c r="F62" i="11"/>
  <c r="F61" i="11"/>
  <c r="F64" i="12" l="1"/>
  <c r="F63" i="12"/>
  <c r="F62" i="12"/>
  <c r="H64" i="13"/>
  <c r="H63" i="13"/>
  <c r="F65" i="13"/>
  <c r="F64" i="13"/>
  <c r="F63" i="13"/>
  <c r="H64" i="71"/>
  <c r="F64" i="71"/>
  <c r="H63" i="71"/>
  <c r="F63" i="71"/>
  <c r="F64" i="69" l="1"/>
  <c r="F63" i="69"/>
  <c r="H65" i="25" l="1"/>
  <c r="H63" i="25"/>
  <c r="F65" i="25"/>
  <c r="F63" i="25"/>
  <c r="F65" i="29"/>
  <c r="F63" i="29"/>
  <c r="H65" i="29"/>
  <c r="H63" i="29"/>
  <c r="D10" i="29" l="1"/>
  <c r="F33" i="70" l="1"/>
  <c r="E33" i="70"/>
  <c r="F32" i="70"/>
  <c r="F31" i="70" s="1"/>
  <c r="E32" i="70"/>
  <c r="F17" i="70"/>
  <c r="E17" i="70"/>
  <c r="E29" i="61"/>
  <c r="F30" i="61"/>
  <c r="E30" i="61"/>
  <c r="F29" i="61"/>
  <c r="F14" i="61"/>
  <c r="E14" i="61"/>
  <c r="F30" i="63"/>
  <c r="E30" i="63"/>
  <c r="F31" i="63"/>
  <c r="E31" i="63"/>
  <c r="E15" i="63"/>
  <c r="E30" i="62"/>
  <c r="E29" i="62" s="1"/>
  <c r="F31" i="62"/>
  <c r="E31" i="62"/>
  <c r="F30" i="62"/>
  <c r="F30" i="60"/>
  <c r="E30" i="60"/>
  <c r="E29" i="60"/>
  <c r="F29" i="60"/>
  <c r="E14" i="60"/>
  <c r="F31" i="29"/>
  <c r="E31" i="29"/>
  <c r="F30" i="29"/>
  <c r="E30" i="29"/>
  <c r="F31" i="53"/>
  <c r="E30" i="53"/>
  <c r="E29" i="53" s="1"/>
  <c r="F30" i="53"/>
  <c r="E31" i="53"/>
  <c r="F15" i="53"/>
  <c r="F31" i="52"/>
  <c r="E15" i="52"/>
  <c r="E30" i="52"/>
  <c r="E29" i="52" s="1"/>
  <c r="E31" i="52"/>
  <c r="F30" i="52"/>
  <c r="F15" i="52"/>
  <c r="E31" i="51"/>
  <c r="E30" i="51"/>
  <c r="E29" i="51" s="1"/>
  <c r="F30" i="51"/>
  <c r="F31" i="51"/>
  <c r="F15" i="51"/>
  <c r="E15" i="51"/>
  <c r="F31" i="25"/>
  <c r="E30" i="25"/>
  <c r="E29" i="25" s="1"/>
  <c r="E31" i="25"/>
  <c r="F30" i="25"/>
  <c r="E15" i="25"/>
  <c r="E30" i="50"/>
  <c r="F31" i="50"/>
  <c r="E31" i="50"/>
  <c r="F30" i="50"/>
  <c r="F29" i="50" s="1"/>
  <c r="F30" i="49"/>
  <c r="F29" i="49" s="1"/>
  <c r="F31" i="49"/>
  <c r="E30" i="49"/>
  <c r="E31" i="49"/>
  <c r="E15" i="49"/>
  <c r="F30" i="48"/>
  <c r="F29" i="48" s="1"/>
  <c r="E15" i="48"/>
  <c r="F31" i="48"/>
  <c r="F15" i="48"/>
  <c r="F30" i="21"/>
  <c r="E30" i="21"/>
  <c r="F31" i="21"/>
  <c r="E31" i="21"/>
  <c r="F15" i="21"/>
  <c r="E15" i="21"/>
  <c r="F31" i="20"/>
  <c r="E31" i="20"/>
  <c r="F30" i="20"/>
  <c r="F29" i="20" s="1"/>
  <c r="E30" i="20"/>
  <c r="F31" i="19"/>
  <c r="E31" i="19"/>
  <c r="F30" i="19"/>
  <c r="E30" i="19"/>
  <c r="F15" i="19"/>
  <c r="E31" i="70" l="1"/>
  <c r="E28" i="61"/>
  <c r="F28" i="61"/>
  <c r="F15" i="63"/>
  <c r="E29" i="63"/>
  <c r="F29" i="63"/>
  <c r="E15" i="62"/>
  <c r="F29" i="62"/>
  <c r="F15" i="62"/>
  <c r="E28" i="60"/>
  <c r="F28" i="60"/>
  <c r="F14" i="60"/>
  <c r="E29" i="29"/>
  <c r="F29" i="29"/>
  <c r="E15" i="29"/>
  <c r="F15" i="29"/>
  <c r="E15" i="53"/>
  <c r="F29" i="53"/>
  <c r="F29" i="52"/>
  <c r="F29" i="51"/>
  <c r="F29" i="25"/>
  <c r="F15" i="25"/>
  <c r="E15" i="50"/>
  <c r="E29" i="50"/>
  <c r="F15" i="50"/>
  <c r="E29" i="49"/>
  <c r="F15" i="49"/>
  <c r="E30" i="48"/>
  <c r="E31" i="48"/>
  <c r="E29" i="21"/>
  <c r="F29" i="21"/>
  <c r="E29" i="20"/>
  <c r="E15" i="20"/>
  <c r="F15" i="20"/>
  <c r="E29" i="19"/>
  <c r="F29" i="19"/>
  <c r="E15" i="19"/>
  <c r="E29" i="48" l="1"/>
  <c r="F15" i="17" l="1"/>
  <c r="F31" i="17"/>
  <c r="E31" i="17"/>
  <c r="E15" i="17"/>
  <c r="F31" i="16"/>
  <c r="E31" i="16"/>
  <c r="F15" i="16"/>
  <c r="E30" i="16"/>
  <c r="E31" i="66"/>
  <c r="F15" i="66"/>
  <c r="E15" i="66"/>
  <c r="F31" i="66"/>
  <c r="F31" i="72"/>
  <c r="E31" i="72"/>
  <c r="F15" i="72"/>
  <c r="E30" i="72"/>
  <c r="E15" i="72"/>
  <c r="F15" i="14"/>
  <c r="F31" i="14"/>
  <c r="E31" i="14"/>
  <c r="E15" i="14"/>
  <c r="F15" i="69"/>
  <c r="F31" i="69"/>
  <c r="E31" i="69"/>
  <c r="E15" i="69"/>
  <c r="F15" i="71"/>
  <c r="F31" i="71"/>
  <c r="E31" i="71"/>
  <c r="E15" i="71"/>
  <c r="F15" i="13"/>
  <c r="F31" i="13"/>
  <c r="E31" i="13"/>
  <c r="E15" i="13"/>
  <c r="F15" i="12"/>
  <c r="F31" i="12"/>
  <c r="E31" i="12"/>
  <c r="E15" i="12"/>
  <c r="F31" i="11"/>
  <c r="E15" i="11"/>
  <c r="E31" i="11"/>
  <c r="F15" i="11"/>
  <c r="F30" i="65"/>
  <c r="F31" i="65"/>
  <c r="E31" i="65"/>
  <c r="E30" i="65"/>
  <c r="E15" i="65"/>
  <c r="F31" i="73"/>
  <c r="G59" i="73"/>
  <c r="F59" i="73"/>
  <c r="H58" i="73"/>
  <c r="F58" i="73"/>
  <c r="D58" i="73"/>
  <c r="E52" i="73"/>
  <c r="E31" i="73"/>
  <c r="F30" i="73"/>
  <c r="E30" i="73"/>
  <c r="E29" i="73" s="1"/>
  <c r="F8" i="73"/>
  <c r="E8" i="73"/>
  <c r="D8" i="73"/>
  <c r="D2" i="73"/>
  <c r="F15" i="8"/>
  <c r="E15" i="8"/>
  <c r="F31" i="8"/>
  <c r="E31" i="8"/>
  <c r="F30" i="8"/>
  <c r="F29" i="8" s="1"/>
  <c r="E30" i="8"/>
  <c r="E29" i="8" s="1"/>
  <c r="F15" i="6"/>
  <c r="E15" i="6"/>
  <c r="F31" i="6"/>
  <c r="E31" i="6"/>
  <c r="F30" i="6"/>
  <c r="F29" i="6" s="1"/>
  <c r="E30" i="17" l="1"/>
  <c r="E29" i="17" s="1"/>
  <c r="F30" i="17"/>
  <c r="F29" i="17" s="1"/>
  <c r="E29" i="16"/>
  <c r="F30" i="16"/>
  <c r="F29" i="16" s="1"/>
  <c r="E15" i="16"/>
  <c r="E30" i="66"/>
  <c r="E29" i="66" s="1"/>
  <c r="F30" i="66"/>
  <c r="F29" i="66" s="1"/>
  <c r="E29" i="72"/>
  <c r="F30" i="72"/>
  <c r="F29" i="72" s="1"/>
  <c r="E30" i="14"/>
  <c r="E29" i="14" s="1"/>
  <c r="F30" i="14"/>
  <c r="F29" i="14" s="1"/>
  <c r="E30" i="69"/>
  <c r="E29" i="69" s="1"/>
  <c r="F30" i="69"/>
  <c r="F29" i="69" s="1"/>
  <c r="E30" i="71"/>
  <c r="E29" i="71" s="1"/>
  <c r="F30" i="71"/>
  <c r="F29" i="71" s="1"/>
  <c r="E30" i="13"/>
  <c r="E29" i="13" s="1"/>
  <c r="F30" i="13"/>
  <c r="F29" i="13" s="1"/>
  <c r="E30" i="12"/>
  <c r="E29" i="12" s="1"/>
  <c r="F30" i="12"/>
  <c r="F29" i="12" s="1"/>
  <c r="E30" i="11"/>
  <c r="E29" i="11" s="1"/>
  <c r="F30" i="11"/>
  <c r="F29" i="11" s="1"/>
  <c r="E29" i="65"/>
  <c r="F29" i="65"/>
  <c r="F15" i="65"/>
  <c r="F29" i="73"/>
  <c r="E15" i="73"/>
  <c r="F15" i="73"/>
  <c r="E30" i="6"/>
  <c r="E29" i="6" s="1"/>
  <c r="E31" i="59" l="1"/>
  <c r="F30" i="59"/>
  <c r="F29" i="59" s="1"/>
  <c r="E30" i="59"/>
  <c r="F31" i="59"/>
  <c r="F15" i="59"/>
  <c r="E15" i="59" l="1"/>
  <c r="E29" i="59"/>
  <c r="F31" i="37"/>
  <c r="E31" i="37"/>
  <c r="F30" i="37"/>
  <c r="F29" i="37" s="1"/>
  <c r="E30" i="37"/>
  <c r="E31" i="36"/>
  <c r="E15" i="36"/>
  <c r="E29" i="37" l="1"/>
  <c r="E15" i="37"/>
  <c r="F15" i="37"/>
  <c r="H64" i="37" l="1"/>
  <c r="F62" i="36" l="1"/>
  <c r="H63" i="36" l="1"/>
  <c r="G60" i="63" l="1"/>
  <c r="F60" i="63"/>
  <c r="G60" i="62"/>
  <c r="F60" i="62"/>
  <c r="G66" i="70"/>
  <c r="F66" i="70"/>
  <c r="G60" i="61"/>
  <c r="F60" i="61"/>
  <c r="G60" i="60"/>
  <c r="F60" i="60"/>
  <c r="G61" i="29"/>
  <c r="F61" i="29"/>
  <c r="G60" i="53"/>
  <c r="F60" i="53"/>
  <c r="G62" i="52"/>
  <c r="F62" i="52"/>
  <c r="G61" i="51"/>
  <c r="F61" i="51"/>
  <c r="G61" i="25"/>
  <c r="F61" i="25"/>
  <c r="G60" i="50"/>
  <c r="F60" i="50"/>
  <c r="G61" i="49"/>
  <c r="F61" i="49"/>
  <c r="G61" i="48"/>
  <c r="F61" i="48"/>
  <c r="G61" i="21"/>
  <c r="F61" i="21"/>
  <c r="G60" i="20"/>
  <c r="F60" i="20"/>
  <c r="G61" i="19"/>
  <c r="F61" i="19"/>
  <c r="G61" i="17"/>
  <c r="F61" i="17"/>
  <c r="G61" i="16"/>
  <c r="F61" i="16"/>
  <c r="G61" i="66"/>
  <c r="F61" i="66"/>
  <c r="G61" i="72"/>
  <c r="F61" i="72"/>
  <c r="G60" i="14"/>
  <c r="F60" i="14"/>
  <c r="G61" i="69"/>
  <c r="F61" i="69"/>
  <c r="G61" i="71"/>
  <c r="F61" i="71"/>
  <c r="G61" i="13"/>
  <c r="F61" i="13"/>
  <c r="G60" i="12"/>
  <c r="F60" i="12"/>
  <c r="G59" i="11"/>
  <c r="F59" i="11"/>
  <c r="G59" i="65"/>
  <c r="F59" i="65"/>
  <c r="G59" i="8"/>
  <c r="F59" i="8"/>
  <c r="G59" i="6"/>
  <c r="F59" i="6"/>
  <c r="D2" i="36"/>
  <c r="H64" i="69" l="1"/>
  <c r="H63" i="69"/>
  <c r="H65" i="13" l="1"/>
  <c r="H63" i="12" l="1"/>
  <c r="H64" i="12"/>
  <c r="H62" i="12"/>
  <c r="H62" i="11" l="1"/>
  <c r="H63" i="11"/>
  <c r="H61" i="11"/>
  <c r="F62" i="6" l="1"/>
  <c r="F63" i="6"/>
  <c r="F61" i="6"/>
  <c r="F63" i="59"/>
  <c r="F62" i="59"/>
  <c r="F63" i="37"/>
  <c r="F62" i="37"/>
  <c r="H62" i="65" l="1"/>
  <c r="H63" i="65"/>
  <c r="H61" i="65"/>
  <c r="H62" i="8" l="1"/>
  <c r="H63" i="8"/>
  <c r="H61" i="8"/>
  <c r="H62" i="6" l="1"/>
  <c r="H63" i="6"/>
  <c r="H61" i="6"/>
  <c r="H64" i="59" l="1"/>
  <c r="H63" i="59"/>
  <c r="H62" i="59"/>
  <c r="H63" i="37" l="1"/>
  <c r="H62" i="37"/>
  <c r="H59" i="63" l="1"/>
  <c r="F59" i="63"/>
  <c r="D59" i="63"/>
  <c r="H59" i="62"/>
  <c r="F59" i="62"/>
  <c r="D59" i="62"/>
  <c r="H65" i="70"/>
  <c r="F65" i="70"/>
  <c r="D65" i="70"/>
  <c r="H59" i="61"/>
  <c r="F59" i="61"/>
  <c r="D59" i="61"/>
  <c r="H59" i="60"/>
  <c r="F59" i="60"/>
  <c r="D59" i="60"/>
  <c r="H60" i="29"/>
  <c r="F60" i="29"/>
  <c r="D60" i="29"/>
  <c r="H59" i="53"/>
  <c r="F59" i="53"/>
  <c r="D59" i="53"/>
  <c r="H61" i="52"/>
  <c r="F61" i="52"/>
  <c r="D61" i="52"/>
  <c r="H60" i="51"/>
  <c r="F60" i="51"/>
  <c r="D60" i="51"/>
  <c r="H60" i="25"/>
  <c r="F60" i="25"/>
  <c r="D60" i="25"/>
  <c r="H59" i="50"/>
  <c r="F59" i="50"/>
  <c r="D59" i="50"/>
  <c r="H60" i="49"/>
  <c r="F60" i="49"/>
  <c r="D60" i="49"/>
  <c r="H60" i="48"/>
  <c r="F60" i="48"/>
  <c r="D60" i="48"/>
  <c r="H60" i="21"/>
  <c r="F60" i="21"/>
  <c r="D60" i="21"/>
  <c r="H59" i="20"/>
  <c r="F59" i="20"/>
  <c r="D59" i="20"/>
  <c r="H60" i="19"/>
  <c r="F60" i="19"/>
  <c r="D60" i="19"/>
  <c r="H60" i="17"/>
  <c r="F60" i="17"/>
  <c r="D60" i="17"/>
  <c r="H60" i="16"/>
  <c r="F60" i="16"/>
  <c r="D60" i="16"/>
  <c r="H60" i="66"/>
  <c r="F60" i="66"/>
  <c r="D60" i="66"/>
  <c r="H60" i="72"/>
  <c r="F60" i="72"/>
  <c r="D60" i="72"/>
  <c r="H59" i="14"/>
  <c r="F59" i="14"/>
  <c r="D59" i="14"/>
  <c r="H60" i="69"/>
  <c r="F60" i="69"/>
  <c r="D60" i="69"/>
  <c r="H60" i="71"/>
  <c r="F60" i="71"/>
  <c r="D60" i="71"/>
  <c r="H60" i="13"/>
  <c r="F60" i="13"/>
  <c r="D60" i="13"/>
  <c r="H59" i="12"/>
  <c r="F59" i="12"/>
  <c r="D59" i="12"/>
  <c r="H58" i="11"/>
  <c r="F58" i="11"/>
  <c r="D58" i="11"/>
  <c r="H58" i="65"/>
  <c r="F58" i="65"/>
  <c r="D58" i="65"/>
  <c r="H58" i="8"/>
  <c r="F58" i="8"/>
  <c r="D58" i="8"/>
  <c r="H58" i="6"/>
  <c r="F58" i="6"/>
  <c r="D58" i="6"/>
  <c r="H59" i="59"/>
  <c r="F59" i="59"/>
  <c r="D59" i="59"/>
  <c r="H59" i="37"/>
  <c r="F59" i="37"/>
  <c r="D59" i="37"/>
  <c r="H61" i="36"/>
  <c r="F61" i="36"/>
  <c r="E53" i="63"/>
  <c r="E53" i="62"/>
  <c r="E56" i="70"/>
  <c r="E53" i="61"/>
  <c r="E53" i="60"/>
  <c r="E54" i="29"/>
  <c r="E53" i="53"/>
  <c r="E55" i="52"/>
  <c r="E54" i="51"/>
  <c r="E54" i="25"/>
  <c r="E53" i="50"/>
  <c r="E54" i="49"/>
  <c r="E54" i="48"/>
  <c r="E54" i="21"/>
  <c r="E53" i="20"/>
  <c r="E54" i="19"/>
  <c r="E54" i="17"/>
  <c r="E54" i="16"/>
  <c r="E54" i="66"/>
  <c r="E54" i="72"/>
  <c r="E53" i="14"/>
  <c r="E54" i="69"/>
  <c r="E54" i="71"/>
  <c r="E54" i="13"/>
  <c r="E53" i="12"/>
  <c r="E52" i="11"/>
  <c r="E52" i="65"/>
  <c r="E52" i="8"/>
  <c r="E52" i="6"/>
  <c r="E53" i="59"/>
  <c r="E53" i="37"/>
  <c r="F31" i="36" l="1"/>
  <c r="F15" i="36"/>
  <c r="F8" i="63" l="1"/>
  <c r="E8" i="63"/>
  <c r="D8" i="63"/>
  <c r="F8" i="62"/>
  <c r="E8" i="62"/>
  <c r="D8" i="62"/>
  <c r="F10" i="70"/>
  <c r="E10" i="70"/>
  <c r="D10" i="70"/>
  <c r="F7" i="61"/>
  <c r="E7" i="61"/>
  <c r="D7" i="61"/>
  <c r="F7" i="60"/>
  <c r="E7" i="60"/>
  <c r="D7" i="60"/>
  <c r="F8" i="29"/>
  <c r="E8" i="29"/>
  <c r="D8" i="29"/>
  <c r="F8" i="53"/>
  <c r="E8" i="53"/>
  <c r="D8" i="53"/>
  <c r="F8" i="52"/>
  <c r="E8" i="52"/>
  <c r="D8" i="52"/>
  <c r="F8" i="51"/>
  <c r="E8" i="51"/>
  <c r="D8" i="51"/>
  <c r="F8" i="25"/>
  <c r="E8" i="25"/>
  <c r="D8" i="25"/>
  <c r="F8" i="50"/>
  <c r="E8" i="50"/>
  <c r="D8" i="50"/>
  <c r="F8" i="49"/>
  <c r="E8" i="49"/>
  <c r="D8" i="49"/>
  <c r="F8" i="48"/>
  <c r="E8" i="48"/>
  <c r="D8" i="48"/>
  <c r="F8" i="21"/>
  <c r="E8" i="21"/>
  <c r="D8" i="21"/>
  <c r="F8" i="20"/>
  <c r="E8" i="20"/>
  <c r="D8" i="20"/>
  <c r="F8" i="19"/>
  <c r="E8" i="19"/>
  <c r="D8" i="19"/>
  <c r="F8" i="17"/>
  <c r="E8" i="17"/>
  <c r="D8" i="17"/>
  <c r="F8" i="16"/>
  <c r="E8" i="16"/>
  <c r="D8" i="16"/>
  <c r="F8" i="66"/>
  <c r="E8" i="66"/>
  <c r="D8" i="66"/>
  <c r="F8" i="72"/>
  <c r="E8" i="72"/>
  <c r="D8" i="72"/>
  <c r="F8" i="14"/>
  <c r="E8" i="14"/>
  <c r="D8" i="14"/>
  <c r="F8" i="69"/>
  <c r="E8" i="69"/>
  <c r="D8" i="69"/>
  <c r="F8" i="71"/>
  <c r="E8" i="71"/>
  <c r="D8" i="71"/>
  <c r="F8" i="13"/>
  <c r="E8" i="13"/>
  <c r="D8" i="13"/>
  <c r="F8" i="12"/>
  <c r="E8" i="12"/>
  <c r="D8" i="12"/>
  <c r="F8" i="11"/>
  <c r="E8" i="11"/>
  <c r="D8" i="11"/>
  <c r="F8" i="65"/>
  <c r="E8" i="65"/>
  <c r="D8" i="65"/>
  <c r="F8" i="8"/>
  <c r="E8" i="8"/>
  <c r="D8" i="8"/>
  <c r="F8" i="6"/>
  <c r="E8" i="6"/>
  <c r="D8" i="6"/>
  <c r="F8" i="59"/>
  <c r="E8" i="59"/>
  <c r="D8" i="59"/>
  <c r="F8" i="37"/>
  <c r="E8" i="37"/>
  <c r="D8" i="37"/>
  <c r="D2" i="63"/>
  <c r="D2" i="62"/>
  <c r="D2" i="70"/>
  <c r="D2" i="61"/>
  <c r="D2" i="60"/>
  <c r="D2" i="29"/>
  <c r="D2" i="53"/>
  <c r="D2" i="52"/>
  <c r="D2" i="51"/>
  <c r="D2" i="25"/>
  <c r="D2" i="50"/>
  <c r="D2" i="49"/>
  <c r="D2" i="48"/>
  <c r="D2" i="21"/>
  <c r="D2" i="20"/>
  <c r="D2" i="19"/>
  <c r="D2" i="17"/>
  <c r="D2" i="16"/>
  <c r="D2" i="66"/>
  <c r="D2" i="72"/>
  <c r="D2" i="14"/>
  <c r="D2" i="69"/>
  <c r="D2" i="71"/>
  <c r="D2" i="13"/>
  <c r="D2" i="12"/>
  <c r="D2" i="11"/>
  <c r="D2" i="65"/>
  <c r="D2" i="8"/>
  <c r="D2" i="6"/>
  <c r="D2" i="59"/>
  <c r="D2" i="37"/>
  <c r="F30" i="36" l="1"/>
  <c r="E30" i="36"/>
  <c r="E29" i="36" s="1"/>
  <c r="B62" i="70" l="1"/>
  <c r="B60" i="70"/>
  <c r="F29" i="36" l="1"/>
</calcChain>
</file>

<file path=xl/sharedStrings.xml><?xml version="1.0" encoding="utf-8"?>
<sst xmlns="http://schemas.openxmlformats.org/spreadsheetml/2006/main" count="7293" uniqueCount="223">
  <si>
    <t>№ п/п</t>
  </si>
  <si>
    <t>-</t>
  </si>
  <si>
    <t>Нарвская ГЭС-13</t>
  </si>
  <si>
    <t>Каскад Свирских ГЭС (Каскад-2)</t>
  </si>
  <si>
    <t>Приложение №4</t>
  </si>
  <si>
    <t>(г.Санкт-Петербург)</t>
  </si>
  <si>
    <t>Наименование показателей</t>
  </si>
  <si>
    <t>Ед.изм.</t>
  </si>
  <si>
    <t>1.</t>
  </si>
  <si>
    <t>Установленная мощность</t>
  </si>
  <si>
    <t>МВт</t>
  </si>
  <si>
    <t>2.</t>
  </si>
  <si>
    <t>Среднегодовое значение положительных разниц объемов располагаемой мощности и объемов потребления  мощности на собственные и (или) хозяйственные нужды</t>
  </si>
  <si>
    <t>3.</t>
  </si>
  <si>
    <t>Производство электрической энергии</t>
  </si>
  <si>
    <t>млн.кВтч</t>
  </si>
  <si>
    <t>4.</t>
  </si>
  <si>
    <t>Полезный отпуск электрической энергии</t>
  </si>
  <si>
    <t>5.</t>
  </si>
  <si>
    <t>Отпуск тепловой энергии с коллекторов</t>
  </si>
  <si>
    <t>тыс.Гкал</t>
  </si>
  <si>
    <t>6.</t>
  </si>
  <si>
    <t>Отпуск тепловой энергии в сеть</t>
  </si>
  <si>
    <t>7.</t>
  </si>
  <si>
    <t>Необходимая валовая выручка  всего:</t>
  </si>
  <si>
    <t>млн.руб.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</si>
  <si>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</si>
  <si>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</si>
  <si>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</si>
  <si>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</si>
  <si>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</si>
  <si>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 отпускаемую с коллекторов источников</t>
  </si>
  <si>
    <t>8.1.</t>
  </si>
  <si>
    <t>топливо на э/э</t>
  </si>
  <si>
    <t>УРУТ (удельный расход условного топлива) на э/э</t>
  </si>
  <si>
    <t>г/кВтч</t>
  </si>
  <si>
    <t>8.2.</t>
  </si>
  <si>
    <t>топливо на т/э</t>
  </si>
  <si>
    <t>УРУТ (удельный расход условного топлива) на т/э</t>
  </si>
  <si>
    <t>кг/Гкал</t>
  </si>
  <si>
    <t>Реквизиты решения по УРУТ на отпуск электрической и тепловой энергии</t>
  </si>
  <si>
    <t>9.</t>
  </si>
  <si>
    <t>Амортизация</t>
  </si>
  <si>
    <t>10.</t>
  </si>
  <si>
    <t>Показатели численности персонала и фонда оплаты труда по регулируемым видам деятельности</t>
  </si>
  <si>
    <t>10.1.</t>
  </si>
  <si>
    <t>Среднесписочная численность персонала</t>
  </si>
  <si>
    <t>чел.</t>
  </si>
  <si>
    <t>10.2.</t>
  </si>
  <si>
    <t xml:space="preserve">Среднемесячная заработная плата на одного работника </t>
  </si>
  <si>
    <t>тыс. руб./чел.</t>
  </si>
  <si>
    <t>10.3.</t>
  </si>
  <si>
    <t>Реквизиты отраслевого тарифного соглашения (дата утверждения, срок действия)</t>
  </si>
  <si>
    <t>11.</t>
  </si>
  <si>
    <t>Расходы на производство в т.ч.: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</si>
  <si>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</si>
  <si>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</si>
  <si>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</si>
  <si>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</si>
  <si>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</si>
  <si>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 отпускаемую с коллекторов источников</t>
  </si>
  <si>
    <t>12.</t>
  </si>
  <si>
    <t>Объем перекрестного субсидирования всего, в том числе:</t>
  </si>
  <si>
    <t>12.1.</t>
  </si>
  <si>
    <t>- от производства тепловой энергии</t>
  </si>
  <si>
    <t>12.2.</t>
  </si>
  <si>
    <t>- от производства электрической энергии</t>
  </si>
  <si>
    <t>13.</t>
  </si>
  <si>
    <t>Необходимые расходы из прибыли, в т.ч.</t>
  </si>
  <si>
    <t>13.1.</t>
  </si>
  <si>
    <t>13.2.</t>
  </si>
  <si>
    <t>13.3.</t>
  </si>
  <si>
    <t>14.</t>
  </si>
  <si>
    <t>Капитальные вложения из прибыли (с учетом налога на прибыль), в т.ч.</t>
  </si>
  <si>
    <t>14.1.</t>
  </si>
  <si>
    <t>14.2.</t>
  </si>
  <si>
    <t>14.3.</t>
  </si>
  <si>
    <t>15.</t>
  </si>
  <si>
    <t>Чистая прибыль (убыток)</t>
  </si>
  <si>
    <t>16.</t>
  </si>
  <si>
    <t>Рентабельность продаж (величина прибыли от продажи в каждом рубле выручки).</t>
  </si>
  <si>
    <t>%</t>
  </si>
  <si>
    <t>17.</t>
  </si>
  <si>
    <t>Реквизиты инвестиционной программы (кем утверждена, дата утверждения, номер приказа/решения, Интернет-адрес размещения)</t>
  </si>
  <si>
    <t>Примечания:</t>
  </si>
  <si>
    <t>*</t>
  </si>
  <si>
    <t>При подготовке предложений о размере цен (тарифов) с целью поставки электрической энергии по регулируемым договорам разделы 9, 10, 12, 13, 14 не заполняются.</t>
  </si>
  <si>
    <t xml:space="preserve"> Правобережная ТЭЦ-5 ПГУ-450 ДПМ </t>
  </si>
  <si>
    <t>(Ленинградская область)</t>
  </si>
  <si>
    <t>Примечание:</t>
  </si>
  <si>
    <t>Южная ТЭЦ-22 без ДПМ</t>
  </si>
  <si>
    <t>Волховская ГЭС-6</t>
  </si>
  <si>
    <t>Раздел 2.  Основные показатели деятельности генерирующих объектов ПАО "ТГК-1"*</t>
  </si>
  <si>
    <t xml:space="preserve">Выборгская ТЭЦ-17 </t>
  </si>
  <si>
    <t>Центральная ТЭЦ (ГТУ-1) ДПМ</t>
  </si>
  <si>
    <t>Центральная ТЭЦ (ГТУ-2) ДПМ</t>
  </si>
  <si>
    <t xml:space="preserve"> Лесогорская ГЭС-10  ГГ-1 отказ от ДПМ</t>
  </si>
  <si>
    <t>Лесогорская ГЭС-10  ГГ-2  отказ от ДПМ</t>
  </si>
  <si>
    <t>Лесогорская ГЭС-10 ГГ-3  отказ от ДПМ</t>
  </si>
  <si>
    <t>Лесогорская ГЭС-10 ГГ-4 отказ от ДПМ</t>
  </si>
  <si>
    <t>Светогорская ГЭС-11 ГГ-1 отказ от ДПМ</t>
  </si>
  <si>
    <t>Светогорская ГЭС-11 ГГ-2 отказ от ДПМ</t>
  </si>
  <si>
    <t>Светогорская ГЭС-11 ГГ-3 отказ от ДПМ</t>
  </si>
  <si>
    <t>Светогорская ГЭС-11 ГГ-4 отказ от ДПМ</t>
  </si>
  <si>
    <t xml:space="preserve"> Правобережная ТЭЦ-5 Бл-1</t>
  </si>
  <si>
    <t>Раздел 3. Цены (тарифы) по регулируемым видам деятельности организации</t>
  </si>
  <si>
    <t>№ 
п/п</t>
  </si>
  <si>
    <t>1-е полугодие</t>
  </si>
  <si>
    <t>2-е полугодие</t>
  </si>
  <si>
    <t>руб./МВт в мес.</t>
  </si>
  <si>
    <t>Для генерирующих объектов</t>
  </si>
  <si>
    <t>4.1.</t>
  </si>
  <si>
    <t>цена на электрическую энергию</t>
  </si>
  <si>
    <t>руб./тыс. кВт·ч</t>
  </si>
  <si>
    <t>в том числе топливная составляющая</t>
  </si>
  <si>
    <t>4.2.</t>
  </si>
  <si>
    <t>цена на генерирующую мощность</t>
  </si>
  <si>
    <t xml:space="preserve">Приложение № 5
</t>
  </si>
  <si>
    <r>
      <t>_____</t>
    </r>
    <r>
      <rPr>
        <sz val="10"/>
        <rFont val="Arial"/>
        <family val="2"/>
        <charset val="204"/>
      </rPr>
      <t>*</t>
    </r>
    <r>
      <rPr>
        <sz val="10"/>
        <color indexed="9"/>
        <rFont val="Arial"/>
        <family val="2"/>
        <charset val="204"/>
      </rPr>
      <t>_</t>
    </r>
    <r>
      <rPr>
        <sz val="10"/>
        <rFont val="Arial"/>
        <family val="2"/>
        <charset val="204"/>
      </rPr>
      <t>Базовый период - год, предшествующий расчетному периоду регулирования.</t>
    </r>
  </si>
  <si>
    <t>Основные показатели деятельности генерирующих объектов ПАО "ТГК-1"</t>
  </si>
  <si>
    <t>Раздел 2. Основные показатели деятельности генерирующих объектов ПАО "ТГК-1"</t>
  </si>
  <si>
    <t>(Республика Карелия)</t>
  </si>
  <si>
    <t>Апатитская ТЭЦ филиала "Кольский" ПАО "ТГК-1" (Мурманская область)</t>
  </si>
  <si>
    <t>Каскады Кольских ГЭС филиала "Кольский"  ПАО "ТГК-1" (Мурманская область)</t>
  </si>
  <si>
    <t>Каскад Выгских ГЭС  филиала "Карельский" ПАО "ТГК-1"</t>
  </si>
  <si>
    <t>Каскад Кемских ГЭС  филиала "Карельский" ПАО "ТГК-1"</t>
  </si>
  <si>
    <t xml:space="preserve">Василеостровская ТЭЦ-7 ТГ-3 </t>
  </si>
  <si>
    <t>Каскад Свирских ГЭС (Каскад-2) (Ленинградская область)</t>
  </si>
  <si>
    <t>Светогорская ГЭС-11 ГГ-4 отказ от ДПМ (Ленинградская область)</t>
  </si>
  <si>
    <t>Светогорская ГЭС-11 ГГ-3 отказ от ДПМ (Ленинградская область)</t>
  </si>
  <si>
    <t>Светогорская ГЭС-11 ГГ-2 отказ от ДПМ (Ленинградская область)</t>
  </si>
  <si>
    <t>Светогорская ГЭС-11 ГГ-1 отказ от ДПМ (Ленинградская область)</t>
  </si>
  <si>
    <t>Лесогорская ГЭС-10 ГГ-4 отказ от ДПМ (Ленинградская область)</t>
  </si>
  <si>
    <t>Лесогорская ГЭС-10 ГГ-3 отказ от ДПМ (Ленинградская область)</t>
  </si>
  <si>
    <t>Лесогорская ГЭС-10 ГГ-2 отказ от ДПМ (Ленинградская область)</t>
  </si>
  <si>
    <t>Лесогорская ГЭС-10 ГГ-1 отказ от ДПМ (Ленинградская область)</t>
  </si>
  <si>
    <t>Нарвская ГЭС-13 (Ленинградская область)</t>
  </si>
  <si>
    <t>Волховская ГЭС-6 (Ленинградская область)</t>
  </si>
  <si>
    <t>Южная ТЭЦ-22 без ДПМ (г.Санкт-Петербург)</t>
  </si>
  <si>
    <t>Выборгская ТЭЦ-17 (г.Санкт-Петербург)</t>
  </si>
  <si>
    <t>Автовская ТЭЦ-15 (г.Санкт-Петербург)</t>
  </si>
  <si>
    <t>Василеостровская ТЭЦ-7 ТГ-3 (г.Санкт-Петербург)</t>
  </si>
  <si>
    <t xml:space="preserve"> Правобережная ТЭЦ-5 ПГУ-450 ДПМ (г.Санкт-Петербург)</t>
  </si>
  <si>
    <t xml:space="preserve"> Правобережная ТЭЦ-5 Бл-1 (г.Санкт-Петербург)</t>
  </si>
  <si>
    <t>Центральная ТЭЦ (ГТУ-2) ДПМ (г.Санкт-Петербург)</t>
  </si>
  <si>
    <t>Центральная ТЭЦ (ГТУ-1) ДПМ (г.Санкт-Петербург)</t>
  </si>
  <si>
    <t>в том числе топливная составляющая**</t>
  </si>
  <si>
    <t>Василеостровская ТЭЦ-7 ТГ-4,5</t>
  </si>
  <si>
    <t>Первомайская ТЭЦ-14 БЛ-1  (г.Санкт-Петербург)</t>
  </si>
  <si>
    <t xml:space="preserve">Первомайская ТЭЦ-14 БЛ-1 </t>
  </si>
  <si>
    <t>Первомайская ТЭЦ-14 БЛ-2</t>
  </si>
  <si>
    <t>Первомайская ТЭЦ-14 БЛ-2 (г.Санкт-Петербург)</t>
  </si>
  <si>
    <t xml:space="preserve">Южная ТЭЦ-22 БЛ-4 </t>
  </si>
  <si>
    <t>Южная ТЭЦ-22 БЛ-4 (г.Санкт-Петербург)</t>
  </si>
  <si>
    <t>Приложение №1</t>
  </si>
  <si>
    <t>Предложение о размере цен (тарифов)</t>
  </si>
  <si>
    <t xml:space="preserve">на электрическую энергию (мощность), поставляемую в ценовых зонах </t>
  </si>
  <si>
    <t>оптового рынка субъектами оптового рынка - производителями электрической</t>
  </si>
  <si>
    <t xml:space="preserve">энергии (мощности) по договорам, заключенным в соответствии </t>
  </si>
  <si>
    <t xml:space="preserve"> с законодательством Россиийской Федерации с гарантирующими поставщиками</t>
  </si>
  <si>
    <t xml:space="preserve">(энергоснабжающими организациями, энергосбытовыми организациями, </t>
  </si>
  <si>
    <t xml:space="preserve">к числу покупателей электрической энергии (мощности) которых относятся </t>
  </si>
  <si>
    <t>население и (или) приравненные к нему категории потребителей), в целях</t>
  </si>
  <si>
    <t xml:space="preserve">обеспечения потребления электрической энергии населением </t>
  </si>
  <si>
    <t>и (или) приравненными к нему категориями потребителей</t>
  </si>
  <si>
    <t>Публичное акционерное общество "Территориальная генерирующая компания №1"</t>
  </si>
  <si>
    <t>Раздел 1. Информация об организации</t>
  </si>
  <si>
    <t>Полное наименование</t>
  </si>
  <si>
    <t>Сокращенное наименование</t>
  </si>
  <si>
    <t>ПАО "ТГК-1"</t>
  </si>
  <si>
    <t>Юридический адрес</t>
  </si>
  <si>
    <t>197198, Санкт-Петербург, пр. Добролюбова, 16, корп.2А, помещение 54Н</t>
  </si>
  <si>
    <t>Фактический адрес</t>
  </si>
  <si>
    <t>197198, Санкт-Петербург, пр. Добролюбова, 16, корп.2, литера А</t>
  </si>
  <si>
    <t>ИНН</t>
  </si>
  <si>
    <t>КПП</t>
  </si>
  <si>
    <t>ФИО руководителя</t>
  </si>
  <si>
    <t>Адрес электронной почты</t>
  </si>
  <si>
    <t xml:space="preserve">office@tgc1.ru </t>
  </si>
  <si>
    <t>Контактный телефон</t>
  </si>
  <si>
    <t>+7 (812) 688-36-06</t>
  </si>
  <si>
    <t>Факс</t>
  </si>
  <si>
    <t>+7 (812) 688-34-77</t>
  </si>
  <si>
    <t>Автовская ТЭЦ-15 без ДПМ</t>
  </si>
  <si>
    <t>Автовская ТЭЦ-15 Г-7 (МОД)</t>
  </si>
  <si>
    <t>Ед. изм.</t>
  </si>
  <si>
    <t>Петрозаводская ТЭЦ</t>
  </si>
  <si>
    <t>(наименование генерирующего объекта)</t>
  </si>
  <si>
    <t>Республика Карелия</t>
  </si>
  <si>
    <t>(наименование субъекта РФ)</t>
  </si>
  <si>
    <t>Автовская ТЭЦ-15 Г-7 (МОД) (г.Санкт-Петербург)</t>
  </si>
  <si>
    <t>Автовская ТЭЦ-15 Г-6 (МОД) (г.Санкт-Петербург)</t>
  </si>
  <si>
    <t>Автовская ТЭЦ-15 Г-6 (МОД)</t>
  </si>
  <si>
    <t>Приказ Минэнерго России от 20.12.2023 №1191</t>
  </si>
  <si>
    <t>Приказ Минэнерго России от 12.12.2023 №1145</t>
  </si>
  <si>
    <t>Приказ Минэнерго России от 20.10.2023 №924</t>
  </si>
  <si>
    <t>цена на генерирующую мощность**</t>
  </si>
  <si>
    <t>**</t>
  </si>
  <si>
    <t>Северная ТЭЦ-21 Г-4 (МОД)</t>
  </si>
  <si>
    <t>Северная ТЭЦ-21 Г-4 (МОД) (Ленинградская область)</t>
  </si>
  <si>
    <t>Северная ТЭЦ-21 без ДПМ</t>
  </si>
  <si>
    <t>Северная ТЭЦ-21 без ДПМ (Ленинградская область)</t>
  </si>
  <si>
    <t xml:space="preserve">Цена на генерирующую мощность на 2024 год, поставляемую по регулируемым договорам, утверждена в разбивке по каждому месяцу регулируемого периода </t>
  </si>
  <si>
    <t xml:space="preserve">Распоряжение Комитета по тарифам Санкт-Петербурга от 30.12.2023 №108-р с учетом изменений, утв. распоряжением КТ СПб от 20.11.2024 №177-р     http://tgc1.ru/clients/spb/disclosure/   </t>
  </si>
  <si>
    <t xml:space="preserve">Цена на генерирующую мощность Автовской ТЭЦ Г-7 (МОД), поставляемую по регулируемым договорам, утверждена в разбивке по каждому месяцу регулируемого периода </t>
  </si>
  <si>
    <t>к предложению ПАО "ТГК-1" о размере цен (тарифов) на электрическую энергию (мощность) на 2027 год</t>
  </si>
  <si>
    <t xml:space="preserve">Фактические показатели за год, предшествующий базовому периоду (2025г.) </t>
  </si>
  <si>
    <t>Показатели, утвержденные на базовый период (2026г.)</t>
  </si>
  <si>
    <t>Предложения на расчетный период регулирования (2027г.)</t>
  </si>
  <si>
    <t>на 2027 год</t>
  </si>
  <si>
    <t>Фактические показатели за год, предшествующий базовому периоду (2025г.)</t>
  </si>
  <si>
    <t>Показатели, утвержденные на базовый период (2026г.)*</t>
  </si>
  <si>
    <t>с 01.01.2026 по 30.09.2026</t>
  </si>
  <si>
    <t>с 01.10.2026 по 31.12.2026</t>
  </si>
  <si>
    <t>Информация скрыта на основании Указа Президента РФ от 27.10.2023 №903 и Приказа ПАО "ТГК-1" от 26.12.2024 №200</t>
  </si>
  <si>
    <t xml:space="preserve">Василеостровская ТЭЦ-7 ТГ-4 </t>
  </si>
  <si>
    <t>Василеостровская ТЭЦ-7 ТГ-4 (г.Санкт-Петербург)</t>
  </si>
  <si>
    <t xml:space="preserve"> -</t>
  </si>
  <si>
    <t>ИП, утвержденная Приказом Министерства строительства, ЖКХ и энергетики Республики Карелия от 20.11.2025 № 342 https://www.tgc1.ru/clients/karelia/disclosure/</t>
  </si>
  <si>
    <t>Приказ Минэнерго и ЖКХ Мурманской области от 14.11.2025 № 213                                https://www.tgc1.ru/clients/apatity/disclosure/</t>
  </si>
  <si>
    <t>Приказ Минэнерго России от 12.12.2023 № 1144</t>
  </si>
  <si>
    <t>Приказ Минэнерго России от 12.12.2023 № 1145</t>
  </si>
  <si>
    <t>Василеостровская ТЭЦ-7 ТГ-5 (г.Санкт-Петербург)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</si>
</sst>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_₽_-;\-* #,##0.00\ _₽_-;_-* &quot;-&quot;??\ _₽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#,##0.000_ ;[Red]\-#,##0.000\ "/>
    <numFmt numFmtId="174" formatCode="#,##0.000"/>
    <numFmt numFmtId="175" formatCode="#,##0.0"/>
    <numFmt numFmtId="176" formatCode="_-* #,##0.000\ _₽_-;\-* #,##0.000\ _₽_-;_-* &quot;-&quot;??\ _₽_-;_-@_-"/>
    <numFmt numFmtId="177" formatCode="0.000"/>
  </numFmts>
  <fonts count="3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Helv"/>
    </font>
    <font>
      <sz val="10"/>
      <name val="NTHarmonica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 CY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3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>
      <alignment horizontal="left"/>
    </xf>
    <xf numFmtId="172" fontId="6" fillId="0" borderId="3">
      <protection locked="0"/>
    </xf>
    <xf numFmtId="166" fontId="7" fillId="0" borderId="0" applyFont="0" applyFill="0" applyBorder="0" applyAlignment="0" applyProtection="0"/>
    <xf numFmtId="0" fontId="8" fillId="0" borderId="0" applyBorder="0">
      <alignment horizontal="center" vertical="center" wrapText="1"/>
    </xf>
    <xf numFmtId="0" fontId="9" fillId="0" borderId="4" applyBorder="0">
      <alignment horizontal="center" vertical="center" wrapText="1"/>
    </xf>
    <xf numFmtId="172" fontId="10" fillId="2" borderId="3"/>
    <xf numFmtId="4" fontId="11" fillId="3" borderId="2" applyBorder="0">
      <alignment horizontal="right"/>
    </xf>
    <xf numFmtId="0" fontId="12" fillId="0" borderId="0">
      <alignment horizontal="center" vertical="top" wrapText="1"/>
    </xf>
    <xf numFmtId="0" fontId="13" fillId="0" borderId="0">
      <alignment horizontal="center" vertical="center" wrapText="1"/>
    </xf>
    <xf numFmtId="0" fontId="14" fillId="4" borderId="0" applyFill="0">
      <alignment wrapText="1"/>
    </xf>
    <xf numFmtId="0" fontId="7" fillId="0" borderId="0"/>
    <xf numFmtId="0" fontId="15" fillId="0" borderId="0"/>
    <xf numFmtId="49" fontId="14" fillId="0" borderId="0">
      <alignment horizontal="center"/>
    </xf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" fontId="11" fillId="4" borderId="0" applyBorder="0">
      <alignment horizontal="right"/>
    </xf>
    <xf numFmtId="4" fontId="11" fillId="5" borderId="5" applyBorder="0">
      <alignment horizontal="right"/>
    </xf>
    <xf numFmtId="4" fontId="11" fillId="4" borderId="6" applyBorder="0">
      <alignment horizontal="right"/>
    </xf>
    <xf numFmtId="0" fontId="20" fillId="0" borderId="0" applyNumberFormat="0" applyFill="0" applyBorder="0" applyAlignment="0" applyProtection="0"/>
    <xf numFmtId="164" fontId="26" fillId="0" borderId="0" applyFont="0" applyFill="0" applyBorder="0" applyAlignment="0" applyProtection="0"/>
    <xf numFmtId="0" fontId="27" fillId="0" borderId="0"/>
  </cellStyleXfs>
  <cellXfs count="200">
    <xf numFmtId="0" fontId="0" fillId="0" borderId="0" xfId="0"/>
    <xf numFmtId="0" fontId="17" fillId="0" borderId="0" xfId="0" applyFont="1" applyAlignment="1">
      <alignment horizontal="left" vertical="center" wrapText="1"/>
    </xf>
    <xf numFmtId="0" fontId="19" fillId="0" borderId="0" xfId="0" applyFont="1" applyAlignment="1"/>
    <xf numFmtId="0" fontId="17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17" fillId="0" borderId="2" xfId="0" applyNumberFormat="1" applyFont="1" applyFill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173" fontId="22" fillId="0" borderId="2" xfId="0" applyNumberFormat="1" applyFont="1" applyBorder="1" applyAlignment="1">
      <alignment horizontal="right" vertical="center" wrapText="1"/>
    </xf>
    <xf numFmtId="174" fontId="22" fillId="0" borderId="2" xfId="0" applyNumberFormat="1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0" fontId="23" fillId="0" borderId="0" xfId="0" applyFont="1"/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0" fillId="0" borderId="0" xfId="26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4" fontId="2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14" fillId="0" borderId="0" xfId="0" applyFont="1"/>
    <xf numFmtId="0" fontId="28" fillId="0" borderId="2" xfId="28" applyFont="1" applyBorder="1" applyAlignment="1">
      <alignment horizontal="center" vertical="center" wrapText="1"/>
    </xf>
    <xf numFmtId="0" fontId="28" fillId="0" borderId="2" xfId="28" applyFont="1" applyBorder="1" applyAlignment="1">
      <alignment horizontal="center" vertical="top" wrapText="1"/>
    </xf>
    <xf numFmtId="0" fontId="28" fillId="0" borderId="2" xfId="28" applyFont="1" applyBorder="1" applyAlignment="1">
      <alignment horizontal="left" vertical="top" wrapText="1"/>
    </xf>
    <xf numFmtId="0" fontId="28" fillId="0" borderId="2" xfId="28" applyFont="1" applyBorder="1" applyAlignment="1">
      <alignment horizontal="center" vertical="top"/>
    </xf>
    <xf numFmtId="0" fontId="1" fillId="0" borderId="0" xfId="0" applyFont="1"/>
    <xf numFmtId="0" fontId="29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8" fillId="0" borderId="2" xfId="28" applyFont="1" applyBorder="1" applyAlignment="1">
      <alignment horizontal="center" vertical="center" wrapText="1"/>
    </xf>
    <xf numFmtId="175" fontId="0" fillId="0" borderId="0" xfId="0" applyNumberFormat="1"/>
    <xf numFmtId="0" fontId="17" fillId="0" borderId="0" xfId="0" applyFont="1" applyAlignment="1">
      <alignment vertical="center"/>
    </xf>
    <xf numFmtId="4" fontId="0" fillId="0" borderId="0" xfId="0" applyNumberFormat="1"/>
    <xf numFmtId="3" fontId="0" fillId="0" borderId="0" xfId="0" applyNumberFormat="1"/>
    <xf numFmtId="164" fontId="0" fillId="0" borderId="0" xfId="27" applyFont="1"/>
    <xf numFmtId="164" fontId="0" fillId="0" borderId="0" xfId="0" applyNumberFormat="1"/>
    <xf numFmtId="176" fontId="0" fillId="0" borderId="0" xfId="0" applyNumberFormat="1"/>
    <xf numFmtId="0" fontId="18" fillId="0" borderId="2" xfId="0" applyFont="1" applyFill="1" applyBorder="1" applyAlignment="1">
      <alignment horizontal="center" vertical="center"/>
    </xf>
    <xf numFmtId="0" fontId="30" fillId="0" borderId="0" xfId="0" applyFont="1"/>
    <xf numFmtId="0" fontId="19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28" fillId="0" borderId="2" xfId="28" applyFont="1" applyBorder="1" applyAlignment="1">
      <alignment horizontal="center" vertical="center" wrapText="1"/>
    </xf>
    <xf numFmtId="0" fontId="32" fillId="0" borderId="0" xfId="28" applyFont="1" applyFill="1" applyBorder="1" applyAlignment="1">
      <alignment horizontal="right" vertical="top" wrapText="1"/>
    </xf>
    <xf numFmtId="4" fontId="17" fillId="0" borderId="8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28" fillId="0" borderId="2" xfId="28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33" fillId="0" borderId="0" xfId="0" applyFont="1"/>
    <xf numFmtId="0" fontId="18" fillId="0" borderId="0" xfId="0" applyFont="1" applyAlignment="1"/>
    <xf numFmtId="0" fontId="0" fillId="0" borderId="0" xfId="0" applyAlignment="1">
      <alignment horizontal="left"/>
    </xf>
    <xf numFmtId="0" fontId="17" fillId="0" borderId="0" xfId="0" applyFont="1" applyAlignment="1">
      <alignment vertical="center" wrapText="1"/>
    </xf>
    <xf numFmtId="0" fontId="34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33" fillId="0" borderId="2" xfId="0" applyFont="1" applyBorder="1" applyAlignment="1">
      <alignment vertical="center" wrapText="1"/>
    </xf>
    <xf numFmtId="0" fontId="28" fillId="0" borderId="2" xfId="28" applyFont="1" applyBorder="1" applyAlignment="1">
      <alignment horizontal="center" vertical="center" wrapText="1"/>
    </xf>
    <xf numFmtId="0" fontId="28" fillId="0" borderId="2" xfId="28" applyFont="1" applyBorder="1" applyAlignment="1">
      <alignment horizontal="center" vertical="center" wrapText="1"/>
    </xf>
    <xf numFmtId="0" fontId="28" fillId="0" borderId="2" xfId="28" applyFont="1" applyBorder="1" applyAlignment="1">
      <alignment horizontal="left" vertical="center" wrapText="1"/>
    </xf>
    <xf numFmtId="4" fontId="28" fillId="0" borderId="2" xfId="28" applyNumberFormat="1" applyFont="1" applyBorder="1" applyAlignment="1">
      <alignment horizontal="center" vertical="center"/>
    </xf>
    <xf numFmtId="0" fontId="28" fillId="0" borderId="2" xfId="28" applyFont="1" applyBorder="1" applyAlignment="1">
      <alignment horizontal="center" vertical="center" wrapText="1"/>
    </xf>
    <xf numFmtId="0" fontId="28" fillId="0" borderId="2" xfId="28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28" fillId="0" borderId="2" xfId="28" applyFont="1" applyBorder="1" applyAlignment="1">
      <alignment horizontal="center" vertical="center" wrapText="1"/>
    </xf>
    <xf numFmtId="0" fontId="0" fillId="0" borderId="0" xfId="0" applyFill="1"/>
    <xf numFmtId="0" fontId="19" fillId="0" borderId="0" xfId="0" applyFont="1" applyFill="1" applyAlignment="1"/>
    <xf numFmtId="0" fontId="17" fillId="0" borderId="0" xfId="0" applyFont="1" applyFill="1" applyAlignment="1">
      <alignment horizontal="left" vertical="top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18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8" fillId="0" borderId="0" xfId="0" applyFont="1" applyFill="1"/>
    <xf numFmtId="0" fontId="17" fillId="0" borderId="0" xfId="0" applyFont="1" applyFill="1" applyAlignment="1">
      <alignment horizontal="right" vertical="top"/>
    </xf>
    <xf numFmtId="0" fontId="14" fillId="0" borderId="0" xfId="0" applyFont="1" applyFill="1"/>
    <xf numFmtId="0" fontId="19" fillId="0" borderId="0" xfId="0" applyFont="1" applyFill="1" applyAlignment="1">
      <alignment vertical="center" wrapText="1"/>
    </xf>
    <xf numFmtId="0" fontId="28" fillId="0" borderId="2" xfId="28" applyFont="1" applyFill="1" applyBorder="1" applyAlignment="1">
      <alignment horizontal="center" vertical="center" wrapText="1"/>
    </xf>
    <xf numFmtId="0" fontId="28" fillId="0" borderId="2" xfId="28" applyFont="1" applyFill="1" applyBorder="1" applyAlignment="1">
      <alignment horizontal="center" vertical="top" wrapText="1"/>
    </xf>
    <xf numFmtId="0" fontId="28" fillId="0" borderId="2" xfId="28" applyFont="1" applyFill="1" applyBorder="1" applyAlignment="1">
      <alignment horizontal="left" vertical="top" wrapText="1"/>
    </xf>
    <xf numFmtId="0" fontId="28" fillId="0" borderId="2" xfId="28" applyFont="1" applyFill="1" applyBorder="1" applyAlignment="1">
      <alignment horizontal="center" vertical="top"/>
    </xf>
    <xf numFmtId="0" fontId="28" fillId="0" borderId="2" xfId="28" applyFont="1" applyFill="1" applyBorder="1" applyAlignment="1">
      <alignment horizontal="left" vertical="center" wrapText="1"/>
    </xf>
    <xf numFmtId="4" fontId="28" fillId="0" borderId="2" xfId="28" applyNumberFormat="1" applyFont="1" applyFill="1" applyBorder="1" applyAlignment="1">
      <alignment horizontal="center" vertical="center"/>
    </xf>
    <xf numFmtId="177" fontId="0" fillId="0" borderId="0" xfId="0" applyNumberFormat="1" applyFill="1"/>
    <xf numFmtId="0" fontId="29" fillId="0" borderId="0" xfId="0" applyFont="1" applyFill="1" applyAlignment="1">
      <alignment horizontal="left" vertical="top"/>
    </xf>
    <xf numFmtId="0" fontId="1" fillId="0" borderId="0" xfId="0" applyFont="1" applyFill="1"/>
    <xf numFmtId="0" fontId="28" fillId="0" borderId="0" xfId="28" applyFont="1" applyFill="1" applyBorder="1" applyAlignment="1">
      <alignment horizontal="right" vertical="center" wrapText="1"/>
    </xf>
    <xf numFmtId="0" fontId="28" fillId="0" borderId="2" xfId="28" applyFont="1" applyBorder="1" applyAlignment="1">
      <alignment horizontal="center" vertical="center" wrapText="1"/>
    </xf>
    <xf numFmtId="0" fontId="0" fillId="6" borderId="0" xfId="0" applyFill="1"/>
    <xf numFmtId="0" fontId="28" fillId="0" borderId="2" xfId="28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28" fillId="0" borderId="2" xfId="28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8" fillId="0" borderId="2" xfId="28" applyFont="1" applyBorder="1" applyAlignment="1">
      <alignment horizontal="center" vertical="center"/>
    </xf>
    <xf numFmtId="0" fontId="0" fillId="0" borderId="0" xfId="0" applyAlignment="1">
      <alignment vertical="center"/>
    </xf>
    <xf numFmtId="173" fontId="22" fillId="0" borderId="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8" fillId="0" borderId="2" xfId="28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7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3" fontId="22" fillId="0" borderId="2" xfId="0" applyNumberFormat="1" applyFont="1" applyBorder="1" applyAlignment="1">
      <alignment horizontal="center" vertical="center" wrapText="1"/>
    </xf>
    <xf numFmtId="174" fontId="22" fillId="0" borderId="2" xfId="0" applyNumberFormat="1" applyFont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20" fillId="0" borderId="9" xfId="26" applyBorder="1" applyAlignment="1">
      <alignment horizontal="left" vertical="center" wrapText="1"/>
    </xf>
    <xf numFmtId="49" fontId="33" fillId="0" borderId="9" xfId="0" applyNumberFormat="1" applyFont="1" applyBorder="1" applyAlignment="1">
      <alignment horizontal="left" vertical="center" wrapText="1"/>
    </xf>
    <xf numFmtId="49" fontId="33" fillId="0" borderId="10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1" fillId="0" borderId="0" xfId="0" applyFont="1" applyFill="1" applyAlignment="1">
      <alignment horizontal="center" wrapText="1"/>
    </xf>
    <xf numFmtId="0" fontId="28" fillId="0" borderId="2" xfId="28" applyFont="1" applyBorder="1" applyAlignment="1">
      <alignment horizontal="center" vertical="center" wrapText="1"/>
    </xf>
    <xf numFmtId="0" fontId="32" fillId="0" borderId="0" xfId="28" applyFont="1" applyFill="1" applyBorder="1" applyAlignment="1">
      <alignment horizontal="left" vertical="top" wrapText="1"/>
    </xf>
    <xf numFmtId="0" fontId="31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 vertical="top" wrapText="1"/>
    </xf>
    <xf numFmtId="0" fontId="25" fillId="0" borderId="0" xfId="0" applyFont="1" applyFill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9" fillId="0" borderId="11" xfId="0" applyFont="1" applyFill="1" applyBorder="1" applyAlignment="1">
      <alignment horizontal="center" vertical="top" wrapText="1"/>
    </xf>
    <xf numFmtId="0" fontId="28" fillId="0" borderId="2" xfId="28" applyFont="1" applyFill="1" applyBorder="1" applyAlignment="1">
      <alignment horizontal="center" vertical="center" wrapText="1"/>
    </xf>
  </cellXfs>
  <cellStyles count="29">
    <cellStyle name="Comma [0]_laroux" xfId="2"/>
    <cellStyle name="Comma_laroux" xfId="3"/>
    <cellStyle name="Currency [0]" xfId="4"/>
    <cellStyle name="Currency_laroux" xfId="5"/>
    <cellStyle name="Normal_ASUS" xfId="6"/>
    <cellStyle name="Normal1" xfId="7"/>
    <cellStyle name="Price_Body" xfId="8"/>
    <cellStyle name="Беззащитный" xfId="9"/>
    <cellStyle name="Гиперссылка" xfId="26" builtinId="8"/>
    <cellStyle name="Денежный 2" xfId="10"/>
    <cellStyle name="Заголовок" xfId="11"/>
    <cellStyle name="ЗаголовокСтолбца" xfId="12"/>
    <cellStyle name="Защитный" xfId="13"/>
    <cellStyle name="Значение" xfId="14"/>
    <cellStyle name="Мои наименования показателей" xfId="17"/>
    <cellStyle name="Мой заголовок" xfId="15"/>
    <cellStyle name="Мой заголовок листа" xfId="16"/>
    <cellStyle name="Обычный" xfId="0" builtinId="0"/>
    <cellStyle name="Обычный 2" xfId="1"/>
    <cellStyle name="Обычный 3" xfId="18"/>
    <cellStyle name="Обычный_стр.1_5" xfId="28"/>
    <cellStyle name="Стиль 1" xfId="19"/>
    <cellStyle name="Текстовый" xfId="20"/>
    <cellStyle name="Тысячи [0]_3Com" xfId="21"/>
    <cellStyle name="Тысячи_3Com" xfId="22"/>
    <cellStyle name="Финансовый 2" xfId="27"/>
    <cellStyle name="Формула" xfId="23"/>
    <cellStyle name="ФормулаВБ" xfId="24"/>
    <cellStyle name="ФормулаНаКонтроль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def/DE/&#1054;&#1073;&#1097;&#1072;&#1103;/&#1076;&#1080;&#1089;&#1082;%20R/&#1058;&#1043;&#1050;/&#1058;&#1072;&#1088;&#1080;&#1092;&#1099;%202025/&#1058;&#1072;&#1088;&#1080;&#1092;&#1099;%20&#1085;&#1072;%20&#1101;&#1083;&#1077;&#1082;&#1090;&#1088;&#1086;&#1101;&#1085;&#1077;&#1088;&#1075;&#1080;&#1102;/&#1056;&#1044;/&#1064;&#1072;&#1073;&#1083;&#1086;&#1085;&#1099;/20.&#1043;&#1069;&#1057;-10%20&#1043;&#1043;-2_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проводительные материалы"/>
      <sheetName val="Индексы"/>
      <sheetName val="0"/>
      <sheetName val="0.1"/>
      <sheetName val="1"/>
      <sheetName val="2"/>
      <sheetName val="2.1"/>
      <sheetName val="2.2"/>
      <sheetName val="2.3"/>
      <sheetName val="2.4"/>
      <sheetName val="4"/>
      <sheetName val="РчСтЭЭ"/>
      <sheetName val="РчСтЭЭ_Ф"/>
      <sheetName val="ВД_ГЭС"/>
      <sheetName val="РчСтГМ"/>
      <sheetName val="ИП"/>
      <sheetName val="Источники финансирования"/>
      <sheetName val="Расчет прибыли"/>
      <sheetName val="Комментарии"/>
      <sheetName val="Проверка"/>
      <sheetName val="et_union"/>
      <sheetName val="orem_org"/>
      <sheetName val="TEHSHEET"/>
      <sheetName val="modHTTP"/>
      <sheetName val="modfrmReestr"/>
      <sheetName val="modList00"/>
      <sheetName val="modProv"/>
      <sheetName val="AllSheetsInThisWorkbook"/>
      <sheetName val="Ставки"/>
      <sheetName val="modList14"/>
      <sheetName val="modList11"/>
      <sheetName val="modListSopr"/>
      <sheetName val="REESTR_STATION"/>
      <sheetName val="modfrmDictionary"/>
      <sheetName val="modClassifierValidate"/>
      <sheetName val="modHyp"/>
      <sheetName val="modList03"/>
      <sheetName val="modList07"/>
      <sheetName val="modList08"/>
      <sheetName val="modList09"/>
      <sheetName val="modList10"/>
      <sheetName val="modList18"/>
      <sheetName val="modReestr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>
        <row r="18">
          <cell r="E18" t="str">
            <v>Первая ценовая зона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tgc1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opLeftCell="A16" workbookViewId="0">
      <selection activeCell="B30" sqref="B30:C30"/>
    </sheetView>
  </sheetViews>
  <sheetFormatPr defaultRowHeight="15"/>
  <cols>
    <col min="1" max="1" width="36.85546875" customWidth="1"/>
    <col min="2" max="2" width="29" customWidth="1"/>
    <col min="3" max="3" width="27.5703125" customWidth="1"/>
  </cols>
  <sheetData>
    <row r="1" spans="1:5">
      <c r="A1" s="92"/>
      <c r="C1" s="93" t="s">
        <v>154</v>
      </c>
      <c r="D1" s="94"/>
      <c r="E1" s="94"/>
    </row>
    <row r="2" spans="1:5" ht="58.5" customHeight="1">
      <c r="A2" s="92"/>
      <c r="C2" s="95" t="s">
        <v>205</v>
      </c>
      <c r="D2" s="95"/>
      <c r="E2" s="95"/>
    </row>
    <row r="3" spans="1:5" ht="16.5" customHeight="1">
      <c r="A3" s="92"/>
      <c r="C3" s="95"/>
      <c r="D3" s="95"/>
      <c r="E3" s="95"/>
    </row>
    <row r="4" spans="1:5">
      <c r="A4" s="92"/>
      <c r="B4" s="92"/>
      <c r="C4" s="96"/>
    </row>
    <row r="5" spans="1:5">
      <c r="A5" s="173" t="s">
        <v>155</v>
      </c>
      <c r="B5" s="173"/>
      <c r="C5" s="173"/>
    </row>
    <row r="6" spans="1:5">
      <c r="A6" s="173" t="s">
        <v>156</v>
      </c>
      <c r="B6" s="173"/>
      <c r="C6" s="173"/>
    </row>
    <row r="7" spans="1:5">
      <c r="A7" s="173" t="s">
        <v>157</v>
      </c>
      <c r="B7" s="173"/>
      <c r="C7" s="173"/>
    </row>
    <row r="8" spans="1:5">
      <c r="A8" s="173" t="s">
        <v>158</v>
      </c>
      <c r="B8" s="173"/>
      <c r="C8" s="173"/>
    </row>
    <row r="9" spans="1:5">
      <c r="A9" s="173" t="s">
        <v>159</v>
      </c>
      <c r="B9" s="173"/>
      <c r="C9" s="173"/>
    </row>
    <row r="10" spans="1:5">
      <c r="A10" s="173" t="s">
        <v>160</v>
      </c>
      <c r="B10" s="173"/>
      <c r="C10" s="173"/>
    </row>
    <row r="11" spans="1:5">
      <c r="A11" s="173" t="s">
        <v>161</v>
      </c>
      <c r="B11" s="173"/>
      <c r="C11" s="173"/>
    </row>
    <row r="12" spans="1:5">
      <c r="A12" s="173" t="s">
        <v>162</v>
      </c>
      <c r="B12" s="173"/>
      <c r="C12" s="173"/>
    </row>
    <row r="13" spans="1:5">
      <c r="A13" s="173" t="s">
        <v>163</v>
      </c>
      <c r="B13" s="173"/>
      <c r="C13" s="173"/>
    </row>
    <row r="14" spans="1:5">
      <c r="A14" s="173" t="s">
        <v>164</v>
      </c>
      <c r="B14" s="173"/>
      <c r="C14" s="173"/>
    </row>
    <row r="15" spans="1:5">
      <c r="A15" s="97"/>
      <c r="B15" s="97"/>
      <c r="C15" s="97"/>
    </row>
    <row r="16" spans="1:5">
      <c r="A16" s="173" t="s">
        <v>209</v>
      </c>
      <c r="B16" s="173"/>
      <c r="C16" s="173"/>
    </row>
    <row r="17" spans="1:3">
      <c r="A17" s="97"/>
      <c r="B17" s="97"/>
      <c r="C17" s="97"/>
    </row>
    <row r="18" spans="1:3" ht="27" customHeight="1">
      <c r="A18" s="172" t="s">
        <v>165</v>
      </c>
      <c r="B18" s="172"/>
      <c r="C18" s="172"/>
    </row>
    <row r="19" spans="1:3">
      <c r="A19" s="87"/>
      <c r="B19" s="97"/>
      <c r="C19" s="97"/>
    </row>
    <row r="20" spans="1:3">
      <c r="A20" s="87"/>
      <c r="B20" s="97"/>
      <c r="C20" s="97"/>
    </row>
    <row r="21" spans="1:3">
      <c r="A21" s="98" t="s">
        <v>166</v>
      </c>
      <c r="B21" s="92"/>
    </row>
    <row r="22" spans="1:3">
      <c r="A22" s="92"/>
      <c r="B22" s="92"/>
    </row>
    <row r="23" spans="1:3" ht="31.5" customHeight="1">
      <c r="A23" s="99" t="s">
        <v>167</v>
      </c>
      <c r="B23" s="167" t="s">
        <v>165</v>
      </c>
      <c r="C23" s="168"/>
    </row>
    <row r="24" spans="1:3" ht="20.25" customHeight="1">
      <c r="A24" s="99" t="s">
        <v>168</v>
      </c>
      <c r="B24" s="167" t="s">
        <v>169</v>
      </c>
      <c r="C24" s="168"/>
    </row>
    <row r="25" spans="1:3" ht="33" customHeight="1">
      <c r="A25" s="99" t="s">
        <v>170</v>
      </c>
      <c r="B25" s="167" t="s">
        <v>171</v>
      </c>
      <c r="C25" s="168"/>
    </row>
    <row r="26" spans="1:3" ht="33.75" customHeight="1">
      <c r="A26" s="99" t="s">
        <v>172</v>
      </c>
      <c r="B26" s="167" t="s">
        <v>173</v>
      </c>
      <c r="C26" s="168"/>
    </row>
    <row r="27" spans="1:3">
      <c r="A27" s="99" t="s">
        <v>174</v>
      </c>
      <c r="B27" s="167">
        <v>7841312071</v>
      </c>
      <c r="C27" s="168"/>
    </row>
    <row r="28" spans="1:3">
      <c r="A28" s="99" t="s">
        <v>175</v>
      </c>
      <c r="B28" s="167">
        <v>781301001</v>
      </c>
      <c r="C28" s="168"/>
    </row>
    <row r="29" spans="1:3" ht="52.5" customHeight="1">
      <c r="A29" s="99" t="s">
        <v>176</v>
      </c>
      <c r="B29" s="167" t="s">
        <v>214</v>
      </c>
      <c r="C29" s="168"/>
    </row>
    <row r="30" spans="1:3">
      <c r="A30" s="99" t="s">
        <v>177</v>
      </c>
      <c r="B30" s="169" t="s">
        <v>178</v>
      </c>
      <c r="C30" s="168"/>
    </row>
    <row r="31" spans="1:3">
      <c r="A31" s="99" t="s">
        <v>179</v>
      </c>
      <c r="B31" s="170" t="s">
        <v>180</v>
      </c>
      <c r="C31" s="171"/>
    </row>
    <row r="32" spans="1:3">
      <c r="A32" s="99" t="s">
        <v>181</v>
      </c>
      <c r="B32" s="170" t="s">
        <v>182</v>
      </c>
      <c r="C32" s="171"/>
    </row>
  </sheetData>
  <mergeCells count="22">
    <mergeCell ref="A18:C18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6:C16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28:C28"/>
  </mergeCells>
  <hyperlinks>
    <hyperlink ref="B30" r:id="rId1"/>
  </hyperlinks>
  <pageMargins left="0.7" right="0.7" top="0.75" bottom="0.75" header="0.3" footer="0.3"/>
  <pageSetup paperSize="9" scale="93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L65"/>
  <sheetViews>
    <sheetView topLeftCell="A52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140625" customWidth="1"/>
    <col min="4" max="4" width="18.5703125" customWidth="1"/>
    <col min="5" max="5" width="15.28515625" customWidth="1"/>
    <col min="6" max="6" width="15.42578125" customWidth="1"/>
    <col min="7" max="7" width="15.28515625" customWidth="1"/>
    <col min="8" max="8" width="15.140625" customWidth="1"/>
    <col min="9" max="9" width="16" customWidth="1"/>
  </cols>
  <sheetData>
    <row r="1" spans="1:12">
      <c r="D1" s="175" t="s">
        <v>4</v>
      </c>
      <c r="E1" s="175"/>
      <c r="F1" s="175"/>
    </row>
    <row r="2" spans="1:12" ht="38.2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3"/>
      <c r="F3" s="3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150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64.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" t="s">
        <v>8</v>
      </c>
      <c r="B9" s="5" t="s">
        <v>9</v>
      </c>
      <c r="C9" s="4" t="s">
        <v>10</v>
      </c>
      <c r="D9" s="6">
        <v>180</v>
      </c>
      <c r="E9" s="6">
        <v>180</v>
      </c>
      <c r="F9" s="6">
        <v>180</v>
      </c>
      <c r="H9" s="174"/>
      <c r="I9" s="174"/>
      <c r="J9" s="174"/>
      <c r="K9" s="174"/>
      <c r="L9" s="174"/>
    </row>
    <row r="10" spans="1:12" ht="63.75">
      <c r="A10" s="7" t="s">
        <v>11</v>
      </c>
      <c r="B10" s="8" t="s">
        <v>12</v>
      </c>
      <c r="C10" s="7" t="s">
        <v>10</v>
      </c>
      <c r="D10" s="13">
        <v>180</v>
      </c>
      <c r="E10" s="9">
        <v>169.78383333333335</v>
      </c>
      <c r="F10" s="9">
        <v>174.36</v>
      </c>
      <c r="H10" s="42"/>
    </row>
    <row r="11" spans="1:12" ht="15.75">
      <c r="A11" s="7" t="s">
        <v>13</v>
      </c>
      <c r="B11" s="8" t="s">
        <v>14</v>
      </c>
      <c r="C11" s="7" t="s">
        <v>15</v>
      </c>
      <c r="D11" s="9">
        <v>1113.19778</v>
      </c>
      <c r="E11" s="9">
        <v>848.096</v>
      </c>
      <c r="F11" s="9">
        <v>524.36</v>
      </c>
      <c r="H11" s="42"/>
    </row>
    <row r="12" spans="1:12" ht="15.75">
      <c r="A12" s="7" t="s">
        <v>16</v>
      </c>
      <c r="B12" s="8" t="s">
        <v>17</v>
      </c>
      <c r="C12" s="7" t="s">
        <v>15</v>
      </c>
      <c r="D12" s="9">
        <v>1030.517983</v>
      </c>
      <c r="E12" s="9">
        <v>763.94529999999997</v>
      </c>
      <c r="F12" s="9">
        <v>475.94325400000002</v>
      </c>
      <c r="H12" s="42"/>
    </row>
    <row r="13" spans="1:12" ht="15.75">
      <c r="A13" s="7" t="s">
        <v>18</v>
      </c>
      <c r="B13" s="8" t="s">
        <v>19</v>
      </c>
      <c r="C13" s="7" t="s">
        <v>20</v>
      </c>
      <c r="D13" s="9">
        <v>575.48900000000003</v>
      </c>
      <c r="E13" s="9">
        <v>909.81600000000003</v>
      </c>
      <c r="F13" s="9">
        <v>351.72</v>
      </c>
      <c r="H13" s="42"/>
    </row>
    <row r="14" spans="1:12">
      <c r="A14" s="7" t="s">
        <v>21</v>
      </c>
      <c r="B14" s="8" t="s">
        <v>22</v>
      </c>
      <c r="C14" s="7" t="s">
        <v>20</v>
      </c>
      <c r="D14" s="9">
        <v>573.22280999999998</v>
      </c>
      <c r="E14" s="9">
        <v>906.15500000000009</v>
      </c>
      <c r="F14" s="9">
        <v>350.12</v>
      </c>
    </row>
    <row r="15" spans="1:12" ht="21" customHeight="1">
      <c r="A15" s="10" t="s">
        <v>23</v>
      </c>
      <c r="B15" s="11" t="s">
        <v>24</v>
      </c>
      <c r="C15" s="10" t="s">
        <v>25</v>
      </c>
      <c r="D15" s="9" t="s">
        <v>1</v>
      </c>
      <c r="E15" s="12">
        <f>E16+E17</f>
        <v>1619.319329631244</v>
      </c>
      <c r="F15" s="12">
        <f>F16+F17</f>
        <v>1339.328994220451</v>
      </c>
    </row>
    <row r="16" spans="1:12">
      <c r="A16" s="7" t="s">
        <v>26</v>
      </c>
      <c r="B16" s="8" t="s">
        <v>27</v>
      </c>
      <c r="C16" s="7" t="s">
        <v>25</v>
      </c>
      <c r="D16" s="9" t="s">
        <v>1</v>
      </c>
      <c r="E16" s="9">
        <v>1223.6877284573677</v>
      </c>
      <c r="F16" s="9">
        <v>911.5680534549042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9" t="s">
        <v>1</v>
      </c>
      <c r="E17" s="9">
        <v>395.63160117387639</v>
      </c>
      <c r="F17" s="9">
        <v>427.76094076554671</v>
      </c>
    </row>
    <row r="18" spans="1:6" ht="25.5">
      <c r="A18" s="7" t="s">
        <v>30</v>
      </c>
      <c r="B18" s="8" t="s">
        <v>31</v>
      </c>
      <c r="C18" s="7" t="s">
        <v>25</v>
      </c>
      <c r="D18" s="9" t="s">
        <v>1</v>
      </c>
      <c r="E18" s="9" t="s">
        <v>1</v>
      </c>
      <c r="F18" s="9" t="s">
        <v>1</v>
      </c>
    </row>
    <row r="19" spans="1:6">
      <c r="A19" s="7" t="s">
        <v>32</v>
      </c>
      <c r="B19" s="8" t="s">
        <v>33</v>
      </c>
      <c r="C19" s="7" t="s">
        <v>25</v>
      </c>
      <c r="D19" s="13">
        <v>1393.9426851200001</v>
      </c>
      <c r="E19" s="9">
        <v>1221.9318607835808</v>
      </c>
      <c r="F19" s="9">
        <v>910.32683533147861</v>
      </c>
    </row>
    <row r="20" spans="1:6" ht="25.5">
      <c r="A20" s="7"/>
      <c r="B20" s="8" t="s">
        <v>34</v>
      </c>
      <c r="C20" s="14" t="s">
        <v>35</v>
      </c>
      <c r="D20" s="15">
        <v>200.8001966381228</v>
      </c>
      <c r="E20" s="15">
        <v>209.79999999999998</v>
      </c>
      <c r="F20" s="15">
        <v>209.80000000000004</v>
      </c>
    </row>
    <row r="21" spans="1:6">
      <c r="A21" s="7" t="s">
        <v>36</v>
      </c>
      <c r="B21" s="8" t="s">
        <v>37</v>
      </c>
      <c r="C21" s="7" t="s">
        <v>25</v>
      </c>
      <c r="D21" s="13">
        <v>614.47350408000023</v>
      </c>
      <c r="E21" s="13">
        <v>1102.1702149548382</v>
      </c>
      <c r="F21" s="9">
        <v>507.39593976861329</v>
      </c>
    </row>
    <row r="22" spans="1:6" ht="25.5">
      <c r="A22" s="7"/>
      <c r="B22" s="8" t="s">
        <v>38</v>
      </c>
      <c r="C22" s="14" t="s">
        <v>39</v>
      </c>
      <c r="D22" s="16">
        <v>159.99958296335811</v>
      </c>
      <c r="E22" s="16">
        <v>160.1</v>
      </c>
      <c r="F22" s="16">
        <v>160.10000000000002</v>
      </c>
    </row>
    <row r="23" spans="1:6" ht="63.75">
      <c r="A23" s="7"/>
      <c r="B23" s="8" t="s">
        <v>40</v>
      </c>
      <c r="C23" s="14"/>
      <c r="D23" s="18" t="s">
        <v>1</v>
      </c>
      <c r="E23" s="17" t="s">
        <v>195</v>
      </c>
      <c r="F23" s="17" t="s">
        <v>195</v>
      </c>
    </row>
    <row r="24" spans="1:6">
      <c r="A24" s="10" t="s">
        <v>41</v>
      </c>
      <c r="B24" s="11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11" t="s">
        <v>44</v>
      </c>
      <c r="C25" s="7"/>
      <c r="D25" s="18" t="s">
        <v>1</v>
      </c>
      <c r="E25" s="18" t="s">
        <v>1</v>
      </c>
      <c r="F25" s="18" t="s">
        <v>1</v>
      </c>
    </row>
    <row r="26" spans="1:6">
      <c r="A26" s="7" t="s">
        <v>45</v>
      </c>
      <c r="B26" s="8" t="s">
        <v>46</v>
      </c>
      <c r="C26" s="7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7" t="s">
        <v>51</v>
      </c>
      <c r="B28" s="8" t="s">
        <v>52</v>
      </c>
      <c r="C28" s="7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11" t="s">
        <v>54</v>
      </c>
      <c r="C29" s="10" t="s">
        <v>25</v>
      </c>
      <c r="D29" s="18" t="s">
        <v>1</v>
      </c>
      <c r="E29" s="12">
        <f>SUM(E30:E32)</f>
        <v>1619.319329631244</v>
      </c>
      <c r="F29" s="12">
        <f>SUM(F30:F32)</f>
        <v>1339.328994220451</v>
      </c>
    </row>
    <row r="30" spans="1:6">
      <c r="A30" s="19" t="s">
        <v>55</v>
      </c>
      <c r="B30" s="20" t="s">
        <v>56</v>
      </c>
      <c r="C30" s="7" t="s">
        <v>25</v>
      </c>
      <c r="D30" s="18" t="s">
        <v>1</v>
      </c>
      <c r="E30" s="9">
        <f>E16</f>
        <v>1223.6877284573677</v>
      </c>
      <c r="F30" s="9">
        <f>F16</f>
        <v>911.5680534549042</v>
      </c>
    </row>
    <row r="31" spans="1:6">
      <c r="A31" s="19" t="s">
        <v>57</v>
      </c>
      <c r="B31" s="8" t="s">
        <v>58</v>
      </c>
      <c r="C31" s="7" t="s">
        <v>25</v>
      </c>
      <c r="D31" s="18" t="s">
        <v>1</v>
      </c>
      <c r="E31" s="9">
        <f>E17</f>
        <v>395.63160117387639</v>
      </c>
      <c r="F31" s="9">
        <f>F17</f>
        <v>427.76094076554671</v>
      </c>
    </row>
    <row r="32" spans="1:6" ht="25.5">
      <c r="A32" s="19" t="s">
        <v>59</v>
      </c>
      <c r="B32" s="8" t="s">
        <v>60</v>
      </c>
      <c r="C32" s="7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7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7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7" t="s">
        <v>69</v>
      </c>
      <c r="B37" s="20" t="s">
        <v>56</v>
      </c>
      <c r="C37" s="7" t="s">
        <v>25</v>
      </c>
      <c r="D37" s="18" t="s">
        <v>1</v>
      </c>
      <c r="E37" s="18" t="s">
        <v>1</v>
      </c>
      <c r="F37" s="18" t="s">
        <v>1</v>
      </c>
    </row>
    <row r="38" spans="1:6">
      <c r="A38" s="7" t="s">
        <v>70</v>
      </c>
      <c r="B38" s="8" t="s">
        <v>58</v>
      </c>
      <c r="C38" s="7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7" t="s">
        <v>74</v>
      </c>
      <c r="B41" s="20" t="s">
        <v>56</v>
      </c>
      <c r="C41" s="7" t="s">
        <v>25</v>
      </c>
      <c r="D41" s="18" t="s">
        <v>1</v>
      </c>
      <c r="E41" s="18" t="s">
        <v>1</v>
      </c>
      <c r="F41" s="18" t="s">
        <v>1</v>
      </c>
    </row>
    <row r="42" spans="1:6">
      <c r="A42" s="7" t="s">
        <v>75</v>
      </c>
      <c r="B42" s="8" t="s">
        <v>58</v>
      </c>
      <c r="C42" s="7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11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8" t="s">
        <v>1</v>
      </c>
      <c r="E45" s="18" t="s">
        <v>1</v>
      </c>
      <c r="F45" s="18" t="s">
        <v>1</v>
      </c>
    </row>
    <row r="46" spans="1:6" ht="67.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13.5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30.75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>
      <c r="A56" s="184" t="s">
        <v>105</v>
      </c>
      <c r="B56" s="184"/>
      <c r="C56" s="184"/>
      <c r="D56" s="184"/>
      <c r="E56" s="184"/>
      <c r="F56" s="184"/>
      <c r="G56" s="184"/>
      <c r="H56" s="184"/>
      <c r="I56" s="184"/>
    </row>
    <row r="57" spans="1:9" ht="15.75" customHeight="1">
      <c r="A57" s="172" t="s">
        <v>151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42" customHeight="1">
      <c r="A59" s="182" t="s">
        <v>106</v>
      </c>
      <c r="B59" s="182" t="s">
        <v>6</v>
      </c>
      <c r="C59" s="182" t="s">
        <v>185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60" t="s">
        <v>107</v>
      </c>
      <c r="E60" s="60" t="s">
        <v>108</v>
      </c>
      <c r="F60" s="143" t="str">
        <f>' ЦТЭЦ (ГТУ-1) ДПМ'!$F$59</f>
        <v>с 01.01.2026 по 30.09.2026</v>
      </c>
      <c r="G60" s="143" t="str">
        <f>' ЦТЭЦ (ГТУ-1) ДПМ'!$G$59</f>
        <v>с 01.10.2026 по 31.12.2026</v>
      </c>
      <c r="H60" s="60" t="s">
        <v>107</v>
      </c>
      <c r="I60" s="60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 customHeight="1">
      <c r="A62" s="104" t="s">
        <v>111</v>
      </c>
      <c r="B62" s="102" t="s">
        <v>112</v>
      </c>
      <c r="C62" s="104" t="s">
        <v>113</v>
      </c>
      <c r="D62" s="103">
        <v>1211.6035923476397</v>
      </c>
      <c r="E62" s="103">
        <v>1457.6142553495531</v>
      </c>
      <c r="F62" s="103">
        <f>E62</f>
        <v>1457.6142553495531</v>
      </c>
      <c r="G62" s="103">
        <v>1601.8</v>
      </c>
      <c r="H62" s="103">
        <f>G62</f>
        <v>1601.8</v>
      </c>
      <c r="I62" s="103">
        <v>1915.2872654329169</v>
      </c>
    </row>
    <row r="63" spans="1:9" ht="28.5">
      <c r="A63" s="104"/>
      <c r="B63" s="102" t="s">
        <v>114</v>
      </c>
      <c r="C63" s="104" t="s">
        <v>113</v>
      </c>
      <c r="D63" s="103">
        <v>1209.8150083476398</v>
      </c>
      <c r="E63" s="103">
        <v>1455.5521933495531</v>
      </c>
      <c r="F63" s="103">
        <f t="shared" ref="F63:F64" si="0">E63</f>
        <v>1455.5521933495531</v>
      </c>
      <c r="G63" s="103">
        <v>1599.5</v>
      </c>
      <c r="H63" s="103">
        <f t="shared" ref="H63:H64" si="1">G63</f>
        <v>1599.5</v>
      </c>
      <c r="I63" s="103">
        <v>1912.679353432917</v>
      </c>
    </row>
    <row r="64" spans="1:9" ht="28.5">
      <c r="A64" s="104" t="s">
        <v>115</v>
      </c>
      <c r="B64" s="102" t="s">
        <v>116</v>
      </c>
      <c r="C64" s="104" t="s">
        <v>109</v>
      </c>
      <c r="D64" s="103">
        <v>176130.75173119997</v>
      </c>
      <c r="E64" s="103">
        <v>185113.42006949097</v>
      </c>
      <c r="F64" s="103">
        <f t="shared" si="0"/>
        <v>185113.42006949097</v>
      </c>
      <c r="G64" s="103">
        <v>194183.98</v>
      </c>
      <c r="H64" s="103">
        <f t="shared" si="1"/>
        <v>194183.98</v>
      </c>
      <c r="I64" s="138">
        <v>204443.36466962352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8">
    <mergeCell ref="H9:L9"/>
    <mergeCell ref="B49:F49"/>
    <mergeCell ref="D1:F1"/>
    <mergeCell ref="D2:F2"/>
    <mergeCell ref="A4:F4"/>
    <mergeCell ref="A5:F5"/>
    <mergeCell ref="A6:F6"/>
    <mergeCell ref="D46:F46"/>
    <mergeCell ref="E52:I52"/>
    <mergeCell ref="E53:I53"/>
    <mergeCell ref="A56:I56"/>
    <mergeCell ref="A59:A60"/>
    <mergeCell ref="B59:B60"/>
    <mergeCell ref="C59:C60"/>
    <mergeCell ref="D59:E59"/>
    <mergeCell ref="F59:G59"/>
    <mergeCell ref="H59:I59"/>
    <mergeCell ref="A57:I57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L66"/>
  <sheetViews>
    <sheetView topLeftCell="A52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7109375" customWidth="1"/>
    <col min="4" max="4" width="16.28515625" customWidth="1"/>
    <col min="5" max="5" width="14" customWidth="1"/>
    <col min="6" max="6" width="15.42578125" customWidth="1"/>
    <col min="7" max="7" width="14.5703125" customWidth="1"/>
    <col min="8" max="8" width="16.5703125" customWidth="1"/>
    <col min="9" max="9" width="17.5703125" customWidth="1"/>
  </cols>
  <sheetData>
    <row r="1" spans="1:12">
      <c r="D1" s="175" t="s">
        <v>4</v>
      </c>
      <c r="E1" s="175"/>
      <c r="F1" s="175"/>
    </row>
    <row r="2" spans="1:12" ht="42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3"/>
      <c r="F3" s="3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183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" t="s">
        <v>8</v>
      </c>
      <c r="B9" s="5" t="s">
        <v>9</v>
      </c>
      <c r="C9" s="4" t="s">
        <v>10</v>
      </c>
      <c r="D9" s="6">
        <v>82</v>
      </c>
      <c r="E9" s="6">
        <v>82</v>
      </c>
      <c r="F9" s="6">
        <v>82</v>
      </c>
      <c r="H9" s="174"/>
      <c r="I9" s="174"/>
      <c r="J9" s="174"/>
      <c r="K9" s="174"/>
      <c r="L9" s="174"/>
    </row>
    <row r="10" spans="1:12" ht="63.75">
      <c r="A10" s="7" t="s">
        <v>11</v>
      </c>
      <c r="B10" s="8" t="s">
        <v>12</v>
      </c>
      <c r="C10" s="7" t="s">
        <v>10</v>
      </c>
      <c r="D10" s="13">
        <v>52.99</v>
      </c>
      <c r="E10" s="9">
        <v>37.856916666666663</v>
      </c>
      <c r="F10" s="9">
        <v>40.15</v>
      </c>
      <c r="H10" s="42"/>
    </row>
    <row r="11" spans="1:12" ht="15.75">
      <c r="A11" s="7" t="s">
        <v>13</v>
      </c>
      <c r="B11" s="8" t="s">
        <v>14</v>
      </c>
      <c r="C11" s="7" t="s">
        <v>15</v>
      </c>
      <c r="D11" s="9">
        <v>411.81159399999996</v>
      </c>
      <c r="E11" s="9">
        <v>400.49799999999999</v>
      </c>
      <c r="F11" s="9">
        <v>299.13600000000002</v>
      </c>
      <c r="H11" s="42"/>
    </row>
    <row r="12" spans="1:12" ht="15.75">
      <c r="A12" s="7" t="s">
        <v>16</v>
      </c>
      <c r="B12" s="8" t="s">
        <v>17</v>
      </c>
      <c r="C12" s="7" t="s">
        <v>15</v>
      </c>
      <c r="D12" s="9">
        <v>296.25437199999999</v>
      </c>
      <c r="E12" s="9">
        <v>293.27999999999997</v>
      </c>
      <c r="F12" s="9">
        <v>186.24771000000004</v>
      </c>
      <c r="H12" s="42"/>
    </row>
    <row r="13" spans="1:12" ht="15.75">
      <c r="A13" s="7" t="s">
        <v>18</v>
      </c>
      <c r="B13" s="8" t="s">
        <v>19</v>
      </c>
      <c r="C13" s="7" t="s">
        <v>20</v>
      </c>
      <c r="D13" s="9">
        <v>1695.7170000000001</v>
      </c>
      <c r="E13" s="9">
        <v>2420.1460000000002</v>
      </c>
      <c r="F13" s="9">
        <v>1918.51</v>
      </c>
      <c r="H13" s="42"/>
    </row>
    <row r="14" spans="1:12">
      <c r="A14" s="7" t="s">
        <v>21</v>
      </c>
      <c r="B14" s="8" t="s">
        <v>22</v>
      </c>
      <c r="C14" s="7" t="s">
        <v>20</v>
      </c>
      <c r="D14" s="9">
        <v>1684.9730000000002</v>
      </c>
      <c r="E14" s="9">
        <v>2403.8130000000001</v>
      </c>
      <c r="F14" s="9">
        <v>1907.155</v>
      </c>
    </row>
    <row r="15" spans="1:12" ht="21" customHeight="1">
      <c r="A15" s="10" t="s">
        <v>23</v>
      </c>
      <c r="B15" s="11" t="s">
        <v>24</v>
      </c>
      <c r="C15" s="10" t="s">
        <v>25</v>
      </c>
      <c r="D15" s="9" t="s">
        <v>1</v>
      </c>
      <c r="E15" s="12">
        <f>E16+E17</f>
        <v>451.30456997231528</v>
      </c>
      <c r="F15" s="12">
        <f>F16+F17</f>
        <v>431.67096279409179</v>
      </c>
    </row>
    <row r="16" spans="1:12">
      <c r="A16" s="7" t="s">
        <v>26</v>
      </c>
      <c r="B16" s="8" t="s">
        <v>27</v>
      </c>
      <c r="C16" s="7" t="s">
        <v>25</v>
      </c>
      <c r="D16" s="9" t="s">
        <v>1</v>
      </c>
      <c r="E16" s="9">
        <v>350.85803509177481</v>
      </c>
      <c r="F16" s="9">
        <v>319.00489848175295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9" t="s">
        <v>1</v>
      </c>
      <c r="E17" s="9">
        <v>100.44653488054048</v>
      </c>
      <c r="F17" s="9">
        <v>112.66606431233886</v>
      </c>
    </row>
    <row r="18" spans="1:6" ht="25.5">
      <c r="A18" s="7" t="s">
        <v>30</v>
      </c>
      <c r="B18" s="8" t="s">
        <v>31</v>
      </c>
      <c r="C18" s="7" t="s">
        <v>25</v>
      </c>
      <c r="D18" s="9" t="s">
        <v>1</v>
      </c>
      <c r="E18" s="9" t="s">
        <v>1</v>
      </c>
      <c r="F18" s="9" t="s">
        <v>1</v>
      </c>
    </row>
    <row r="19" spans="1:6">
      <c r="A19" s="7" t="s">
        <v>32</v>
      </c>
      <c r="B19" s="8" t="s">
        <v>33</v>
      </c>
      <c r="C19" s="7" t="s">
        <v>25</v>
      </c>
      <c r="D19" s="13">
        <v>351.12319714085584</v>
      </c>
      <c r="E19" s="9">
        <v>350.18763776886499</v>
      </c>
      <c r="F19" s="9">
        <v>318.51918084387154</v>
      </c>
    </row>
    <row r="20" spans="1:6" ht="25.5">
      <c r="A20" s="7"/>
      <c r="B20" s="8" t="s">
        <v>34</v>
      </c>
      <c r="C20" s="14" t="s">
        <v>35</v>
      </c>
      <c r="D20" s="15">
        <v>170.2729387383817</v>
      </c>
      <c r="E20" s="15">
        <v>180</v>
      </c>
      <c r="F20" s="15">
        <v>180.00000000000003</v>
      </c>
    </row>
    <row r="21" spans="1:6">
      <c r="A21" s="7" t="s">
        <v>36</v>
      </c>
      <c r="B21" s="8" t="s">
        <v>37</v>
      </c>
      <c r="C21" s="7" t="s">
        <v>25</v>
      </c>
      <c r="D21" s="13">
        <v>2023.7132404363072</v>
      </c>
      <c r="E21" s="13">
        <v>2715.2512291409212</v>
      </c>
      <c r="F21" s="9">
        <v>2971.6187914770721</v>
      </c>
    </row>
    <row r="22" spans="1:6" ht="25.5">
      <c r="A22" s="7"/>
      <c r="B22" s="8" t="s">
        <v>38</v>
      </c>
      <c r="C22" s="14" t="s">
        <v>39</v>
      </c>
      <c r="D22" s="16">
        <v>175.98272942949797</v>
      </c>
      <c r="E22" s="16">
        <v>171.6</v>
      </c>
      <c r="F22" s="16">
        <v>171.6</v>
      </c>
    </row>
    <row r="23" spans="1:6" ht="63.75">
      <c r="A23" s="7"/>
      <c r="B23" s="8" t="s">
        <v>40</v>
      </c>
      <c r="C23" s="14"/>
      <c r="D23" s="18" t="s">
        <v>1</v>
      </c>
      <c r="E23" s="17" t="s">
        <v>195</v>
      </c>
      <c r="F23" s="17" t="s">
        <v>195</v>
      </c>
    </row>
    <row r="24" spans="1:6">
      <c r="A24" s="10" t="s">
        <v>41</v>
      </c>
      <c r="B24" s="11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11" t="s">
        <v>44</v>
      </c>
      <c r="C25" s="7"/>
      <c r="D25" s="18" t="s">
        <v>1</v>
      </c>
      <c r="E25" s="18" t="s">
        <v>1</v>
      </c>
      <c r="F25" s="18" t="s">
        <v>1</v>
      </c>
    </row>
    <row r="26" spans="1:6">
      <c r="A26" s="7" t="s">
        <v>45</v>
      </c>
      <c r="B26" s="8" t="s">
        <v>46</v>
      </c>
      <c r="C26" s="7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7" t="s">
        <v>51</v>
      </c>
      <c r="B28" s="8" t="s">
        <v>52</v>
      </c>
      <c r="C28" s="7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11" t="s">
        <v>54</v>
      </c>
      <c r="C29" s="10" t="s">
        <v>25</v>
      </c>
      <c r="D29" s="18" t="s">
        <v>1</v>
      </c>
      <c r="E29" s="12">
        <f>SUM(E30:E32)</f>
        <v>451.30456997231528</v>
      </c>
      <c r="F29" s="12">
        <f>SUM(F30:F32)</f>
        <v>431.67096279409179</v>
      </c>
    </row>
    <row r="30" spans="1:6">
      <c r="A30" s="19" t="s">
        <v>55</v>
      </c>
      <c r="B30" s="20" t="s">
        <v>56</v>
      </c>
      <c r="C30" s="7" t="s">
        <v>25</v>
      </c>
      <c r="D30" s="18" t="s">
        <v>1</v>
      </c>
      <c r="E30" s="9">
        <f>E16</f>
        <v>350.85803509177481</v>
      </c>
      <c r="F30" s="9">
        <f>F16</f>
        <v>319.00489848175295</v>
      </c>
    </row>
    <row r="31" spans="1:6">
      <c r="A31" s="19" t="s">
        <v>57</v>
      </c>
      <c r="B31" s="8" t="s">
        <v>58</v>
      </c>
      <c r="C31" s="7" t="s">
        <v>25</v>
      </c>
      <c r="D31" s="18" t="s">
        <v>1</v>
      </c>
      <c r="E31" s="9">
        <f>E17</f>
        <v>100.44653488054048</v>
      </c>
      <c r="F31" s="9">
        <f>F17</f>
        <v>112.66606431233886</v>
      </c>
    </row>
    <row r="32" spans="1:6" ht="25.5">
      <c r="A32" s="19" t="s">
        <v>59</v>
      </c>
      <c r="B32" s="8" t="s">
        <v>60</v>
      </c>
      <c r="C32" s="7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7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7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7" t="s">
        <v>69</v>
      </c>
      <c r="B37" s="20" t="s">
        <v>56</v>
      </c>
      <c r="C37" s="7" t="s">
        <v>25</v>
      </c>
      <c r="D37" s="18" t="s">
        <v>1</v>
      </c>
      <c r="E37" s="18" t="s">
        <v>1</v>
      </c>
      <c r="F37" s="18" t="s">
        <v>1</v>
      </c>
    </row>
    <row r="38" spans="1:6">
      <c r="A38" s="7" t="s">
        <v>70</v>
      </c>
      <c r="B38" s="8" t="s">
        <v>58</v>
      </c>
      <c r="C38" s="7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7" t="s">
        <v>74</v>
      </c>
      <c r="B41" s="20" t="s">
        <v>56</v>
      </c>
      <c r="C41" s="7" t="s">
        <v>25</v>
      </c>
      <c r="D41" s="18" t="s">
        <v>1</v>
      </c>
      <c r="E41" s="18" t="s">
        <v>1</v>
      </c>
      <c r="F41" s="18" t="s">
        <v>1</v>
      </c>
    </row>
    <row r="42" spans="1:6">
      <c r="A42" s="7" t="s">
        <v>75</v>
      </c>
      <c r="B42" s="8" t="s">
        <v>58</v>
      </c>
      <c r="C42" s="7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11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8" t="s">
        <v>1</v>
      </c>
      <c r="E45" s="18" t="s">
        <v>1</v>
      </c>
      <c r="F45" s="18" t="s">
        <v>1</v>
      </c>
    </row>
    <row r="46" spans="1:6" ht="76.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15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 ht="27.75" customHeight="1">
      <c r="A50" s="28"/>
      <c r="B50" s="185"/>
      <c r="C50" s="185"/>
      <c r="D50" s="185"/>
      <c r="E50" s="185"/>
      <c r="F50" s="185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26.25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 ht="15.75" customHeight="1">
      <c r="A58" s="172" t="s">
        <v>140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45" customHeight="1">
      <c r="A60" s="182" t="s">
        <v>106</v>
      </c>
      <c r="B60" s="182" t="s">
        <v>6</v>
      </c>
      <c r="C60" s="182" t="s">
        <v>185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60" t="s">
        <v>107</v>
      </c>
      <c r="E61" s="60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4" t="s">
        <v>111</v>
      </c>
      <c r="B63" s="102" t="s">
        <v>112</v>
      </c>
      <c r="C63" s="104" t="s">
        <v>113</v>
      </c>
      <c r="D63" s="103">
        <v>898.03583951321241</v>
      </c>
      <c r="E63" s="103">
        <v>1084.9816510012074</v>
      </c>
      <c r="F63" s="103">
        <f>E63</f>
        <v>1084.9816510012074</v>
      </c>
      <c r="G63" s="103">
        <v>1196.32</v>
      </c>
      <c r="H63" s="103">
        <f>G63</f>
        <v>1196.32</v>
      </c>
      <c r="I63" s="103">
        <v>1712.7990378069776</v>
      </c>
    </row>
    <row r="64" spans="1:9" ht="28.5">
      <c r="A64" s="104"/>
      <c r="B64" s="102" t="s">
        <v>114</v>
      </c>
      <c r="C64" s="104" t="s">
        <v>113</v>
      </c>
      <c r="D64" s="103">
        <v>896.24725551321251</v>
      </c>
      <c r="E64" s="103">
        <v>1082.9195890012074</v>
      </c>
      <c r="F64" s="103">
        <f t="shared" ref="F64:F65" si="0">E64</f>
        <v>1082.9195890012074</v>
      </c>
      <c r="G64" s="103">
        <v>1189.94</v>
      </c>
      <c r="H64" s="103">
        <f>G64</f>
        <v>1189.94</v>
      </c>
      <c r="I64" s="103">
        <v>1710.1911258069777</v>
      </c>
    </row>
    <row r="65" spans="1:9" ht="28.5">
      <c r="A65" s="104" t="s">
        <v>115</v>
      </c>
      <c r="B65" s="102" t="s">
        <v>116</v>
      </c>
      <c r="C65" s="104" t="s">
        <v>109</v>
      </c>
      <c r="D65" s="103">
        <v>197186.19524950229</v>
      </c>
      <c r="E65" s="103">
        <v>208596.87706397459</v>
      </c>
      <c r="F65" s="103">
        <f t="shared" si="0"/>
        <v>208596.87706397459</v>
      </c>
      <c r="G65" s="103">
        <v>221110.05</v>
      </c>
      <c r="H65" s="103">
        <f t="shared" ref="H65" si="1">G65</f>
        <v>221110.05</v>
      </c>
      <c r="I65" s="138">
        <v>233844.05212191545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9">
    <mergeCell ref="H9:L9"/>
    <mergeCell ref="B50:F50"/>
    <mergeCell ref="B49:F49"/>
    <mergeCell ref="D1:F1"/>
    <mergeCell ref="D2:F2"/>
    <mergeCell ref="A4:F4"/>
    <mergeCell ref="A5:F5"/>
    <mergeCell ref="A6:F6"/>
    <mergeCell ref="D46:F46"/>
    <mergeCell ref="E53:I53"/>
    <mergeCell ref="E54:I54"/>
    <mergeCell ref="A57:I57"/>
    <mergeCell ref="A60:A61"/>
    <mergeCell ref="B60:B61"/>
    <mergeCell ref="C60:C61"/>
    <mergeCell ref="D60:E60"/>
    <mergeCell ref="F60:G60"/>
    <mergeCell ref="H60:I60"/>
    <mergeCell ref="A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52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7109375" customWidth="1"/>
    <col min="4" max="4" width="16.28515625" customWidth="1"/>
    <col min="5" max="5" width="14" customWidth="1"/>
    <col min="6" max="6" width="15.42578125" customWidth="1"/>
    <col min="7" max="7" width="14.5703125" customWidth="1"/>
    <col min="8" max="8" width="16.5703125" customWidth="1"/>
    <col min="9" max="9" width="17.5703125" customWidth="1"/>
  </cols>
  <sheetData>
    <row r="1" spans="1:12">
      <c r="D1" s="175" t="s">
        <v>4</v>
      </c>
      <c r="E1" s="175"/>
      <c r="F1" s="175"/>
    </row>
    <row r="2" spans="1:12" ht="42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106"/>
      <c r="F3" s="106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192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9" t="s">
        <v>8</v>
      </c>
      <c r="B9" s="5" t="s">
        <v>9</v>
      </c>
      <c r="C9" s="49" t="s">
        <v>10</v>
      </c>
      <c r="D9" s="6">
        <v>123</v>
      </c>
      <c r="E9" s="6">
        <v>123</v>
      </c>
      <c r="F9" s="6">
        <v>123</v>
      </c>
      <c r="H9" s="174"/>
      <c r="I9" s="174"/>
      <c r="J9" s="174"/>
      <c r="K9" s="174"/>
      <c r="L9" s="174"/>
    </row>
    <row r="10" spans="1:12" ht="63.75">
      <c r="A10" s="107" t="s">
        <v>11</v>
      </c>
      <c r="B10" s="8" t="s">
        <v>12</v>
      </c>
      <c r="C10" s="107" t="s">
        <v>10</v>
      </c>
      <c r="D10" s="13">
        <v>121.24</v>
      </c>
      <c r="E10" s="9">
        <v>114.09883333333333</v>
      </c>
      <c r="F10" s="9">
        <v>113.66</v>
      </c>
      <c r="H10" s="42"/>
    </row>
    <row r="11" spans="1:12" ht="15.75">
      <c r="A11" s="107" t="s">
        <v>13</v>
      </c>
      <c r="B11" s="8" t="s">
        <v>14</v>
      </c>
      <c r="C11" s="107" t="s">
        <v>15</v>
      </c>
      <c r="D11" s="9">
        <v>511.05237999999997</v>
      </c>
      <c r="E11" s="9">
        <v>535.74609999999996</v>
      </c>
      <c r="F11" s="9">
        <v>494.94799999999998</v>
      </c>
      <c r="H11" s="42"/>
    </row>
    <row r="12" spans="1:12" ht="15.75">
      <c r="A12" s="107" t="s">
        <v>16</v>
      </c>
      <c r="B12" s="8" t="s">
        <v>17</v>
      </c>
      <c r="C12" s="107" t="s">
        <v>15</v>
      </c>
      <c r="D12" s="9">
        <v>450.53683699999999</v>
      </c>
      <c r="E12" s="9">
        <v>473.48059949999993</v>
      </c>
      <c r="F12" s="9">
        <v>429.13937199999998</v>
      </c>
      <c r="H12" s="42"/>
    </row>
    <row r="13" spans="1:12" ht="15.75">
      <c r="A13" s="107" t="s">
        <v>18</v>
      </c>
      <c r="B13" s="8" t="s">
        <v>19</v>
      </c>
      <c r="C13" s="107" t="s">
        <v>20</v>
      </c>
      <c r="D13" s="9">
        <v>775.84717599999999</v>
      </c>
      <c r="E13" s="9">
        <v>766.86500000000001</v>
      </c>
      <c r="F13" s="9">
        <v>752.71</v>
      </c>
      <c r="H13" s="42"/>
    </row>
    <row r="14" spans="1:12">
      <c r="A14" s="107" t="s">
        <v>21</v>
      </c>
      <c r="B14" s="8" t="s">
        <v>22</v>
      </c>
      <c r="C14" s="107" t="s">
        <v>20</v>
      </c>
      <c r="D14" s="9">
        <v>771.41917599999999</v>
      </c>
      <c r="E14" s="9">
        <v>761.23299999999995</v>
      </c>
      <c r="F14" s="9">
        <v>748.83199999999999</v>
      </c>
    </row>
    <row r="15" spans="1:12" ht="21" customHeight="1">
      <c r="A15" s="10" t="s">
        <v>23</v>
      </c>
      <c r="B15" s="69" t="s">
        <v>24</v>
      </c>
      <c r="C15" s="10" t="s">
        <v>25</v>
      </c>
      <c r="D15" s="9" t="s">
        <v>1</v>
      </c>
      <c r="E15" s="12">
        <f>E16+E17</f>
        <v>1011.5124811509395</v>
      </c>
      <c r="F15" s="12">
        <f>F16+F17</f>
        <v>1185.4533340192429</v>
      </c>
    </row>
    <row r="16" spans="1:12">
      <c r="A16" s="107" t="s">
        <v>26</v>
      </c>
      <c r="B16" s="8" t="s">
        <v>27</v>
      </c>
      <c r="C16" s="107" t="s">
        <v>25</v>
      </c>
      <c r="D16" s="9" t="s">
        <v>1</v>
      </c>
      <c r="E16" s="9">
        <v>566.43641842145939</v>
      </c>
      <c r="F16" s="9">
        <v>723.78300092897348</v>
      </c>
    </row>
    <row r="17" spans="1:6" ht="16.5" customHeight="1">
      <c r="A17" s="107" t="s">
        <v>28</v>
      </c>
      <c r="B17" s="8" t="s">
        <v>29</v>
      </c>
      <c r="C17" s="107" t="s">
        <v>25</v>
      </c>
      <c r="D17" s="9" t="s">
        <v>1</v>
      </c>
      <c r="E17" s="9">
        <v>445.07606272948004</v>
      </c>
      <c r="F17" s="9">
        <v>461.67033309026931</v>
      </c>
    </row>
    <row r="18" spans="1:6" ht="25.5">
      <c r="A18" s="107" t="s">
        <v>30</v>
      </c>
      <c r="B18" s="8" t="s">
        <v>31</v>
      </c>
      <c r="C18" s="107" t="s">
        <v>25</v>
      </c>
      <c r="D18" s="9" t="s">
        <v>1</v>
      </c>
      <c r="E18" s="9" t="s">
        <v>1</v>
      </c>
      <c r="F18" s="9" t="s">
        <v>1</v>
      </c>
    </row>
    <row r="19" spans="1:6">
      <c r="A19" s="107" t="s">
        <v>32</v>
      </c>
      <c r="B19" s="8" t="s">
        <v>33</v>
      </c>
      <c r="C19" s="107" t="s">
        <v>25</v>
      </c>
      <c r="D19" s="13">
        <v>557.98593084435663</v>
      </c>
      <c r="E19" s="9">
        <v>562.33195183051475</v>
      </c>
      <c r="F19" s="9">
        <v>719.93007425487099</v>
      </c>
    </row>
    <row r="20" spans="1:6" ht="25.5">
      <c r="A20" s="107"/>
      <c r="B20" s="8" t="s">
        <v>34</v>
      </c>
      <c r="C20" s="14" t="s">
        <v>35</v>
      </c>
      <c r="D20" s="15">
        <v>187.82281143439627</v>
      </c>
      <c r="E20" s="15">
        <v>180</v>
      </c>
      <c r="F20" s="15">
        <v>179.99999999999997</v>
      </c>
    </row>
    <row r="21" spans="1:6">
      <c r="A21" s="107" t="s">
        <v>36</v>
      </c>
      <c r="B21" s="8" t="s">
        <v>37</v>
      </c>
      <c r="C21" s="107" t="s">
        <v>25</v>
      </c>
      <c r="D21" s="13">
        <v>877.78956919753705</v>
      </c>
      <c r="E21" s="13">
        <v>859.47661854997978</v>
      </c>
      <c r="F21" s="9">
        <v>1172.2140405133036</v>
      </c>
    </row>
    <row r="22" spans="1:6" ht="25.5">
      <c r="A22" s="107"/>
      <c r="B22" s="8" t="s">
        <v>38</v>
      </c>
      <c r="C22" s="14" t="s">
        <v>39</v>
      </c>
      <c r="D22" s="16">
        <v>171.50954867946828</v>
      </c>
      <c r="E22" s="16">
        <v>171.6</v>
      </c>
      <c r="F22" s="16">
        <v>171.6</v>
      </c>
    </row>
    <row r="23" spans="1:6" ht="63.75">
      <c r="A23" s="107"/>
      <c r="B23" s="8" t="s">
        <v>40</v>
      </c>
      <c r="C23" s="14"/>
      <c r="D23" s="18" t="s">
        <v>1</v>
      </c>
      <c r="E23" s="17" t="s">
        <v>195</v>
      </c>
      <c r="F23" s="17" t="s">
        <v>195</v>
      </c>
    </row>
    <row r="24" spans="1:6">
      <c r="A24" s="10" t="s">
        <v>41</v>
      </c>
      <c r="B24" s="69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69" t="s">
        <v>44</v>
      </c>
      <c r="C25" s="107"/>
      <c r="D25" s="18" t="s">
        <v>1</v>
      </c>
      <c r="E25" s="18" t="s">
        <v>1</v>
      </c>
      <c r="F25" s="18" t="s">
        <v>1</v>
      </c>
    </row>
    <row r="26" spans="1:6">
      <c r="A26" s="107" t="s">
        <v>45</v>
      </c>
      <c r="B26" s="8" t="s">
        <v>46</v>
      </c>
      <c r="C26" s="107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107" t="s">
        <v>48</v>
      </c>
      <c r="B27" s="8" t="s">
        <v>49</v>
      </c>
      <c r="C27" s="107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107" t="s">
        <v>51</v>
      </c>
      <c r="B28" s="8" t="s">
        <v>52</v>
      </c>
      <c r="C28" s="107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69" t="s">
        <v>54</v>
      </c>
      <c r="C29" s="10" t="s">
        <v>25</v>
      </c>
      <c r="D29" s="18" t="s">
        <v>1</v>
      </c>
      <c r="E29" s="12">
        <f>SUM(E30:E32)</f>
        <v>1011.5124811509395</v>
      </c>
      <c r="F29" s="12">
        <f>SUM(F30:F32)</f>
        <v>1185.4533340192429</v>
      </c>
    </row>
    <row r="30" spans="1:6">
      <c r="A30" s="19" t="s">
        <v>55</v>
      </c>
      <c r="B30" s="20" t="s">
        <v>56</v>
      </c>
      <c r="C30" s="107" t="s">
        <v>25</v>
      </c>
      <c r="D30" s="18" t="s">
        <v>1</v>
      </c>
      <c r="E30" s="9">
        <f>E16</f>
        <v>566.43641842145939</v>
      </c>
      <c r="F30" s="9">
        <f>F16</f>
        <v>723.78300092897348</v>
      </c>
    </row>
    <row r="31" spans="1:6">
      <c r="A31" s="19" t="s">
        <v>57</v>
      </c>
      <c r="B31" s="8" t="s">
        <v>58</v>
      </c>
      <c r="C31" s="107" t="s">
        <v>25</v>
      </c>
      <c r="D31" s="18" t="s">
        <v>1</v>
      </c>
      <c r="E31" s="9">
        <f>E17</f>
        <v>445.07606272948004</v>
      </c>
      <c r="F31" s="9">
        <f>F17</f>
        <v>461.67033309026931</v>
      </c>
    </row>
    <row r="32" spans="1:6" ht="25.5">
      <c r="A32" s="19" t="s">
        <v>59</v>
      </c>
      <c r="B32" s="8" t="s">
        <v>60</v>
      </c>
      <c r="C32" s="107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69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107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107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69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107" t="s">
        <v>69</v>
      </c>
      <c r="B37" s="20" t="s">
        <v>56</v>
      </c>
      <c r="C37" s="107" t="s">
        <v>25</v>
      </c>
      <c r="D37" s="18" t="s">
        <v>1</v>
      </c>
      <c r="E37" s="18" t="s">
        <v>1</v>
      </c>
      <c r="F37" s="18" t="s">
        <v>1</v>
      </c>
    </row>
    <row r="38" spans="1:6">
      <c r="A38" s="107" t="s">
        <v>70</v>
      </c>
      <c r="B38" s="8" t="s">
        <v>58</v>
      </c>
      <c r="C38" s="107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107" t="s">
        <v>71</v>
      </c>
      <c r="B39" s="8" t="s">
        <v>60</v>
      </c>
      <c r="C39" s="107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69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107" t="s">
        <v>74</v>
      </c>
      <c r="B41" s="20" t="s">
        <v>56</v>
      </c>
      <c r="C41" s="107" t="s">
        <v>25</v>
      </c>
      <c r="D41" s="18" t="s">
        <v>1</v>
      </c>
      <c r="E41" s="18" t="s">
        <v>1</v>
      </c>
      <c r="F41" s="18" t="s">
        <v>1</v>
      </c>
    </row>
    <row r="42" spans="1:6">
      <c r="A42" s="107" t="s">
        <v>75</v>
      </c>
      <c r="B42" s="8" t="s">
        <v>58</v>
      </c>
      <c r="C42" s="107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107" t="s">
        <v>76</v>
      </c>
      <c r="B43" s="8" t="s">
        <v>60</v>
      </c>
      <c r="C43" s="107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69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69" t="s">
        <v>80</v>
      </c>
      <c r="C45" s="70" t="s">
        <v>81</v>
      </c>
      <c r="D45" s="18" t="s">
        <v>1</v>
      </c>
      <c r="E45" s="18" t="s">
        <v>1</v>
      </c>
      <c r="F45" s="18" t="s">
        <v>1</v>
      </c>
    </row>
    <row r="46" spans="1:6" ht="76.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15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 ht="27.75" customHeight="1">
      <c r="A50" s="28"/>
      <c r="B50" s="185"/>
      <c r="C50" s="185"/>
      <c r="D50" s="185"/>
      <c r="E50" s="185"/>
      <c r="F50" s="185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26.25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 ht="15.75" customHeight="1">
      <c r="A58" s="172" t="s">
        <v>191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45" customHeight="1">
      <c r="A60" s="182" t="s">
        <v>106</v>
      </c>
      <c r="B60" s="182" t="s">
        <v>6</v>
      </c>
      <c r="C60" s="182" t="s">
        <v>185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105" t="s">
        <v>107</v>
      </c>
      <c r="E61" s="105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105" t="s">
        <v>107</v>
      </c>
      <c r="I61" s="105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5" t="s">
        <v>111</v>
      </c>
      <c r="B63" s="102" t="s">
        <v>112</v>
      </c>
      <c r="C63" s="105" t="s">
        <v>113</v>
      </c>
      <c r="D63" s="103">
        <v>898.04</v>
      </c>
      <c r="E63" s="103">
        <v>1084.98</v>
      </c>
      <c r="F63" s="103">
        <f>E63</f>
        <v>1084.98</v>
      </c>
      <c r="G63" s="103">
        <v>1196.32</v>
      </c>
      <c r="H63" s="103">
        <f>G63</f>
        <v>1196.32</v>
      </c>
      <c r="I63" s="103">
        <v>1686.5919282954385</v>
      </c>
    </row>
    <row r="64" spans="1:9" ht="28.5">
      <c r="A64" s="105"/>
      <c r="B64" s="102" t="s">
        <v>114</v>
      </c>
      <c r="C64" s="105" t="s">
        <v>113</v>
      </c>
      <c r="D64" s="103">
        <v>896.24725551321251</v>
      </c>
      <c r="E64" s="103">
        <v>1082.809666339168</v>
      </c>
      <c r="F64" s="103">
        <f>E64</f>
        <v>1082.809666339168</v>
      </c>
      <c r="G64" s="103">
        <v>1189.94</v>
      </c>
      <c r="H64" s="103">
        <f>G64</f>
        <v>1189.94</v>
      </c>
      <c r="I64" s="103">
        <v>1677.6136640635971</v>
      </c>
    </row>
    <row r="65" spans="1:9" ht="28.5">
      <c r="A65" s="105" t="s">
        <v>115</v>
      </c>
      <c r="B65" s="102" t="s">
        <v>196</v>
      </c>
      <c r="C65" s="105" t="s">
        <v>109</v>
      </c>
      <c r="D65" s="103" t="s">
        <v>1</v>
      </c>
      <c r="E65" s="103" t="s">
        <v>1</v>
      </c>
      <c r="F65" s="103" t="s">
        <v>1</v>
      </c>
      <c r="G65" s="103" t="s">
        <v>1</v>
      </c>
      <c r="H65" s="103" t="s">
        <v>1</v>
      </c>
      <c r="I65" s="138">
        <v>338487.83879572799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  <row r="67" spans="1:9">
      <c r="A67" s="142" t="s">
        <v>197</v>
      </c>
      <c r="B67" s="64" t="s">
        <v>202</v>
      </c>
    </row>
  </sheetData>
  <mergeCells count="19">
    <mergeCell ref="A58:I58"/>
    <mergeCell ref="A60:A61"/>
    <mergeCell ref="B60:B61"/>
    <mergeCell ref="C60:C61"/>
    <mergeCell ref="D60:E60"/>
    <mergeCell ref="F60:G60"/>
    <mergeCell ref="H60:I60"/>
    <mergeCell ref="A57:I57"/>
    <mergeCell ref="D1:F1"/>
    <mergeCell ref="D2:F2"/>
    <mergeCell ref="A4:F4"/>
    <mergeCell ref="A5:F5"/>
    <mergeCell ref="A6:F6"/>
    <mergeCell ref="H9:L9"/>
    <mergeCell ref="D46:F46"/>
    <mergeCell ref="B49:F49"/>
    <mergeCell ref="B50:F50"/>
    <mergeCell ref="E53:I53"/>
    <mergeCell ref="E54:I54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52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7109375" customWidth="1"/>
    <col min="4" max="4" width="16.28515625" customWidth="1"/>
    <col min="5" max="5" width="14" customWidth="1"/>
    <col min="6" max="6" width="15.42578125" customWidth="1"/>
    <col min="7" max="7" width="14.5703125" customWidth="1"/>
    <col min="8" max="8" width="16.5703125" customWidth="1"/>
    <col min="9" max="9" width="17.5703125" customWidth="1"/>
  </cols>
  <sheetData>
    <row r="1" spans="1:12">
      <c r="D1" s="175" t="s">
        <v>4</v>
      </c>
      <c r="E1" s="175"/>
      <c r="F1" s="175"/>
    </row>
    <row r="2" spans="1:12" ht="42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90"/>
      <c r="F3" s="90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184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9" t="s">
        <v>8</v>
      </c>
      <c r="B9" s="5" t="s">
        <v>9</v>
      </c>
      <c r="C9" s="49" t="s">
        <v>10</v>
      </c>
      <c r="D9" s="6">
        <v>123</v>
      </c>
      <c r="E9" s="6">
        <v>123</v>
      </c>
      <c r="F9" s="6">
        <v>123</v>
      </c>
      <c r="H9" s="174"/>
      <c r="I9" s="174"/>
      <c r="J9" s="174"/>
      <c r="K9" s="174"/>
      <c r="L9" s="174"/>
    </row>
    <row r="10" spans="1:12" ht="63.75">
      <c r="A10" s="91" t="s">
        <v>11</v>
      </c>
      <c r="B10" s="8" t="s">
        <v>12</v>
      </c>
      <c r="C10" s="91" t="s">
        <v>10</v>
      </c>
      <c r="D10" s="13">
        <v>119.482</v>
      </c>
      <c r="E10" s="9">
        <v>112.89158333333333</v>
      </c>
      <c r="F10" s="9">
        <v>112.44</v>
      </c>
      <c r="H10" s="42"/>
    </row>
    <row r="11" spans="1:12" ht="15.75">
      <c r="A11" s="91" t="s">
        <v>13</v>
      </c>
      <c r="B11" s="8" t="s">
        <v>14</v>
      </c>
      <c r="C11" s="91" t="s">
        <v>15</v>
      </c>
      <c r="D11" s="9">
        <v>584.86354000000006</v>
      </c>
      <c r="E11" s="9">
        <v>550.15480000000002</v>
      </c>
      <c r="F11" s="9">
        <v>466.73099999999999</v>
      </c>
      <c r="H11" s="42"/>
    </row>
    <row r="12" spans="1:12" ht="15.75">
      <c r="A12" s="91" t="s">
        <v>16</v>
      </c>
      <c r="B12" s="8" t="s">
        <v>17</v>
      </c>
      <c r="C12" s="91" t="s">
        <v>15</v>
      </c>
      <c r="D12" s="9">
        <v>514.74633900000003</v>
      </c>
      <c r="E12" s="9">
        <v>478.73656733333337</v>
      </c>
      <c r="F12" s="9">
        <v>405.78359899999998</v>
      </c>
      <c r="H12" s="42"/>
    </row>
    <row r="13" spans="1:12" ht="15.75">
      <c r="A13" s="91" t="s">
        <v>18</v>
      </c>
      <c r="B13" s="8" t="s">
        <v>19</v>
      </c>
      <c r="C13" s="91" t="s">
        <v>20</v>
      </c>
      <c r="D13" s="9">
        <v>850.77982400000008</v>
      </c>
      <c r="E13" s="9">
        <v>659.88900000000001</v>
      </c>
      <c r="F13" s="9">
        <v>700.3</v>
      </c>
      <c r="H13" s="42"/>
    </row>
    <row r="14" spans="1:12">
      <c r="A14" s="91" t="s">
        <v>21</v>
      </c>
      <c r="B14" s="8" t="s">
        <v>22</v>
      </c>
      <c r="C14" s="91" t="s">
        <v>20</v>
      </c>
      <c r="D14" s="9">
        <v>845.95282400000008</v>
      </c>
      <c r="E14" s="9">
        <v>656.375</v>
      </c>
      <c r="F14" s="9">
        <v>696.66199999999992</v>
      </c>
    </row>
    <row r="15" spans="1:12" ht="21" customHeight="1">
      <c r="A15" s="10" t="s">
        <v>23</v>
      </c>
      <c r="B15" s="69" t="s">
        <v>24</v>
      </c>
      <c r="C15" s="10" t="s">
        <v>25</v>
      </c>
      <c r="D15" s="9" t="s">
        <v>1</v>
      </c>
      <c r="E15" s="12">
        <f>E16+E17</f>
        <v>949.03310075623335</v>
      </c>
      <c r="F15" s="12">
        <f>F16+F17</f>
        <v>1071.7445554019</v>
      </c>
    </row>
    <row r="16" spans="1:12">
      <c r="A16" s="91" t="s">
        <v>26</v>
      </c>
      <c r="B16" s="8" t="s">
        <v>27</v>
      </c>
      <c r="C16" s="91" t="s">
        <v>25</v>
      </c>
      <c r="D16" s="9" t="s">
        <v>1</v>
      </c>
      <c r="E16" s="9">
        <v>572.72213023221332</v>
      </c>
      <c r="F16" s="9">
        <v>681.6364931641441</v>
      </c>
    </row>
    <row r="17" spans="1:6" ht="16.5" customHeight="1">
      <c r="A17" s="91" t="s">
        <v>28</v>
      </c>
      <c r="B17" s="8" t="s">
        <v>29</v>
      </c>
      <c r="C17" s="91" t="s">
        <v>25</v>
      </c>
      <c r="D17" s="9" t="s">
        <v>1</v>
      </c>
      <c r="E17" s="9">
        <v>376.31097052402009</v>
      </c>
      <c r="F17" s="9">
        <v>390.10806223775592</v>
      </c>
    </row>
    <row r="18" spans="1:6" ht="25.5">
      <c r="A18" s="91" t="s">
        <v>30</v>
      </c>
      <c r="B18" s="8" t="s">
        <v>31</v>
      </c>
      <c r="C18" s="91" t="s">
        <v>25</v>
      </c>
      <c r="D18" s="9" t="s">
        <v>1</v>
      </c>
      <c r="E18" s="9" t="s">
        <v>1</v>
      </c>
      <c r="F18" s="9" t="s">
        <v>1</v>
      </c>
    </row>
    <row r="19" spans="1:6">
      <c r="A19" s="91" t="s">
        <v>32</v>
      </c>
      <c r="B19" s="8" t="s">
        <v>33</v>
      </c>
      <c r="C19" s="91" t="s">
        <v>25</v>
      </c>
      <c r="D19" s="13">
        <v>648.31967796478773</v>
      </c>
      <c r="E19" s="9">
        <v>569.66958410853385</v>
      </c>
      <c r="F19" s="9">
        <v>678.92350219229047</v>
      </c>
    </row>
    <row r="20" spans="1:6" ht="25.5">
      <c r="A20" s="91"/>
      <c r="B20" s="8" t="s">
        <v>34</v>
      </c>
      <c r="C20" s="14" t="s">
        <v>35</v>
      </c>
      <c r="D20" s="15">
        <v>185.83585861654825</v>
      </c>
      <c r="E20" s="15">
        <v>180</v>
      </c>
      <c r="F20" s="15">
        <v>180</v>
      </c>
    </row>
    <row r="21" spans="1:6">
      <c r="A21" s="91" t="s">
        <v>36</v>
      </c>
      <c r="B21" s="8" t="s">
        <v>37</v>
      </c>
      <c r="C21" s="91" t="s">
        <v>25</v>
      </c>
      <c r="D21" s="13">
        <v>967.51268147615576</v>
      </c>
      <c r="E21" s="13">
        <v>739.60139357726507</v>
      </c>
      <c r="F21" s="9">
        <v>1088.8534164145067</v>
      </c>
    </row>
    <row r="22" spans="1:6" ht="25.5">
      <c r="A22" s="91"/>
      <c r="B22" s="8" t="s">
        <v>38</v>
      </c>
      <c r="C22" s="14" t="s">
        <v>39</v>
      </c>
      <c r="D22" s="16">
        <v>171.88100948665655</v>
      </c>
      <c r="E22" s="16">
        <v>171.6</v>
      </c>
      <c r="F22" s="16">
        <v>171.6</v>
      </c>
    </row>
    <row r="23" spans="1:6" ht="63.75">
      <c r="A23" s="91"/>
      <c r="B23" s="8" t="s">
        <v>40</v>
      </c>
      <c r="C23" s="14"/>
      <c r="D23" s="18" t="s">
        <v>1</v>
      </c>
      <c r="E23" s="17" t="s">
        <v>195</v>
      </c>
      <c r="F23" s="17" t="s">
        <v>195</v>
      </c>
    </row>
    <row r="24" spans="1:6">
      <c r="A24" s="10" t="s">
        <v>41</v>
      </c>
      <c r="B24" s="69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69" t="s">
        <v>44</v>
      </c>
      <c r="C25" s="91"/>
      <c r="D25" s="18" t="s">
        <v>1</v>
      </c>
      <c r="E25" s="18" t="s">
        <v>1</v>
      </c>
      <c r="F25" s="18" t="s">
        <v>1</v>
      </c>
    </row>
    <row r="26" spans="1:6">
      <c r="A26" s="91" t="s">
        <v>45</v>
      </c>
      <c r="B26" s="8" t="s">
        <v>46</v>
      </c>
      <c r="C26" s="91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91" t="s">
        <v>48</v>
      </c>
      <c r="B27" s="8" t="s">
        <v>49</v>
      </c>
      <c r="C27" s="91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91" t="s">
        <v>51</v>
      </c>
      <c r="B28" s="8" t="s">
        <v>52</v>
      </c>
      <c r="C28" s="91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69" t="s">
        <v>54</v>
      </c>
      <c r="C29" s="10" t="s">
        <v>25</v>
      </c>
      <c r="D29" s="18" t="s">
        <v>1</v>
      </c>
      <c r="E29" s="12">
        <f>SUM(E30:E32)</f>
        <v>949.03310075623335</v>
      </c>
      <c r="F29" s="12">
        <f>SUM(F30:F32)</f>
        <v>1071.7445554019</v>
      </c>
    </row>
    <row r="30" spans="1:6">
      <c r="A30" s="19" t="s">
        <v>55</v>
      </c>
      <c r="B30" s="20" t="s">
        <v>56</v>
      </c>
      <c r="C30" s="91" t="s">
        <v>25</v>
      </c>
      <c r="D30" s="18" t="s">
        <v>1</v>
      </c>
      <c r="E30" s="9">
        <f>E16</f>
        <v>572.72213023221332</v>
      </c>
      <c r="F30" s="9">
        <f>F16</f>
        <v>681.6364931641441</v>
      </c>
    </row>
    <row r="31" spans="1:6">
      <c r="A31" s="19" t="s">
        <v>57</v>
      </c>
      <c r="B31" s="8" t="s">
        <v>58</v>
      </c>
      <c r="C31" s="91" t="s">
        <v>25</v>
      </c>
      <c r="D31" s="18" t="s">
        <v>1</v>
      </c>
      <c r="E31" s="9">
        <f>E17</f>
        <v>376.31097052402009</v>
      </c>
      <c r="F31" s="9">
        <f>F17</f>
        <v>390.10806223775592</v>
      </c>
    </row>
    <row r="32" spans="1:6" ht="25.5">
      <c r="A32" s="19" t="s">
        <v>59</v>
      </c>
      <c r="B32" s="8" t="s">
        <v>60</v>
      </c>
      <c r="C32" s="91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69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91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91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69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91" t="s">
        <v>69</v>
      </c>
      <c r="B37" s="20" t="s">
        <v>56</v>
      </c>
      <c r="C37" s="91" t="s">
        <v>25</v>
      </c>
      <c r="D37" s="18" t="s">
        <v>1</v>
      </c>
      <c r="E37" s="18" t="s">
        <v>1</v>
      </c>
      <c r="F37" s="18" t="s">
        <v>1</v>
      </c>
    </row>
    <row r="38" spans="1:6">
      <c r="A38" s="91" t="s">
        <v>70</v>
      </c>
      <c r="B38" s="8" t="s">
        <v>58</v>
      </c>
      <c r="C38" s="91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91" t="s">
        <v>71</v>
      </c>
      <c r="B39" s="8" t="s">
        <v>60</v>
      </c>
      <c r="C39" s="91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69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91" t="s">
        <v>74</v>
      </c>
      <c r="B41" s="20" t="s">
        <v>56</v>
      </c>
      <c r="C41" s="91" t="s">
        <v>25</v>
      </c>
      <c r="D41" s="18" t="s">
        <v>1</v>
      </c>
      <c r="E41" s="18" t="s">
        <v>1</v>
      </c>
      <c r="F41" s="18" t="s">
        <v>1</v>
      </c>
    </row>
    <row r="42" spans="1:6">
      <c r="A42" s="91" t="s">
        <v>75</v>
      </c>
      <c r="B42" s="8" t="s">
        <v>58</v>
      </c>
      <c r="C42" s="91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91" t="s">
        <v>76</v>
      </c>
      <c r="B43" s="8" t="s">
        <v>60</v>
      </c>
      <c r="C43" s="91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69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69" t="s">
        <v>80</v>
      </c>
      <c r="C45" s="70" t="s">
        <v>81</v>
      </c>
      <c r="D45" s="18" t="s">
        <v>1</v>
      </c>
      <c r="E45" s="18" t="s">
        <v>1</v>
      </c>
      <c r="F45" s="18" t="s">
        <v>1</v>
      </c>
    </row>
    <row r="46" spans="1:6" ht="76.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15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 ht="27.75" customHeight="1">
      <c r="A50" s="28"/>
      <c r="B50" s="185"/>
      <c r="C50" s="185"/>
      <c r="D50" s="185"/>
      <c r="E50" s="185"/>
      <c r="F50" s="185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26.25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 ht="15.75" customHeight="1">
      <c r="A58" s="172" t="s">
        <v>190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45" customHeight="1">
      <c r="A60" s="182" t="s">
        <v>106</v>
      </c>
      <c r="B60" s="182" t="s">
        <v>6</v>
      </c>
      <c r="C60" s="182" t="s">
        <v>185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89" t="s">
        <v>107</v>
      </c>
      <c r="E61" s="89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89" t="s">
        <v>107</v>
      </c>
      <c r="I61" s="89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1" t="s">
        <v>111</v>
      </c>
      <c r="B63" s="102" t="s">
        <v>112</v>
      </c>
      <c r="C63" s="101" t="s">
        <v>113</v>
      </c>
      <c r="D63" s="103">
        <v>898.04</v>
      </c>
      <c r="E63" s="103">
        <v>1084.98</v>
      </c>
      <c r="F63" s="103">
        <f>E63</f>
        <v>1084.98</v>
      </c>
      <c r="G63" s="103">
        <v>1196.32</v>
      </c>
      <c r="H63" s="103">
        <f>G63</f>
        <v>1196.32</v>
      </c>
      <c r="I63" s="103">
        <v>1679.802966024125</v>
      </c>
    </row>
    <row r="64" spans="1:9" ht="28.5">
      <c r="A64" s="101"/>
      <c r="B64" s="102" t="s">
        <v>114</v>
      </c>
      <c r="C64" s="101" t="s">
        <v>113</v>
      </c>
      <c r="D64" s="103">
        <v>896.24725551321251</v>
      </c>
      <c r="E64" s="103">
        <v>1082.809666339168</v>
      </c>
      <c r="F64" s="103">
        <f>E64</f>
        <v>1082.809666339168</v>
      </c>
      <c r="G64" s="103">
        <v>1189.94</v>
      </c>
      <c r="H64" s="103">
        <f>G64</f>
        <v>1189.94</v>
      </c>
      <c r="I64" s="103">
        <v>1673.1171586663622</v>
      </c>
    </row>
    <row r="65" spans="1:9" ht="28.5">
      <c r="A65" s="101" t="s">
        <v>115</v>
      </c>
      <c r="B65" s="102" t="s">
        <v>196</v>
      </c>
      <c r="C65" s="101" t="s">
        <v>109</v>
      </c>
      <c r="D65" s="103" t="s">
        <v>1</v>
      </c>
      <c r="E65" s="103" t="s">
        <v>1</v>
      </c>
      <c r="F65" s="103" t="s">
        <v>1</v>
      </c>
      <c r="G65" s="103" t="s">
        <v>1</v>
      </c>
      <c r="H65" s="103" t="s">
        <v>1</v>
      </c>
      <c r="I65" s="138">
        <v>289123.13399572804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  <row r="67" spans="1:9">
      <c r="A67" s="142" t="s">
        <v>197</v>
      </c>
      <c r="B67" s="64" t="s">
        <v>204</v>
      </c>
    </row>
  </sheetData>
  <mergeCells count="19">
    <mergeCell ref="A58:I58"/>
    <mergeCell ref="A60:A61"/>
    <mergeCell ref="B60:B61"/>
    <mergeCell ref="C60:C61"/>
    <mergeCell ref="D60:E60"/>
    <mergeCell ref="F60:G60"/>
    <mergeCell ref="H60:I60"/>
    <mergeCell ref="A57:I57"/>
    <mergeCell ref="D1:F1"/>
    <mergeCell ref="D2:F2"/>
    <mergeCell ref="A4:F4"/>
    <mergeCell ref="A5:F5"/>
    <mergeCell ref="A6:F6"/>
    <mergeCell ref="H9:L9"/>
    <mergeCell ref="D46:F46"/>
    <mergeCell ref="B49:F49"/>
    <mergeCell ref="B50:F50"/>
    <mergeCell ref="E53:I53"/>
    <mergeCell ref="E54:I54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L65"/>
  <sheetViews>
    <sheetView topLeftCell="A52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5703125" customWidth="1"/>
    <col min="4" max="4" width="17" customWidth="1"/>
    <col min="5" max="5" width="14.7109375" customWidth="1"/>
    <col min="6" max="6" width="15.42578125" customWidth="1"/>
    <col min="7" max="7" width="15.85546875" customWidth="1"/>
    <col min="8" max="8" width="16.42578125" customWidth="1"/>
    <col min="9" max="9" width="15.85546875" customWidth="1"/>
  </cols>
  <sheetData>
    <row r="1" spans="1:12">
      <c r="D1" s="175" t="s">
        <v>4</v>
      </c>
      <c r="E1" s="175"/>
      <c r="F1" s="175"/>
    </row>
    <row r="2" spans="1:12" ht="46.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3"/>
      <c r="F3" s="3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93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64.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" t="s">
        <v>8</v>
      </c>
      <c r="B9" s="5" t="s">
        <v>9</v>
      </c>
      <c r="C9" s="4" t="s">
        <v>10</v>
      </c>
      <c r="D9" s="6">
        <v>250.5</v>
      </c>
      <c r="E9" s="6">
        <v>250.5</v>
      </c>
      <c r="F9" s="6">
        <v>250.5</v>
      </c>
      <c r="H9" s="174"/>
      <c r="I9" s="174"/>
      <c r="J9" s="174"/>
      <c r="K9" s="174"/>
      <c r="L9" s="174"/>
    </row>
    <row r="10" spans="1:12" ht="63.75">
      <c r="A10" s="7" t="s">
        <v>11</v>
      </c>
      <c r="B10" s="8" t="s">
        <v>12</v>
      </c>
      <c r="C10" s="7" t="s">
        <v>10</v>
      </c>
      <c r="D10" s="13">
        <v>235.98</v>
      </c>
      <c r="E10" s="9">
        <v>222.48233333333334</v>
      </c>
      <c r="F10" s="9">
        <v>218.5</v>
      </c>
      <c r="H10" s="42"/>
    </row>
    <row r="11" spans="1:12" ht="15.75">
      <c r="A11" s="7" t="s">
        <v>13</v>
      </c>
      <c r="B11" s="8" t="s">
        <v>14</v>
      </c>
      <c r="C11" s="7" t="s">
        <v>15</v>
      </c>
      <c r="D11" s="9">
        <v>707.74849799999993</v>
      </c>
      <c r="E11" s="9">
        <v>773.13239999999996</v>
      </c>
      <c r="F11" s="9">
        <v>691.67</v>
      </c>
      <c r="H11" s="42"/>
    </row>
    <row r="12" spans="1:12" ht="15.75">
      <c r="A12" s="7" t="s">
        <v>16</v>
      </c>
      <c r="B12" s="8" t="s">
        <v>17</v>
      </c>
      <c r="C12" s="7" t="s">
        <v>15</v>
      </c>
      <c r="D12" s="9">
        <v>600.34192899999994</v>
      </c>
      <c r="E12" s="9">
        <v>666.5788</v>
      </c>
      <c r="F12" s="9">
        <v>581.0832519999999</v>
      </c>
      <c r="H12" s="42"/>
    </row>
    <row r="13" spans="1:12" ht="15.75">
      <c r="A13" s="7" t="s">
        <v>18</v>
      </c>
      <c r="B13" s="8" t="s">
        <v>19</v>
      </c>
      <c r="C13" s="7" t="s">
        <v>20</v>
      </c>
      <c r="D13" s="9">
        <v>1179.873</v>
      </c>
      <c r="E13" s="9">
        <v>1264.18</v>
      </c>
      <c r="F13" s="9">
        <v>1258.94</v>
      </c>
      <c r="H13" s="42"/>
    </row>
    <row r="14" spans="1:12">
      <c r="A14" s="7" t="s">
        <v>21</v>
      </c>
      <c r="B14" s="8" t="s">
        <v>22</v>
      </c>
      <c r="C14" s="7" t="s">
        <v>20</v>
      </c>
      <c r="D14" s="9">
        <v>1176.083725</v>
      </c>
      <c r="E14" s="9">
        <v>1260.21</v>
      </c>
      <c r="F14" s="9">
        <v>1254.944</v>
      </c>
    </row>
    <row r="15" spans="1:12" ht="21" customHeight="1">
      <c r="A15" s="10" t="s">
        <v>23</v>
      </c>
      <c r="B15" s="11" t="s">
        <v>24</v>
      </c>
      <c r="C15" s="10" t="s">
        <v>25</v>
      </c>
      <c r="D15" s="9" t="s">
        <v>1</v>
      </c>
      <c r="E15" s="12">
        <f>E16+E17</f>
        <v>1573.5496184691815</v>
      </c>
      <c r="F15" s="12">
        <f>F16+F17</f>
        <v>1829.2875857976255</v>
      </c>
    </row>
    <row r="16" spans="1:12">
      <c r="A16" s="7" t="s">
        <v>26</v>
      </c>
      <c r="B16" s="8" t="s">
        <v>27</v>
      </c>
      <c r="C16" s="7" t="s">
        <v>25</v>
      </c>
      <c r="D16" s="9" t="s">
        <v>1</v>
      </c>
      <c r="E16" s="9">
        <v>975.64990613098519</v>
      </c>
      <c r="F16" s="9">
        <v>1210.6483728658595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9" t="s">
        <v>1</v>
      </c>
      <c r="E17" s="9">
        <v>597.8997123381962</v>
      </c>
      <c r="F17" s="9">
        <v>618.63921293176611</v>
      </c>
    </row>
    <row r="18" spans="1:6" ht="25.5">
      <c r="A18" s="7" t="s">
        <v>30</v>
      </c>
      <c r="B18" s="8" t="s">
        <v>31</v>
      </c>
      <c r="C18" s="7" t="s">
        <v>25</v>
      </c>
      <c r="D18" s="9" t="s">
        <v>1</v>
      </c>
      <c r="E18" s="9" t="s">
        <v>1</v>
      </c>
      <c r="F18" s="9" t="s">
        <v>1</v>
      </c>
    </row>
    <row r="19" spans="1:6">
      <c r="A19" s="7" t="s">
        <v>32</v>
      </c>
      <c r="B19" s="8" t="s">
        <v>33</v>
      </c>
      <c r="C19" s="7" t="s">
        <v>25</v>
      </c>
      <c r="D19" s="13">
        <v>1040.1496509999999</v>
      </c>
      <c r="E19" s="9">
        <v>974.1593893064462</v>
      </c>
      <c r="F19" s="9">
        <v>1209.1329588799697</v>
      </c>
    </row>
    <row r="20" spans="1:6" ht="25.5">
      <c r="A20" s="7"/>
      <c r="B20" s="8" t="s">
        <v>34</v>
      </c>
      <c r="C20" s="14" t="s">
        <v>35</v>
      </c>
      <c r="D20" s="15">
        <v>255.90973341533399</v>
      </c>
      <c r="E20" s="15">
        <v>225.19999999999996</v>
      </c>
      <c r="F20" s="15">
        <v>225.20000000000002</v>
      </c>
    </row>
    <row r="21" spans="1:6">
      <c r="A21" s="7" t="s">
        <v>36</v>
      </c>
      <c r="B21" s="8" t="s">
        <v>37</v>
      </c>
      <c r="C21" s="7" t="s">
        <v>25</v>
      </c>
      <c r="D21" s="13">
        <v>1422.75111713</v>
      </c>
      <c r="E21" s="13">
        <v>1412.9386618256326</v>
      </c>
      <c r="F21" s="9">
        <v>1984.078162109704</v>
      </c>
    </row>
    <row r="22" spans="1:6" ht="25.5">
      <c r="A22" s="7"/>
      <c r="B22" s="8" t="s">
        <v>38</v>
      </c>
      <c r="C22" s="14" t="s">
        <v>39</v>
      </c>
      <c r="D22" s="16">
        <v>179.16335063180529</v>
      </c>
      <c r="E22" s="16">
        <v>173.5</v>
      </c>
      <c r="F22" s="16">
        <v>173.50000000000003</v>
      </c>
    </row>
    <row r="23" spans="1:6" ht="63.75">
      <c r="A23" s="7"/>
      <c r="B23" s="8" t="s">
        <v>40</v>
      </c>
      <c r="C23" s="14"/>
      <c r="D23" s="18" t="s">
        <v>1</v>
      </c>
      <c r="E23" s="17" t="s">
        <v>195</v>
      </c>
      <c r="F23" s="17" t="s">
        <v>195</v>
      </c>
    </row>
    <row r="24" spans="1:6">
      <c r="A24" s="10" t="s">
        <v>41</v>
      </c>
      <c r="B24" s="11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11" t="s">
        <v>44</v>
      </c>
      <c r="C25" s="7"/>
      <c r="D25" s="18" t="s">
        <v>1</v>
      </c>
      <c r="E25" s="18" t="s">
        <v>1</v>
      </c>
      <c r="F25" s="18" t="s">
        <v>1</v>
      </c>
    </row>
    <row r="26" spans="1:6">
      <c r="A26" s="7" t="s">
        <v>45</v>
      </c>
      <c r="B26" s="8" t="s">
        <v>46</v>
      </c>
      <c r="C26" s="7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7" t="s">
        <v>51</v>
      </c>
      <c r="B28" s="8" t="s">
        <v>52</v>
      </c>
      <c r="C28" s="7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11" t="s">
        <v>54</v>
      </c>
      <c r="C29" s="10" t="s">
        <v>25</v>
      </c>
      <c r="D29" s="18" t="s">
        <v>1</v>
      </c>
      <c r="E29" s="12">
        <f>SUM(E30:E32)</f>
        <v>1573.5496184691815</v>
      </c>
      <c r="F29" s="12">
        <f>SUM(F30:F32)</f>
        <v>1829.2875857976255</v>
      </c>
    </row>
    <row r="30" spans="1:6">
      <c r="A30" s="19" t="s">
        <v>55</v>
      </c>
      <c r="B30" s="20" t="s">
        <v>56</v>
      </c>
      <c r="C30" s="7" t="s">
        <v>25</v>
      </c>
      <c r="D30" s="18" t="s">
        <v>1</v>
      </c>
      <c r="E30" s="9">
        <f>E16</f>
        <v>975.64990613098519</v>
      </c>
      <c r="F30" s="9">
        <f>F16</f>
        <v>1210.6483728658595</v>
      </c>
    </row>
    <row r="31" spans="1:6">
      <c r="A31" s="19" t="s">
        <v>57</v>
      </c>
      <c r="B31" s="8" t="s">
        <v>58</v>
      </c>
      <c r="C31" s="7" t="s">
        <v>25</v>
      </c>
      <c r="D31" s="18" t="s">
        <v>1</v>
      </c>
      <c r="E31" s="9">
        <f>E17</f>
        <v>597.8997123381962</v>
      </c>
      <c r="F31" s="9">
        <f>F17</f>
        <v>618.63921293176611</v>
      </c>
    </row>
    <row r="32" spans="1:6" ht="25.5">
      <c r="A32" s="19" t="s">
        <v>59</v>
      </c>
      <c r="B32" s="8" t="s">
        <v>60</v>
      </c>
      <c r="C32" s="7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7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7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7" t="s">
        <v>69</v>
      </c>
      <c r="B37" s="20" t="s">
        <v>56</v>
      </c>
      <c r="C37" s="7" t="s">
        <v>25</v>
      </c>
      <c r="D37" s="18" t="s">
        <v>1</v>
      </c>
      <c r="E37" s="18" t="s">
        <v>1</v>
      </c>
      <c r="F37" s="18" t="s">
        <v>1</v>
      </c>
    </row>
    <row r="38" spans="1:6">
      <c r="A38" s="7" t="s">
        <v>70</v>
      </c>
      <c r="B38" s="8" t="s">
        <v>58</v>
      </c>
      <c r="C38" s="7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7" t="s">
        <v>74</v>
      </c>
      <c r="B41" s="20" t="s">
        <v>56</v>
      </c>
      <c r="C41" s="7" t="s">
        <v>25</v>
      </c>
      <c r="D41" s="18" t="s">
        <v>1</v>
      </c>
      <c r="E41" s="18" t="s">
        <v>1</v>
      </c>
      <c r="F41" s="18" t="s">
        <v>1</v>
      </c>
    </row>
    <row r="42" spans="1:6">
      <c r="A42" s="7" t="s">
        <v>75</v>
      </c>
      <c r="B42" s="8" t="s">
        <v>58</v>
      </c>
      <c r="C42" s="7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11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8" t="s">
        <v>1</v>
      </c>
      <c r="E45" s="18" t="s">
        <v>1</v>
      </c>
      <c r="F45" s="18" t="s">
        <v>1</v>
      </c>
    </row>
    <row r="46" spans="1:6" ht="76.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11.25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 ht="28.5" customHeight="1">
      <c r="A50" s="28"/>
      <c r="B50" s="185"/>
      <c r="C50" s="185"/>
      <c r="D50" s="185"/>
      <c r="E50" s="185"/>
      <c r="F50" s="185"/>
    </row>
    <row r="51" spans="1:9">
      <c r="A51" s="26"/>
      <c r="B51" s="26"/>
    </row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33.75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>
      <c r="A56" s="184" t="s">
        <v>105</v>
      </c>
      <c r="B56" s="184"/>
      <c r="C56" s="184"/>
      <c r="D56" s="184"/>
      <c r="E56" s="184"/>
      <c r="F56" s="184"/>
      <c r="G56" s="184"/>
      <c r="H56" s="184"/>
      <c r="I56" s="184"/>
    </row>
    <row r="57" spans="1:9" ht="15.75" customHeight="1">
      <c r="A57" s="172" t="s">
        <v>139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48" customHeight="1">
      <c r="A59" s="182" t="s">
        <v>106</v>
      </c>
      <c r="B59" s="182" t="s">
        <v>6</v>
      </c>
      <c r="C59" s="182" t="s">
        <v>185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60" t="s">
        <v>107</v>
      </c>
      <c r="E60" s="60" t="s">
        <v>108</v>
      </c>
      <c r="F60" s="143" t="str">
        <f>' ЦТЭЦ (ГТУ-1) ДПМ'!$F$59</f>
        <v>с 01.01.2026 по 30.09.2026</v>
      </c>
      <c r="G60" s="143" t="str">
        <f>' ЦТЭЦ (ГТУ-1) ДПМ'!$G$59</f>
        <v>с 01.10.2026 по 31.12.2026</v>
      </c>
      <c r="H60" s="60" t="s">
        <v>107</v>
      </c>
      <c r="I60" s="60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>
      <c r="A62" s="104" t="s">
        <v>111</v>
      </c>
      <c r="B62" s="102" t="s">
        <v>112</v>
      </c>
      <c r="C62" s="104" t="s">
        <v>113</v>
      </c>
      <c r="D62" s="103">
        <v>1110.6817370137758</v>
      </c>
      <c r="E62" s="103">
        <v>1333.6326179330138</v>
      </c>
      <c r="F62" s="103">
        <v>1333.6326179330138</v>
      </c>
      <c r="G62" s="103">
        <v>1463.67</v>
      </c>
      <c r="H62" s="103">
        <v>1463.67</v>
      </c>
      <c r="I62" s="103">
        <v>2083.4336021542395</v>
      </c>
    </row>
    <row r="63" spans="1:9" ht="28.5">
      <c r="A63" s="104"/>
      <c r="B63" s="102" t="s">
        <v>114</v>
      </c>
      <c r="C63" s="104" t="s">
        <v>113</v>
      </c>
      <c r="D63" s="103">
        <v>1108.8931530137759</v>
      </c>
      <c r="E63" s="103">
        <v>1331.5705559330138</v>
      </c>
      <c r="F63" s="103">
        <v>1331.5705559330138</v>
      </c>
      <c r="G63" s="103">
        <v>1461.37</v>
      </c>
      <c r="H63" s="103">
        <v>1461.37</v>
      </c>
      <c r="I63" s="103">
        <v>2080.8256901542395</v>
      </c>
    </row>
    <row r="64" spans="1:9" ht="28.5">
      <c r="A64" s="104" t="s">
        <v>115</v>
      </c>
      <c r="B64" s="102" t="s">
        <v>116</v>
      </c>
      <c r="C64" s="104" t="s">
        <v>109</v>
      </c>
      <c r="D64" s="103">
        <v>200734.4024075488</v>
      </c>
      <c r="E64" s="103">
        <v>211935.12791581752</v>
      </c>
      <c r="F64" s="103">
        <v>211935.12791581752</v>
      </c>
      <c r="G64" s="103">
        <v>223950.26</v>
      </c>
      <c r="H64" s="103">
        <v>223950.26</v>
      </c>
      <c r="I64" s="138">
        <v>235941.72880692829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9">
    <mergeCell ref="H9:L9"/>
    <mergeCell ref="B50:F50"/>
    <mergeCell ref="B49:F49"/>
    <mergeCell ref="D1:F1"/>
    <mergeCell ref="D2:F2"/>
    <mergeCell ref="A4:F4"/>
    <mergeCell ref="A5:F5"/>
    <mergeCell ref="A6:F6"/>
    <mergeCell ref="D46:F46"/>
    <mergeCell ref="E52:I52"/>
    <mergeCell ref="E53:I53"/>
    <mergeCell ref="A56:I56"/>
    <mergeCell ref="A59:A60"/>
    <mergeCell ref="B59:B60"/>
    <mergeCell ref="C59:C60"/>
    <mergeCell ref="D59:E59"/>
    <mergeCell ref="F59:G59"/>
    <mergeCell ref="H59:I59"/>
    <mergeCell ref="A57:I57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opLeftCell="A55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" customWidth="1"/>
    <col min="4" max="4" width="14.7109375" customWidth="1"/>
    <col min="5" max="5" width="15" customWidth="1"/>
    <col min="6" max="6" width="15.42578125" customWidth="1"/>
    <col min="7" max="8" width="15.5703125" customWidth="1"/>
    <col min="9" max="9" width="15.7109375" customWidth="1"/>
  </cols>
  <sheetData>
    <row r="1" spans="1:12">
      <c r="D1" s="175" t="s">
        <v>4</v>
      </c>
      <c r="E1" s="175"/>
      <c r="F1" s="175"/>
    </row>
    <row r="2" spans="1:12" ht="40.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109"/>
      <c r="F3" s="109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198</v>
      </c>
      <c r="B5" s="172"/>
      <c r="C5" s="172"/>
      <c r="D5" s="172"/>
      <c r="E5" s="172"/>
      <c r="F5" s="172"/>
    </row>
    <row r="6" spans="1:12" ht="17.25" customHeight="1">
      <c r="A6" s="177" t="s">
        <v>88</v>
      </c>
      <c r="B6" s="177"/>
      <c r="C6" s="177"/>
      <c r="D6" s="177"/>
      <c r="E6" s="177"/>
      <c r="F6" s="177"/>
    </row>
    <row r="8" spans="1:12" ht="90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9" t="s">
        <v>8</v>
      </c>
      <c r="B9" s="5" t="s">
        <v>9</v>
      </c>
      <c r="C9" s="49" t="s">
        <v>10</v>
      </c>
      <c r="D9" s="6">
        <v>0</v>
      </c>
      <c r="E9" s="6">
        <v>100</v>
      </c>
      <c r="F9" s="6">
        <v>100</v>
      </c>
      <c r="H9" s="174"/>
      <c r="I9" s="174"/>
      <c r="J9" s="174"/>
      <c r="K9" s="174"/>
      <c r="L9" s="174"/>
    </row>
    <row r="10" spans="1:12" ht="63.75">
      <c r="A10" s="110" t="s">
        <v>11</v>
      </c>
      <c r="B10" s="8" t="s">
        <v>12</v>
      </c>
      <c r="C10" s="110" t="s">
        <v>10</v>
      </c>
      <c r="D10" s="13">
        <v>0</v>
      </c>
      <c r="E10" s="9">
        <v>91.540583333333331</v>
      </c>
      <c r="F10" s="9">
        <v>91.6</v>
      </c>
      <c r="H10" s="42"/>
    </row>
    <row r="11" spans="1:12" ht="15.75">
      <c r="A11" s="110" t="s">
        <v>13</v>
      </c>
      <c r="B11" s="8" t="s">
        <v>14</v>
      </c>
      <c r="C11" s="110" t="s">
        <v>15</v>
      </c>
      <c r="D11" s="9">
        <v>0</v>
      </c>
      <c r="E11" s="9">
        <v>547.15499999999997</v>
      </c>
      <c r="F11" s="9">
        <v>565.33000000000004</v>
      </c>
      <c r="H11" s="42"/>
    </row>
    <row r="12" spans="1:12" ht="15.75">
      <c r="A12" s="110" t="s">
        <v>16</v>
      </c>
      <c r="B12" s="8" t="s">
        <v>17</v>
      </c>
      <c r="C12" s="110" t="s">
        <v>15</v>
      </c>
      <c r="D12" s="9">
        <v>0</v>
      </c>
      <c r="E12" s="9">
        <v>477.45575715845609</v>
      </c>
      <c r="F12" s="9">
        <v>493.33628100000004</v>
      </c>
      <c r="H12" s="42"/>
    </row>
    <row r="13" spans="1:12" ht="15.75">
      <c r="A13" s="110" t="s">
        <v>18</v>
      </c>
      <c r="B13" s="8" t="s">
        <v>19</v>
      </c>
      <c r="C13" s="110" t="s">
        <v>20</v>
      </c>
      <c r="D13" s="9">
        <v>0</v>
      </c>
      <c r="E13" s="9">
        <v>165.98439999999999</v>
      </c>
      <c r="F13" s="9">
        <v>199.06</v>
      </c>
      <c r="H13" s="42"/>
    </row>
    <row r="14" spans="1:12">
      <c r="A14" s="110" t="s">
        <v>21</v>
      </c>
      <c r="B14" s="8" t="s">
        <v>22</v>
      </c>
      <c r="C14" s="110" t="s">
        <v>20</v>
      </c>
      <c r="D14" s="9">
        <v>0</v>
      </c>
      <c r="E14" s="9">
        <v>163.4126</v>
      </c>
      <c r="F14" s="9">
        <v>197.61199999999999</v>
      </c>
    </row>
    <row r="15" spans="1:12" ht="21" customHeight="1">
      <c r="A15" s="10" t="s">
        <v>23</v>
      </c>
      <c r="B15" s="69" t="s">
        <v>24</v>
      </c>
      <c r="C15" s="10" t="s">
        <v>25</v>
      </c>
      <c r="D15" s="9" t="s">
        <v>1</v>
      </c>
      <c r="E15" s="12">
        <f>E16+E17</f>
        <v>1011.0865816619026</v>
      </c>
      <c r="F15" s="12">
        <f>F16+F17</f>
        <v>1261.1086415254083</v>
      </c>
    </row>
    <row r="16" spans="1:12">
      <c r="A16" s="110" t="s">
        <v>26</v>
      </c>
      <c r="B16" s="8" t="s">
        <v>27</v>
      </c>
      <c r="C16" s="110" t="s">
        <v>25</v>
      </c>
      <c r="D16" s="9" t="s">
        <v>1</v>
      </c>
      <c r="E16" s="9">
        <v>596.1884372172226</v>
      </c>
      <c r="F16" s="9">
        <v>828.64250312293598</v>
      </c>
    </row>
    <row r="17" spans="1:6" ht="16.5" customHeight="1">
      <c r="A17" s="110" t="s">
        <v>28</v>
      </c>
      <c r="B17" s="8" t="s">
        <v>29</v>
      </c>
      <c r="C17" s="110" t="s">
        <v>25</v>
      </c>
      <c r="D17" s="9" t="s">
        <v>1</v>
      </c>
      <c r="E17" s="9">
        <v>414.89814444468004</v>
      </c>
      <c r="F17" s="9">
        <v>432.46613840247232</v>
      </c>
    </row>
    <row r="18" spans="1:6" ht="25.5">
      <c r="A18" s="110" t="s">
        <v>30</v>
      </c>
      <c r="B18" s="8" t="s">
        <v>31</v>
      </c>
      <c r="C18" s="110" t="s">
        <v>25</v>
      </c>
      <c r="D18" s="9" t="s">
        <v>1</v>
      </c>
      <c r="E18" s="9" t="s">
        <v>1</v>
      </c>
      <c r="F18" s="9" t="s">
        <v>1</v>
      </c>
    </row>
    <row r="19" spans="1:6">
      <c r="A19" s="110" t="s">
        <v>32</v>
      </c>
      <c r="B19" s="8" t="s">
        <v>33</v>
      </c>
      <c r="C19" s="110" t="s">
        <v>25</v>
      </c>
      <c r="D19" s="13">
        <v>0</v>
      </c>
      <c r="E19" s="9">
        <v>629.342625304286</v>
      </c>
      <c r="F19" s="9">
        <v>862.74670976142806</v>
      </c>
    </row>
    <row r="20" spans="1:6" ht="25.5">
      <c r="A20" s="110"/>
      <c r="B20" s="8" t="s">
        <v>34</v>
      </c>
      <c r="C20" s="14" t="s">
        <v>35</v>
      </c>
      <c r="D20" s="15">
        <v>0</v>
      </c>
      <c r="E20" s="15">
        <v>191.3</v>
      </c>
      <c r="F20" s="15">
        <v>191.3</v>
      </c>
    </row>
    <row r="21" spans="1:6">
      <c r="A21" s="110" t="s">
        <v>36</v>
      </c>
      <c r="B21" s="8" t="s">
        <v>37</v>
      </c>
      <c r="C21" s="110" t="s">
        <v>25</v>
      </c>
      <c r="D21" s="13">
        <v>0</v>
      </c>
      <c r="E21" s="13">
        <v>189.73258585526014</v>
      </c>
      <c r="F21" s="9">
        <v>301.8875326273922</v>
      </c>
    </row>
    <row r="22" spans="1:6" ht="25.5">
      <c r="A22" s="110"/>
      <c r="B22" s="8" t="s">
        <v>38</v>
      </c>
      <c r="C22" s="14" t="s">
        <v>39</v>
      </c>
      <c r="D22" s="16">
        <v>0</v>
      </c>
      <c r="E22" s="16">
        <v>168.5</v>
      </c>
      <c r="F22" s="16">
        <v>168.5</v>
      </c>
    </row>
    <row r="23" spans="1:6" ht="63.75">
      <c r="A23" s="110"/>
      <c r="B23" s="8" t="s">
        <v>40</v>
      </c>
      <c r="C23" s="14"/>
      <c r="D23" s="18" t="s">
        <v>1</v>
      </c>
      <c r="E23" s="17" t="s">
        <v>195</v>
      </c>
      <c r="F23" s="17" t="s">
        <v>195</v>
      </c>
    </row>
    <row r="24" spans="1:6">
      <c r="A24" s="10" t="s">
        <v>41</v>
      </c>
      <c r="B24" s="69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69" t="s">
        <v>44</v>
      </c>
      <c r="C25" s="110"/>
      <c r="D25" s="18" t="s">
        <v>1</v>
      </c>
      <c r="E25" s="18" t="s">
        <v>1</v>
      </c>
      <c r="F25" s="18" t="s">
        <v>1</v>
      </c>
    </row>
    <row r="26" spans="1:6">
      <c r="A26" s="110" t="s">
        <v>45</v>
      </c>
      <c r="B26" s="8" t="s">
        <v>46</v>
      </c>
      <c r="C26" s="110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110" t="s">
        <v>48</v>
      </c>
      <c r="B27" s="8" t="s">
        <v>49</v>
      </c>
      <c r="C27" s="110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110" t="s">
        <v>51</v>
      </c>
      <c r="B28" s="8" t="s">
        <v>52</v>
      </c>
      <c r="C28" s="110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69" t="s">
        <v>54</v>
      </c>
      <c r="C29" s="10" t="s">
        <v>25</v>
      </c>
      <c r="D29" s="18" t="s">
        <v>1</v>
      </c>
      <c r="E29" s="12">
        <f>SUM(E30:E32)</f>
        <v>1011.0865816619026</v>
      </c>
      <c r="F29" s="12">
        <f>SUM(F30:F32)</f>
        <v>1261.1086415254083</v>
      </c>
    </row>
    <row r="30" spans="1:6">
      <c r="A30" s="123" t="s">
        <v>55</v>
      </c>
      <c r="B30" s="20" t="s">
        <v>56</v>
      </c>
      <c r="C30" s="110" t="s">
        <v>25</v>
      </c>
      <c r="D30" s="18" t="s">
        <v>1</v>
      </c>
      <c r="E30" s="9">
        <f>E16</f>
        <v>596.1884372172226</v>
      </c>
      <c r="F30" s="9">
        <f>F16</f>
        <v>828.64250312293598</v>
      </c>
    </row>
    <row r="31" spans="1:6">
      <c r="A31" s="123" t="s">
        <v>57</v>
      </c>
      <c r="B31" s="8" t="s">
        <v>58</v>
      </c>
      <c r="C31" s="110" t="s">
        <v>25</v>
      </c>
      <c r="D31" s="18" t="s">
        <v>1</v>
      </c>
      <c r="E31" s="9">
        <f>E17</f>
        <v>414.89814444468004</v>
      </c>
      <c r="F31" s="9">
        <f>F17</f>
        <v>432.46613840247232</v>
      </c>
    </row>
    <row r="32" spans="1:6" ht="25.5">
      <c r="A32" s="123" t="s">
        <v>59</v>
      </c>
      <c r="B32" s="8" t="s">
        <v>60</v>
      </c>
      <c r="C32" s="110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69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23" t="s">
        <v>63</v>
      </c>
      <c r="B34" s="22" t="s">
        <v>64</v>
      </c>
      <c r="C34" s="110" t="s">
        <v>25</v>
      </c>
      <c r="D34" s="18" t="s">
        <v>1</v>
      </c>
      <c r="E34" s="18" t="s">
        <v>1</v>
      </c>
      <c r="F34" s="18" t="s">
        <v>1</v>
      </c>
    </row>
    <row r="35" spans="1:6">
      <c r="A35" s="123" t="s">
        <v>65</v>
      </c>
      <c r="B35" s="22" t="s">
        <v>66</v>
      </c>
      <c r="C35" s="110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69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110" t="s">
        <v>69</v>
      </c>
      <c r="B37" s="20" t="s">
        <v>56</v>
      </c>
      <c r="C37" s="110" t="s">
        <v>25</v>
      </c>
      <c r="D37" s="18" t="s">
        <v>1</v>
      </c>
      <c r="E37" s="18" t="s">
        <v>1</v>
      </c>
      <c r="F37" s="18" t="s">
        <v>1</v>
      </c>
    </row>
    <row r="38" spans="1:6">
      <c r="A38" s="110" t="s">
        <v>70</v>
      </c>
      <c r="B38" s="8" t="s">
        <v>58</v>
      </c>
      <c r="C38" s="110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110" t="s">
        <v>71</v>
      </c>
      <c r="B39" s="8" t="s">
        <v>60</v>
      </c>
      <c r="C39" s="110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69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110" t="s">
        <v>74</v>
      </c>
      <c r="B41" s="20" t="s">
        <v>56</v>
      </c>
      <c r="C41" s="110" t="s">
        <v>25</v>
      </c>
      <c r="D41" s="18" t="s">
        <v>1</v>
      </c>
      <c r="E41" s="18" t="s">
        <v>1</v>
      </c>
      <c r="F41" s="18" t="s">
        <v>1</v>
      </c>
    </row>
    <row r="42" spans="1:6">
      <c r="A42" s="110" t="s">
        <v>75</v>
      </c>
      <c r="B42" s="8" t="s">
        <v>58</v>
      </c>
      <c r="C42" s="110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110" t="s">
        <v>76</v>
      </c>
      <c r="B43" s="8" t="s">
        <v>60</v>
      </c>
      <c r="C43" s="110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69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69" t="s">
        <v>80</v>
      </c>
      <c r="C45" s="70" t="s">
        <v>81</v>
      </c>
      <c r="D45" s="18" t="s">
        <v>1</v>
      </c>
      <c r="E45" s="18" t="s">
        <v>1</v>
      </c>
      <c r="F45" s="18" t="s">
        <v>1</v>
      </c>
    </row>
    <row r="46" spans="1:6" ht="81.7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24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11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11" ht="26.25" customHeight="1">
      <c r="A50" s="28"/>
      <c r="B50" s="185"/>
      <c r="C50" s="185"/>
      <c r="D50" s="185"/>
      <c r="E50" s="185"/>
      <c r="F50" s="185"/>
    </row>
    <row r="51" spans="1:11">
      <c r="A51" s="26"/>
      <c r="B51" s="26"/>
    </row>
    <row r="52" spans="1:11">
      <c r="A52" s="26"/>
      <c r="B52" s="26"/>
    </row>
    <row r="53" spans="1:11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11" ht="30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11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11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11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11" ht="15.75" customHeight="1">
      <c r="A58" s="172" t="s">
        <v>199</v>
      </c>
      <c r="B58" s="172"/>
      <c r="C58" s="172"/>
      <c r="D58" s="172"/>
      <c r="E58" s="172"/>
      <c r="F58" s="172"/>
      <c r="G58" s="172"/>
      <c r="H58" s="172"/>
      <c r="I58" s="172"/>
    </row>
    <row r="59" spans="1:11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11" ht="44.25" customHeight="1">
      <c r="A60" s="182" t="s">
        <v>106</v>
      </c>
      <c r="B60" s="182" t="s">
        <v>6</v>
      </c>
      <c r="C60" s="182" t="s">
        <v>185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11" ht="28.5">
      <c r="A61" s="182"/>
      <c r="B61" s="182"/>
      <c r="C61" s="182"/>
      <c r="D61" s="111" t="s">
        <v>107</v>
      </c>
      <c r="E61" s="111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111" t="s">
        <v>107</v>
      </c>
      <c r="I61" s="111" t="s">
        <v>108</v>
      </c>
    </row>
    <row r="62" spans="1:11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11" ht="28.5">
      <c r="A63" s="111" t="s">
        <v>111</v>
      </c>
      <c r="B63" s="102" t="s">
        <v>112</v>
      </c>
      <c r="C63" s="111" t="s">
        <v>113</v>
      </c>
      <c r="D63" s="103" t="s">
        <v>1</v>
      </c>
      <c r="E63" s="103" t="s">
        <v>1</v>
      </c>
      <c r="F63" s="103">
        <v>1139.43</v>
      </c>
      <c r="G63" s="103">
        <v>1248.6778686372861</v>
      </c>
      <c r="H63" s="103">
        <v>1248.6778686372861</v>
      </c>
      <c r="I63" s="138">
        <v>1679.6707135410054</v>
      </c>
    </row>
    <row r="64" spans="1:11" ht="28.5">
      <c r="A64" s="111"/>
      <c r="B64" s="102" t="s">
        <v>114</v>
      </c>
      <c r="C64" s="111" t="s">
        <v>113</v>
      </c>
      <c r="D64" s="103" t="s">
        <v>1</v>
      </c>
      <c r="E64" s="103" t="s">
        <v>1</v>
      </c>
      <c r="F64" s="103">
        <v>1129.670027752943</v>
      </c>
      <c r="G64" s="103">
        <v>1246.3795096372862</v>
      </c>
      <c r="H64" s="103">
        <v>1246.3795096372862</v>
      </c>
      <c r="I64" s="138">
        <v>1677.0628015410055</v>
      </c>
      <c r="K64" s="74"/>
    </row>
    <row r="65" spans="1:9" ht="28.5">
      <c r="A65" s="111" t="s">
        <v>115</v>
      </c>
      <c r="B65" s="102" t="s">
        <v>116</v>
      </c>
      <c r="C65" s="111" t="s">
        <v>109</v>
      </c>
      <c r="D65" s="103" t="s">
        <v>1</v>
      </c>
      <c r="E65" s="103" t="s">
        <v>1</v>
      </c>
      <c r="F65" s="103" t="s">
        <v>1</v>
      </c>
      <c r="G65" s="103" t="s">
        <v>1</v>
      </c>
      <c r="H65" s="103" t="s">
        <v>1</v>
      </c>
      <c r="I65" s="138">
        <v>393437.17103572807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9">
    <mergeCell ref="A57:I57"/>
    <mergeCell ref="D1:F1"/>
    <mergeCell ref="D2:F2"/>
    <mergeCell ref="A4:F4"/>
    <mergeCell ref="A5:F5"/>
    <mergeCell ref="A6:F6"/>
    <mergeCell ref="H9:L9"/>
    <mergeCell ref="D46:F46"/>
    <mergeCell ref="B49:F49"/>
    <mergeCell ref="B50:F50"/>
    <mergeCell ref="E53:I53"/>
    <mergeCell ref="E54:I54"/>
    <mergeCell ref="A58:I58"/>
    <mergeCell ref="A60:A61"/>
    <mergeCell ref="B60:B61"/>
    <mergeCell ref="C60:C61"/>
    <mergeCell ref="D60:E60"/>
    <mergeCell ref="F60:G60"/>
    <mergeCell ref="H60:I6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opLeftCell="A49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" customWidth="1"/>
    <col min="4" max="4" width="14.7109375" customWidth="1"/>
    <col min="5" max="5" width="15" customWidth="1"/>
    <col min="6" max="6" width="15.42578125" customWidth="1"/>
    <col min="7" max="8" width="15.5703125" customWidth="1"/>
    <col min="9" max="9" width="15.7109375" customWidth="1"/>
  </cols>
  <sheetData>
    <row r="1" spans="1:12">
      <c r="D1" s="175" t="s">
        <v>4</v>
      </c>
      <c r="E1" s="175"/>
      <c r="F1" s="175"/>
    </row>
    <row r="2" spans="1:12" ht="40.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82"/>
      <c r="F3" s="82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200</v>
      </c>
      <c r="B5" s="172"/>
      <c r="C5" s="172"/>
      <c r="D5" s="172"/>
      <c r="E5" s="172"/>
      <c r="F5" s="172"/>
    </row>
    <row r="6" spans="1:12" ht="17.25" customHeight="1">
      <c r="A6" s="177" t="s">
        <v>88</v>
      </c>
      <c r="B6" s="177"/>
      <c r="C6" s="177"/>
      <c r="D6" s="177"/>
      <c r="E6" s="177"/>
      <c r="F6" s="177"/>
    </row>
    <row r="8" spans="1:12" ht="90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9" t="s">
        <v>8</v>
      </c>
      <c r="B9" s="5" t="s">
        <v>9</v>
      </c>
      <c r="C9" s="49" t="s">
        <v>10</v>
      </c>
      <c r="D9" s="6">
        <v>500</v>
      </c>
      <c r="E9" s="6">
        <v>400</v>
      </c>
      <c r="F9" s="6">
        <v>400</v>
      </c>
      <c r="H9" s="174"/>
      <c r="I9" s="174"/>
      <c r="J9" s="174"/>
      <c r="K9" s="174"/>
      <c r="L9" s="174"/>
    </row>
    <row r="10" spans="1:12" ht="63.75">
      <c r="A10" s="83" t="s">
        <v>11</v>
      </c>
      <c r="B10" s="8" t="s">
        <v>12</v>
      </c>
      <c r="C10" s="83" t="s">
        <v>10</v>
      </c>
      <c r="D10" s="13">
        <v>280.95</v>
      </c>
      <c r="E10" s="9">
        <v>354.88483333333335</v>
      </c>
      <c r="F10" s="9">
        <v>263.8</v>
      </c>
      <c r="H10" s="42"/>
    </row>
    <row r="11" spans="1:12" ht="15.75">
      <c r="A11" s="83" t="s">
        <v>13</v>
      </c>
      <c r="B11" s="8" t="s">
        <v>14</v>
      </c>
      <c r="C11" s="83" t="s">
        <v>15</v>
      </c>
      <c r="D11" s="9">
        <v>1820.2331999999999</v>
      </c>
      <c r="E11" s="9">
        <v>1879.22</v>
      </c>
      <c r="F11" s="9">
        <v>1320.826</v>
      </c>
      <c r="H11" s="42"/>
    </row>
    <row r="12" spans="1:12" ht="15.75">
      <c r="A12" s="83" t="s">
        <v>16</v>
      </c>
      <c r="B12" s="8" t="s">
        <v>17</v>
      </c>
      <c r="C12" s="83" t="s">
        <v>15</v>
      </c>
      <c r="D12" s="9">
        <v>1615.2664159999999</v>
      </c>
      <c r="E12" s="9">
        <v>1657.3008</v>
      </c>
      <c r="F12" s="9">
        <v>1168.5547879999999</v>
      </c>
      <c r="H12" s="42"/>
    </row>
    <row r="13" spans="1:12" ht="15.75">
      <c r="A13" s="83" t="s">
        <v>18</v>
      </c>
      <c r="B13" s="8" t="s">
        <v>19</v>
      </c>
      <c r="C13" s="83" t="s">
        <v>20</v>
      </c>
      <c r="D13" s="9">
        <v>2969.7979999999998</v>
      </c>
      <c r="E13" s="9">
        <v>568.01980000000003</v>
      </c>
      <c r="F13" s="9">
        <v>437.93</v>
      </c>
      <c r="H13" s="42"/>
    </row>
    <row r="14" spans="1:12">
      <c r="A14" s="83" t="s">
        <v>21</v>
      </c>
      <c r="B14" s="8" t="s">
        <v>22</v>
      </c>
      <c r="C14" s="83" t="s">
        <v>20</v>
      </c>
      <c r="D14" s="9">
        <v>2965.7159999999999</v>
      </c>
      <c r="E14" s="9">
        <v>562.87610000000006</v>
      </c>
      <c r="F14" s="9">
        <v>434.17500000000001</v>
      </c>
    </row>
    <row r="15" spans="1:12" ht="21" customHeight="1">
      <c r="A15" s="10" t="s">
        <v>23</v>
      </c>
      <c r="B15" s="69" t="s">
        <v>24</v>
      </c>
      <c r="C15" s="10" t="s">
        <v>25</v>
      </c>
      <c r="D15" s="9" t="s">
        <v>1</v>
      </c>
      <c r="E15" s="12">
        <f>E16+E17</f>
        <v>3083.3341938693338</v>
      </c>
      <c r="F15" s="12">
        <f>F16+F17</f>
        <v>2855.8406968664049</v>
      </c>
    </row>
    <row r="16" spans="1:12">
      <c r="A16" s="83" t="s">
        <v>26</v>
      </c>
      <c r="B16" s="8" t="s">
        <v>27</v>
      </c>
      <c r="C16" s="83" t="s">
        <v>25</v>
      </c>
      <c r="D16" s="9" t="s">
        <v>1</v>
      </c>
      <c r="E16" s="9">
        <v>2069.4348306348693</v>
      </c>
      <c r="F16" s="9">
        <v>2061.1999983639848</v>
      </c>
    </row>
    <row r="17" spans="1:6" ht="16.5" customHeight="1">
      <c r="A17" s="83" t="s">
        <v>28</v>
      </c>
      <c r="B17" s="8" t="s">
        <v>29</v>
      </c>
      <c r="C17" s="83" t="s">
        <v>25</v>
      </c>
      <c r="D17" s="9" t="s">
        <v>1</v>
      </c>
      <c r="E17" s="9">
        <v>1013.8993632344645</v>
      </c>
      <c r="F17" s="9">
        <v>794.64069850242004</v>
      </c>
    </row>
    <row r="18" spans="1:6" ht="25.5">
      <c r="A18" s="83" t="s">
        <v>30</v>
      </c>
      <c r="B18" s="8" t="s">
        <v>31</v>
      </c>
      <c r="C18" s="83" t="s">
        <v>25</v>
      </c>
      <c r="D18" s="9" t="s">
        <v>1</v>
      </c>
      <c r="E18" s="9" t="s">
        <v>1</v>
      </c>
      <c r="F18" s="9" t="s">
        <v>1</v>
      </c>
    </row>
    <row r="19" spans="1:6">
      <c r="A19" s="83" t="s">
        <v>32</v>
      </c>
      <c r="B19" s="8" t="s">
        <v>33</v>
      </c>
      <c r="C19" s="83" t="s">
        <v>25</v>
      </c>
      <c r="D19" s="13">
        <v>2314.1876638700005</v>
      </c>
      <c r="E19" s="9">
        <v>2052.282800834736</v>
      </c>
      <c r="F19" s="9">
        <v>2048.3010260053738</v>
      </c>
    </row>
    <row r="20" spans="1:6" ht="25.5">
      <c r="A20" s="83"/>
      <c r="B20" s="8" t="s">
        <v>34</v>
      </c>
      <c r="C20" s="14" t="s">
        <v>35</v>
      </c>
      <c r="D20" s="15">
        <v>180.00297487034692</v>
      </c>
      <c r="E20" s="15">
        <v>191.3</v>
      </c>
      <c r="F20" s="15">
        <v>191.3</v>
      </c>
    </row>
    <row r="21" spans="1:6">
      <c r="A21" s="83" t="s">
        <v>36</v>
      </c>
      <c r="B21" s="8" t="s">
        <v>37</v>
      </c>
      <c r="C21" s="83" t="s">
        <v>25</v>
      </c>
      <c r="D21" s="13">
        <v>3820.0695305300001</v>
      </c>
      <c r="E21" s="13">
        <v>616.16717430122355</v>
      </c>
      <c r="F21" s="9">
        <v>668.17462436093206</v>
      </c>
    </row>
    <row r="22" spans="1:6" ht="25.5">
      <c r="A22" s="83"/>
      <c r="B22" s="8" t="s">
        <v>38</v>
      </c>
      <c r="C22" s="14" t="s">
        <v>39</v>
      </c>
      <c r="D22" s="16">
        <v>166.84602791166267</v>
      </c>
      <c r="E22" s="16">
        <v>168.5</v>
      </c>
      <c r="F22" s="16">
        <v>168.5</v>
      </c>
    </row>
    <row r="23" spans="1:6" ht="63.75">
      <c r="A23" s="83"/>
      <c r="B23" s="8" t="s">
        <v>40</v>
      </c>
      <c r="C23" s="14"/>
      <c r="D23" s="18" t="s">
        <v>1</v>
      </c>
      <c r="E23" s="17" t="s">
        <v>195</v>
      </c>
      <c r="F23" s="17" t="s">
        <v>195</v>
      </c>
    </row>
    <row r="24" spans="1:6">
      <c r="A24" s="10" t="s">
        <v>41</v>
      </c>
      <c r="B24" s="69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69" t="s">
        <v>44</v>
      </c>
      <c r="C25" s="83"/>
      <c r="D25" s="18" t="s">
        <v>1</v>
      </c>
      <c r="E25" s="18" t="s">
        <v>1</v>
      </c>
      <c r="F25" s="18" t="s">
        <v>1</v>
      </c>
    </row>
    <row r="26" spans="1:6">
      <c r="A26" s="83" t="s">
        <v>45</v>
      </c>
      <c r="B26" s="8" t="s">
        <v>46</v>
      </c>
      <c r="C26" s="83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83" t="s">
        <v>48</v>
      </c>
      <c r="B27" s="8" t="s">
        <v>49</v>
      </c>
      <c r="C27" s="83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83" t="s">
        <v>51</v>
      </c>
      <c r="B28" s="8" t="s">
        <v>52</v>
      </c>
      <c r="C28" s="83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69" t="s">
        <v>54</v>
      </c>
      <c r="C29" s="10" t="s">
        <v>25</v>
      </c>
      <c r="D29" s="18" t="s">
        <v>1</v>
      </c>
      <c r="E29" s="12">
        <f>SUM(E30:E32)</f>
        <v>3083.3341938693338</v>
      </c>
      <c r="F29" s="12">
        <f>SUM(F30:F32)</f>
        <v>2855.8406968664049</v>
      </c>
    </row>
    <row r="30" spans="1:6">
      <c r="A30" s="19" t="s">
        <v>55</v>
      </c>
      <c r="B30" s="20" t="s">
        <v>56</v>
      </c>
      <c r="C30" s="83" t="s">
        <v>25</v>
      </c>
      <c r="D30" s="18" t="s">
        <v>1</v>
      </c>
      <c r="E30" s="9">
        <f>E16</f>
        <v>2069.4348306348693</v>
      </c>
      <c r="F30" s="9">
        <f>F16</f>
        <v>2061.1999983639848</v>
      </c>
    </row>
    <row r="31" spans="1:6">
      <c r="A31" s="19" t="s">
        <v>57</v>
      </c>
      <c r="B31" s="8" t="s">
        <v>58</v>
      </c>
      <c r="C31" s="83" t="s">
        <v>25</v>
      </c>
      <c r="D31" s="18" t="s">
        <v>1</v>
      </c>
      <c r="E31" s="9">
        <f>E17</f>
        <v>1013.8993632344645</v>
      </c>
      <c r="F31" s="9">
        <f>F17</f>
        <v>794.64069850242004</v>
      </c>
    </row>
    <row r="32" spans="1:6" ht="25.5">
      <c r="A32" s="19" t="s">
        <v>59</v>
      </c>
      <c r="B32" s="8" t="s">
        <v>60</v>
      </c>
      <c r="C32" s="83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69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83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83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69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83" t="s">
        <v>69</v>
      </c>
      <c r="B37" s="20" t="s">
        <v>56</v>
      </c>
      <c r="C37" s="83" t="s">
        <v>25</v>
      </c>
      <c r="D37" s="18" t="s">
        <v>1</v>
      </c>
      <c r="E37" s="18" t="s">
        <v>1</v>
      </c>
      <c r="F37" s="18" t="s">
        <v>1</v>
      </c>
    </row>
    <row r="38" spans="1:6">
      <c r="A38" s="83" t="s">
        <v>70</v>
      </c>
      <c r="B38" s="8" t="s">
        <v>58</v>
      </c>
      <c r="C38" s="83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83" t="s">
        <v>71</v>
      </c>
      <c r="B39" s="8" t="s">
        <v>60</v>
      </c>
      <c r="C39" s="83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69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83" t="s">
        <v>74</v>
      </c>
      <c r="B41" s="20" t="s">
        <v>56</v>
      </c>
      <c r="C41" s="83" t="s">
        <v>25</v>
      </c>
      <c r="D41" s="18" t="s">
        <v>1</v>
      </c>
      <c r="E41" s="18" t="s">
        <v>1</v>
      </c>
      <c r="F41" s="18" t="s">
        <v>1</v>
      </c>
    </row>
    <row r="42" spans="1:6">
      <c r="A42" s="83" t="s">
        <v>75</v>
      </c>
      <c r="B42" s="8" t="s">
        <v>58</v>
      </c>
      <c r="C42" s="83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83" t="s">
        <v>76</v>
      </c>
      <c r="B43" s="8" t="s">
        <v>60</v>
      </c>
      <c r="C43" s="83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69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69" t="s">
        <v>80</v>
      </c>
      <c r="C45" s="70" t="s">
        <v>81</v>
      </c>
      <c r="D45" s="18" t="s">
        <v>1</v>
      </c>
      <c r="E45" s="18" t="s">
        <v>1</v>
      </c>
      <c r="F45" s="18" t="s">
        <v>1</v>
      </c>
    </row>
    <row r="46" spans="1:6" ht="81.7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24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 ht="26.25" customHeight="1">
      <c r="A50" s="28"/>
      <c r="B50" s="185"/>
      <c r="C50" s="185"/>
      <c r="D50" s="185"/>
      <c r="E50" s="185"/>
      <c r="F50" s="185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30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 ht="15.75" customHeight="1">
      <c r="A58" s="172" t="s">
        <v>201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44.25" customHeight="1">
      <c r="A60" s="182" t="s">
        <v>106</v>
      </c>
      <c r="B60" s="182" t="s">
        <v>6</v>
      </c>
      <c r="C60" s="182" t="s">
        <v>185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84" t="s">
        <v>107</v>
      </c>
      <c r="E61" s="84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84" t="s">
        <v>107</v>
      </c>
      <c r="I61" s="84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4" t="s">
        <v>111</v>
      </c>
      <c r="B63" s="102" t="s">
        <v>112</v>
      </c>
      <c r="C63" s="104" t="s">
        <v>113</v>
      </c>
      <c r="D63" s="103">
        <v>945.53519039241257</v>
      </c>
      <c r="E63" s="103">
        <v>1139.4300666553575</v>
      </c>
      <c r="F63" s="103">
        <v>1139.4300666553575</v>
      </c>
      <c r="G63" s="103">
        <v>1248.68</v>
      </c>
      <c r="H63" s="103">
        <v>1248.68</v>
      </c>
      <c r="I63" s="138">
        <v>1763.8881972250192</v>
      </c>
    </row>
    <row r="64" spans="1:9" ht="28.5">
      <c r="A64" s="104"/>
      <c r="B64" s="102" t="s">
        <v>114</v>
      </c>
      <c r="C64" s="104" t="s">
        <v>113</v>
      </c>
      <c r="D64" s="103">
        <v>936.87995240001158</v>
      </c>
      <c r="E64" s="103">
        <v>1129.670027752943</v>
      </c>
      <c r="F64" s="103">
        <v>1129.670027752943</v>
      </c>
      <c r="G64" s="103">
        <v>1238.3</v>
      </c>
      <c r="H64" s="103">
        <v>1238.3</v>
      </c>
      <c r="I64" s="138">
        <v>1752.8497996324791</v>
      </c>
    </row>
    <row r="65" spans="1:9" ht="28.5">
      <c r="A65" s="104" t="s">
        <v>115</v>
      </c>
      <c r="B65" s="102" t="s">
        <v>116</v>
      </c>
      <c r="C65" s="104" t="s">
        <v>109</v>
      </c>
      <c r="D65" s="103">
        <v>212997.77197030437</v>
      </c>
      <c r="E65" s="103">
        <v>225167.58714491242</v>
      </c>
      <c r="F65" s="103">
        <v>225167.58714491242</v>
      </c>
      <c r="G65" s="103">
        <v>238081.78</v>
      </c>
      <c r="H65" s="103">
        <v>238081.78</v>
      </c>
      <c r="I65" s="138">
        <v>251023.72330756253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9">
    <mergeCell ref="A57:I57"/>
    <mergeCell ref="D1:F1"/>
    <mergeCell ref="D2:F2"/>
    <mergeCell ref="A4:F4"/>
    <mergeCell ref="A5:F5"/>
    <mergeCell ref="A6:F6"/>
    <mergeCell ref="H9:L9"/>
    <mergeCell ref="D46:F46"/>
    <mergeCell ref="B49:F49"/>
    <mergeCell ref="B50:F50"/>
    <mergeCell ref="E53:I53"/>
    <mergeCell ref="E54:I54"/>
    <mergeCell ref="A58:I58"/>
    <mergeCell ref="A60:A61"/>
    <mergeCell ref="B60:B61"/>
    <mergeCell ref="C60:C61"/>
    <mergeCell ref="D60:E60"/>
    <mergeCell ref="F60:G60"/>
    <mergeCell ref="H60:I6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L66"/>
  <sheetViews>
    <sheetView topLeftCell="A46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" customWidth="1"/>
    <col min="4" max="4" width="14.7109375" customWidth="1"/>
    <col min="5" max="5" width="15" customWidth="1"/>
    <col min="6" max="6" width="15.42578125" customWidth="1"/>
    <col min="7" max="8" width="15.5703125" customWidth="1"/>
    <col min="9" max="9" width="15.7109375" customWidth="1"/>
  </cols>
  <sheetData>
    <row r="1" spans="1:12">
      <c r="D1" s="175" t="s">
        <v>4</v>
      </c>
      <c r="E1" s="175"/>
      <c r="F1" s="175"/>
    </row>
    <row r="2" spans="1:12" ht="40.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88"/>
      <c r="F3" s="88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90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90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" t="s">
        <v>8</v>
      </c>
      <c r="B9" s="5" t="s">
        <v>9</v>
      </c>
      <c r="C9" s="4" t="s">
        <v>10</v>
      </c>
      <c r="D9" s="6">
        <v>750</v>
      </c>
      <c r="E9" s="6">
        <v>750</v>
      </c>
      <c r="F9" s="6">
        <v>750</v>
      </c>
      <c r="H9" s="174"/>
      <c r="I9" s="174"/>
      <c r="J9" s="174"/>
      <c r="K9" s="174"/>
      <c r="L9" s="174"/>
    </row>
    <row r="10" spans="1:12" ht="63.75">
      <c r="A10" s="7" t="s">
        <v>11</v>
      </c>
      <c r="B10" s="8" t="s">
        <v>12</v>
      </c>
      <c r="C10" s="7" t="s">
        <v>10</v>
      </c>
      <c r="D10" s="13">
        <v>708.5</v>
      </c>
      <c r="E10" s="9">
        <v>680.96325000000002</v>
      </c>
      <c r="F10" s="9">
        <v>685.37</v>
      </c>
      <c r="H10" s="42"/>
    </row>
    <row r="11" spans="1:12" ht="15.75">
      <c r="A11" s="7" t="s">
        <v>13</v>
      </c>
      <c r="B11" s="8" t="s">
        <v>14</v>
      </c>
      <c r="C11" s="7" t="s">
        <v>15</v>
      </c>
      <c r="D11" s="9">
        <v>2136.72876</v>
      </c>
      <c r="E11" s="9">
        <v>2344.7139999999999</v>
      </c>
      <c r="F11" s="9">
        <v>2102.9110000000001</v>
      </c>
      <c r="H11" s="42"/>
    </row>
    <row r="12" spans="1:12" ht="15.75">
      <c r="A12" s="7" t="s">
        <v>16</v>
      </c>
      <c r="B12" s="8" t="s">
        <v>17</v>
      </c>
      <c r="C12" s="7" t="s">
        <v>15</v>
      </c>
      <c r="D12" s="9">
        <v>1939.67875</v>
      </c>
      <c r="E12" s="9">
        <v>2169.3559999999998</v>
      </c>
      <c r="F12" s="9">
        <v>1905.091181</v>
      </c>
      <c r="H12" s="42"/>
    </row>
    <row r="13" spans="1:12" ht="15.75">
      <c r="A13" s="7" t="s">
        <v>18</v>
      </c>
      <c r="B13" s="8" t="s">
        <v>19</v>
      </c>
      <c r="C13" s="7" t="s">
        <v>20</v>
      </c>
      <c r="D13" s="9">
        <v>2649.8330000000001</v>
      </c>
      <c r="E13" s="9">
        <v>2902.3319999999999</v>
      </c>
      <c r="F13" s="9">
        <v>2837.07</v>
      </c>
      <c r="H13" s="42"/>
    </row>
    <row r="14" spans="1:12">
      <c r="A14" s="7" t="s">
        <v>21</v>
      </c>
      <c r="B14" s="8" t="s">
        <v>22</v>
      </c>
      <c r="C14" s="7" t="s">
        <v>20</v>
      </c>
      <c r="D14" s="9">
        <v>2641.0754400000001</v>
      </c>
      <c r="E14" s="9">
        <v>2893.6009999999997</v>
      </c>
      <c r="F14" s="9">
        <v>2826.6190000000001</v>
      </c>
    </row>
    <row r="15" spans="1:12" ht="21" customHeight="1">
      <c r="A15" s="10" t="s">
        <v>23</v>
      </c>
      <c r="B15" s="11" t="s">
        <v>24</v>
      </c>
      <c r="C15" s="10" t="s">
        <v>25</v>
      </c>
      <c r="D15" s="9" t="s">
        <v>1</v>
      </c>
      <c r="E15" s="12">
        <f>E16+E17</f>
        <v>4739.310527912251</v>
      </c>
      <c r="F15" s="12">
        <f>F16+F17</f>
        <v>5507.5784057663896</v>
      </c>
    </row>
    <row r="16" spans="1:12">
      <c r="A16" s="7" t="s">
        <v>26</v>
      </c>
      <c r="B16" s="8" t="s">
        <v>27</v>
      </c>
      <c r="C16" s="7" t="s">
        <v>25</v>
      </c>
      <c r="D16" s="9" t="s">
        <v>1</v>
      </c>
      <c r="E16" s="9">
        <v>3219.9998268135778</v>
      </c>
      <c r="F16" s="9">
        <v>3895.3099044119954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9" t="s">
        <v>1</v>
      </c>
      <c r="E17" s="9">
        <v>1519.3107010986732</v>
      </c>
      <c r="F17" s="9">
        <v>1612.2685013543946</v>
      </c>
    </row>
    <row r="18" spans="1:6" ht="25.5">
      <c r="A18" s="7" t="s">
        <v>30</v>
      </c>
      <c r="B18" s="8" t="s">
        <v>31</v>
      </c>
      <c r="C18" s="7" t="s">
        <v>25</v>
      </c>
      <c r="D18" s="9" t="s">
        <v>1</v>
      </c>
      <c r="E18" s="9" t="s">
        <v>1</v>
      </c>
      <c r="F18" s="9" t="s">
        <v>1</v>
      </c>
    </row>
    <row r="19" spans="1:6">
      <c r="A19" s="7" t="s">
        <v>32</v>
      </c>
      <c r="B19" s="8" t="s">
        <v>33</v>
      </c>
      <c r="C19" s="7" t="s">
        <v>25</v>
      </c>
      <c r="D19" s="13">
        <v>2935.07048364</v>
      </c>
      <c r="E19" s="9">
        <v>3197.4859918554712</v>
      </c>
      <c r="F19" s="9">
        <v>3874.2807505060755</v>
      </c>
    </row>
    <row r="20" spans="1:6" ht="25.5">
      <c r="A20" s="7"/>
      <c r="B20" s="8" t="s">
        <v>34</v>
      </c>
      <c r="C20" s="14" t="s">
        <v>35</v>
      </c>
      <c r="D20" s="15">
        <v>226.65707486519537</v>
      </c>
      <c r="E20" s="15">
        <v>222.3</v>
      </c>
      <c r="F20" s="15">
        <v>222.3</v>
      </c>
    </row>
    <row r="21" spans="1:6">
      <c r="A21" s="7" t="s">
        <v>36</v>
      </c>
      <c r="B21" s="8" t="s">
        <v>37</v>
      </c>
      <c r="C21" s="7" t="s">
        <v>25</v>
      </c>
      <c r="D21" s="13">
        <v>2947.1737934199996</v>
      </c>
      <c r="E21" s="13">
        <v>3238.5277265896852</v>
      </c>
      <c r="F21" s="9">
        <v>4340.6033136818878</v>
      </c>
    </row>
    <row r="22" spans="1:6" ht="25.5">
      <c r="A22" s="7"/>
      <c r="B22" s="8" t="s">
        <v>38</v>
      </c>
      <c r="C22" s="14" t="s">
        <v>39</v>
      </c>
      <c r="D22" s="16">
        <v>168.87554800623283</v>
      </c>
      <c r="E22" s="16">
        <v>169.7</v>
      </c>
      <c r="F22" s="16">
        <v>169.7</v>
      </c>
    </row>
    <row r="23" spans="1:6" ht="63.75">
      <c r="A23" s="7"/>
      <c r="B23" s="8" t="s">
        <v>40</v>
      </c>
      <c r="C23" s="14"/>
      <c r="D23" s="18" t="s">
        <v>1</v>
      </c>
      <c r="E23" s="17" t="s">
        <v>195</v>
      </c>
      <c r="F23" s="17" t="s">
        <v>195</v>
      </c>
    </row>
    <row r="24" spans="1:6">
      <c r="A24" s="10" t="s">
        <v>41</v>
      </c>
      <c r="B24" s="11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11" t="s">
        <v>44</v>
      </c>
      <c r="C25" s="7"/>
      <c r="D25" s="18" t="s">
        <v>1</v>
      </c>
      <c r="E25" s="18" t="s">
        <v>1</v>
      </c>
      <c r="F25" s="18" t="s">
        <v>1</v>
      </c>
    </row>
    <row r="26" spans="1:6">
      <c r="A26" s="7" t="s">
        <v>45</v>
      </c>
      <c r="B26" s="8" t="s">
        <v>46</v>
      </c>
      <c r="C26" s="7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7" t="s">
        <v>51</v>
      </c>
      <c r="B28" s="8" t="s">
        <v>52</v>
      </c>
      <c r="C28" s="7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11" t="s">
        <v>54</v>
      </c>
      <c r="C29" s="10" t="s">
        <v>25</v>
      </c>
      <c r="D29" s="18" t="s">
        <v>1</v>
      </c>
      <c r="E29" s="12">
        <f>SUM(E30:E32)</f>
        <v>4739.310527912251</v>
      </c>
      <c r="F29" s="12">
        <f>SUM(F30:F32)</f>
        <v>5507.5784057663896</v>
      </c>
    </row>
    <row r="30" spans="1:6">
      <c r="A30" s="19" t="s">
        <v>55</v>
      </c>
      <c r="B30" s="20" t="s">
        <v>56</v>
      </c>
      <c r="C30" s="7" t="s">
        <v>25</v>
      </c>
      <c r="D30" s="18" t="s">
        <v>1</v>
      </c>
      <c r="E30" s="9">
        <f>E16</f>
        <v>3219.9998268135778</v>
      </c>
      <c r="F30" s="9">
        <f>F16</f>
        <v>3895.3099044119954</v>
      </c>
    </row>
    <row r="31" spans="1:6">
      <c r="A31" s="19" t="s">
        <v>57</v>
      </c>
      <c r="B31" s="8" t="s">
        <v>58</v>
      </c>
      <c r="C31" s="7" t="s">
        <v>25</v>
      </c>
      <c r="D31" s="18" t="s">
        <v>1</v>
      </c>
      <c r="E31" s="9">
        <f>E17</f>
        <v>1519.3107010986732</v>
      </c>
      <c r="F31" s="9">
        <f>F17</f>
        <v>1612.2685013543946</v>
      </c>
    </row>
    <row r="32" spans="1:6" ht="25.5">
      <c r="A32" s="19" t="s">
        <v>59</v>
      </c>
      <c r="B32" s="8" t="s">
        <v>60</v>
      </c>
      <c r="C32" s="7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7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7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7" t="s">
        <v>69</v>
      </c>
      <c r="B37" s="20" t="s">
        <v>56</v>
      </c>
      <c r="C37" s="7" t="s">
        <v>25</v>
      </c>
      <c r="D37" s="18" t="s">
        <v>1</v>
      </c>
      <c r="E37" s="18" t="s">
        <v>1</v>
      </c>
      <c r="F37" s="18" t="s">
        <v>1</v>
      </c>
    </row>
    <row r="38" spans="1:6">
      <c r="A38" s="7" t="s">
        <v>70</v>
      </c>
      <c r="B38" s="8" t="s">
        <v>58</v>
      </c>
      <c r="C38" s="7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7" t="s">
        <v>74</v>
      </c>
      <c r="B41" s="20" t="s">
        <v>56</v>
      </c>
      <c r="C41" s="7" t="s">
        <v>25</v>
      </c>
      <c r="D41" s="18" t="s">
        <v>1</v>
      </c>
      <c r="E41" s="18" t="s">
        <v>1</v>
      </c>
      <c r="F41" s="18" t="s">
        <v>1</v>
      </c>
    </row>
    <row r="42" spans="1:6">
      <c r="A42" s="7" t="s">
        <v>75</v>
      </c>
      <c r="B42" s="8" t="s">
        <v>58</v>
      </c>
      <c r="C42" s="7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11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8" t="s">
        <v>1</v>
      </c>
      <c r="E45" s="18" t="s">
        <v>1</v>
      </c>
      <c r="F45" s="18" t="s">
        <v>1</v>
      </c>
    </row>
    <row r="46" spans="1:6" ht="82.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24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 ht="26.25" customHeight="1">
      <c r="A50" s="28"/>
      <c r="B50" s="185"/>
      <c r="C50" s="185"/>
      <c r="D50" s="185"/>
      <c r="E50" s="185"/>
      <c r="F50" s="185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30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 ht="15.75" customHeight="1">
      <c r="A58" s="172" t="s">
        <v>138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44.25" customHeight="1">
      <c r="A60" s="182" t="s">
        <v>106</v>
      </c>
      <c r="B60" s="182" t="s">
        <v>6</v>
      </c>
      <c r="C60" s="182" t="s">
        <v>185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60" t="s">
        <v>107</v>
      </c>
      <c r="E61" s="60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4" t="s">
        <v>111</v>
      </c>
      <c r="B63" s="102" t="s">
        <v>112</v>
      </c>
      <c r="C63" s="104" t="s">
        <v>113</v>
      </c>
      <c r="D63" s="103">
        <v>1128.8358690964744</v>
      </c>
      <c r="E63" s="103">
        <v>1363.2237858754816</v>
      </c>
      <c r="F63" s="103">
        <v>1363.2237858754816</v>
      </c>
      <c r="G63" s="103">
        <v>1484.31</v>
      </c>
      <c r="H63" s="103">
        <v>1484.31</v>
      </c>
      <c r="I63" s="138">
        <v>2044.6842352014412</v>
      </c>
    </row>
    <row r="64" spans="1:9" ht="28.5">
      <c r="A64" s="104"/>
      <c r="B64" s="102" t="s">
        <v>114</v>
      </c>
      <c r="C64" s="104" t="s">
        <v>113</v>
      </c>
      <c r="D64" s="103">
        <v>1120.1806311040734</v>
      </c>
      <c r="E64" s="103">
        <v>1353.4637469730671</v>
      </c>
      <c r="F64" s="103">
        <v>1353.4637469730671</v>
      </c>
      <c r="G64" s="103">
        <v>1473.94</v>
      </c>
      <c r="H64" s="103">
        <v>1473.94</v>
      </c>
      <c r="I64" s="138">
        <v>2033.645837608901</v>
      </c>
    </row>
    <row r="65" spans="1:9" ht="28.5">
      <c r="A65" s="104" t="s">
        <v>115</v>
      </c>
      <c r="B65" s="102" t="s">
        <v>116</v>
      </c>
      <c r="C65" s="104" t="s">
        <v>109</v>
      </c>
      <c r="D65" s="103">
        <v>166314.85333491224</v>
      </c>
      <c r="E65" s="103">
        <v>175830.4459315573</v>
      </c>
      <c r="F65" s="103">
        <v>175830.4459315573</v>
      </c>
      <c r="G65" s="103">
        <v>185926.66</v>
      </c>
      <c r="H65" s="103">
        <v>185926.66</v>
      </c>
      <c r="I65" s="138">
        <v>196033.83347126306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9">
    <mergeCell ref="H9:L9"/>
    <mergeCell ref="B50:F50"/>
    <mergeCell ref="B49:F49"/>
    <mergeCell ref="D1:F1"/>
    <mergeCell ref="D2:F2"/>
    <mergeCell ref="A4:F4"/>
    <mergeCell ref="A5:F5"/>
    <mergeCell ref="A6:F6"/>
    <mergeCell ref="D46:F46"/>
    <mergeCell ref="E53:I53"/>
    <mergeCell ref="E54:I54"/>
    <mergeCell ref="A57:I57"/>
    <mergeCell ref="A60:A61"/>
    <mergeCell ref="B60:B61"/>
    <mergeCell ref="C60:C61"/>
    <mergeCell ref="D60:E60"/>
    <mergeCell ref="F60:G60"/>
    <mergeCell ref="H60:I60"/>
    <mergeCell ref="A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L66"/>
  <sheetViews>
    <sheetView topLeftCell="A46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" customWidth="1"/>
    <col min="4" max="4" width="16.42578125" customWidth="1"/>
    <col min="5" max="5" width="15" customWidth="1"/>
    <col min="6" max="6" width="15.42578125" customWidth="1"/>
    <col min="7" max="7" width="17.42578125" customWidth="1"/>
    <col min="8" max="8" width="16" customWidth="1"/>
    <col min="9" max="9" width="18" customWidth="1"/>
  </cols>
  <sheetData>
    <row r="1" spans="1:12">
      <c r="D1" s="175" t="s">
        <v>4</v>
      </c>
      <c r="E1" s="175"/>
      <c r="F1" s="175"/>
    </row>
    <row r="2" spans="1:12" ht="39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3"/>
      <c r="F3" s="3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152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" t="s">
        <v>8</v>
      </c>
      <c r="B9" s="5" t="s">
        <v>9</v>
      </c>
      <c r="C9" s="4" t="s">
        <v>10</v>
      </c>
      <c r="D9" s="159">
        <v>457</v>
      </c>
      <c r="E9" s="159">
        <v>457</v>
      </c>
      <c r="F9" s="159">
        <v>457</v>
      </c>
      <c r="H9" s="174"/>
      <c r="I9" s="174"/>
      <c r="J9" s="174"/>
      <c r="K9" s="174"/>
      <c r="L9" s="174"/>
    </row>
    <row r="10" spans="1:12" ht="63.75">
      <c r="A10" s="7" t="s">
        <v>11</v>
      </c>
      <c r="B10" s="8" t="s">
        <v>12</v>
      </c>
      <c r="C10" s="7" t="s">
        <v>10</v>
      </c>
      <c r="D10" s="160">
        <v>446.22</v>
      </c>
      <c r="E10" s="157">
        <v>427.83133333333336</v>
      </c>
      <c r="F10" s="157">
        <v>433.59</v>
      </c>
      <c r="H10" s="42"/>
    </row>
    <row r="11" spans="1:12" ht="15.75">
      <c r="A11" s="7" t="s">
        <v>13</v>
      </c>
      <c r="B11" s="8" t="s">
        <v>14</v>
      </c>
      <c r="C11" s="7" t="s">
        <v>15</v>
      </c>
      <c r="D11" s="157">
        <v>2479.152059</v>
      </c>
      <c r="E11" s="157">
        <v>2565.3652999999999</v>
      </c>
      <c r="F11" s="157">
        <v>1946.5419999999999</v>
      </c>
      <c r="H11" s="42"/>
    </row>
    <row r="12" spans="1:12" ht="15.75">
      <c r="A12" s="7" t="s">
        <v>16</v>
      </c>
      <c r="B12" s="8" t="s">
        <v>17</v>
      </c>
      <c r="C12" s="7" t="s">
        <v>15</v>
      </c>
      <c r="D12" s="157">
        <v>2370.285981</v>
      </c>
      <c r="E12" s="157">
        <v>2470.2040999999999</v>
      </c>
      <c r="F12" s="157">
        <v>1838.4048719999998</v>
      </c>
      <c r="H12" s="42"/>
    </row>
    <row r="13" spans="1:12" ht="15.75">
      <c r="A13" s="7" t="s">
        <v>18</v>
      </c>
      <c r="B13" s="8" t="s">
        <v>19</v>
      </c>
      <c r="C13" s="7" t="s">
        <v>20</v>
      </c>
      <c r="D13" s="157">
        <v>1173.0119999999999</v>
      </c>
      <c r="E13" s="157">
        <v>1082.6679999999999</v>
      </c>
      <c r="F13" s="157">
        <v>922.13</v>
      </c>
      <c r="H13" s="42"/>
    </row>
    <row r="14" spans="1:12">
      <c r="A14" s="7" t="s">
        <v>21</v>
      </c>
      <c r="B14" s="8" t="s">
        <v>22</v>
      </c>
      <c r="C14" s="7" t="s">
        <v>20</v>
      </c>
      <c r="D14" s="157">
        <v>1169.8615600000001</v>
      </c>
      <c r="E14" s="157">
        <v>1080.1699999999998</v>
      </c>
      <c r="F14" s="157">
        <v>918.97500000000002</v>
      </c>
    </row>
    <row r="15" spans="1:12" ht="21" customHeight="1">
      <c r="A15" s="10" t="s">
        <v>23</v>
      </c>
      <c r="B15" s="11" t="s">
        <v>24</v>
      </c>
      <c r="C15" s="10" t="s">
        <v>25</v>
      </c>
      <c r="D15" s="157" t="s">
        <v>1</v>
      </c>
      <c r="E15" s="161">
        <f>E16+E17</f>
        <v>4324.6465160058069</v>
      </c>
      <c r="F15" s="161">
        <f>F16+F17</f>
        <v>4481.6719062982902</v>
      </c>
    </row>
    <row r="16" spans="1:12">
      <c r="A16" s="7" t="s">
        <v>26</v>
      </c>
      <c r="B16" s="8" t="s">
        <v>27</v>
      </c>
      <c r="C16" s="7" t="s">
        <v>25</v>
      </c>
      <c r="D16" s="157" t="s">
        <v>1</v>
      </c>
      <c r="E16" s="157">
        <v>3327.7106351513025</v>
      </c>
      <c r="F16" s="157">
        <v>3431.4467564582624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157" t="s">
        <v>1</v>
      </c>
      <c r="E17" s="157">
        <v>996.93588085450483</v>
      </c>
      <c r="F17" s="157">
        <v>1050.2251498400274</v>
      </c>
    </row>
    <row r="18" spans="1:6" ht="27.75" customHeight="1">
      <c r="A18" s="7" t="s">
        <v>30</v>
      </c>
      <c r="B18" s="8" t="s">
        <v>31</v>
      </c>
      <c r="C18" s="7" t="s">
        <v>25</v>
      </c>
      <c r="D18" s="157" t="s">
        <v>1</v>
      </c>
      <c r="E18" s="157" t="s">
        <v>1</v>
      </c>
      <c r="F18" s="157" t="s">
        <v>1</v>
      </c>
    </row>
    <row r="19" spans="1:6">
      <c r="A19" s="7" t="s">
        <v>32</v>
      </c>
      <c r="B19" s="8" t="s">
        <v>33</v>
      </c>
      <c r="C19" s="7" t="s">
        <v>25</v>
      </c>
      <c r="D19" s="160">
        <v>3416.2607142299998</v>
      </c>
      <c r="E19" s="157">
        <v>3322.0332946408521</v>
      </c>
      <c r="F19" s="157">
        <v>3426.6523583317153</v>
      </c>
    </row>
    <row r="20" spans="1:6" ht="25.5">
      <c r="A20" s="7"/>
      <c r="B20" s="8" t="s">
        <v>34</v>
      </c>
      <c r="C20" s="14" t="s">
        <v>35</v>
      </c>
      <c r="D20" s="164">
        <v>209.89013235362458</v>
      </c>
      <c r="E20" s="164">
        <v>203.9</v>
      </c>
      <c r="F20" s="164">
        <v>203.9</v>
      </c>
    </row>
    <row r="21" spans="1:6">
      <c r="A21" s="7" t="s">
        <v>36</v>
      </c>
      <c r="B21" s="8" t="s">
        <v>37</v>
      </c>
      <c r="C21" s="7" t="s">
        <v>25</v>
      </c>
      <c r="D21" s="160">
        <v>1240.252819620338</v>
      </c>
      <c r="E21" s="160">
        <v>1091.056928536198</v>
      </c>
      <c r="F21" s="157">
        <v>1271.3311755126888</v>
      </c>
    </row>
    <row r="22" spans="1:6" ht="25.5">
      <c r="A22" s="7"/>
      <c r="B22" s="8" t="s">
        <v>38</v>
      </c>
      <c r="C22" s="14" t="s">
        <v>39</v>
      </c>
      <c r="D22" s="165">
        <v>154.00098208713979</v>
      </c>
      <c r="E22" s="165">
        <v>153.30000000000001</v>
      </c>
      <c r="F22" s="165">
        <v>153.30000000000001</v>
      </c>
    </row>
    <row r="23" spans="1:6" ht="63.75">
      <c r="A23" s="7"/>
      <c r="B23" s="8" t="s">
        <v>40</v>
      </c>
      <c r="C23" s="14"/>
      <c r="D23" s="17" t="s">
        <v>1</v>
      </c>
      <c r="E23" s="17" t="s">
        <v>195</v>
      </c>
      <c r="F23" s="17" t="s">
        <v>195</v>
      </c>
    </row>
    <row r="24" spans="1:6">
      <c r="A24" s="10" t="s">
        <v>41</v>
      </c>
      <c r="B24" s="11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11" t="s">
        <v>44</v>
      </c>
      <c r="C25" s="7"/>
      <c r="D25" s="17" t="s">
        <v>1</v>
      </c>
      <c r="E25" s="17" t="s">
        <v>1</v>
      </c>
      <c r="F25" s="17" t="s">
        <v>1</v>
      </c>
    </row>
    <row r="26" spans="1:6">
      <c r="A26" s="7" t="s">
        <v>45</v>
      </c>
      <c r="B26" s="8" t="s">
        <v>46</v>
      </c>
      <c r="C26" s="7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7" t="s">
        <v>51</v>
      </c>
      <c r="B28" s="8" t="s">
        <v>52</v>
      </c>
      <c r="C28" s="7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11" t="s">
        <v>54</v>
      </c>
      <c r="C29" s="10" t="s">
        <v>25</v>
      </c>
      <c r="D29" s="17" t="s">
        <v>1</v>
      </c>
      <c r="E29" s="161">
        <f>SUM(E30:E32)</f>
        <v>4324.6465160058069</v>
      </c>
      <c r="F29" s="161">
        <f>SUM(F30:F32)</f>
        <v>4481.6719062982902</v>
      </c>
    </row>
    <row r="30" spans="1:6">
      <c r="A30" s="19" t="s">
        <v>55</v>
      </c>
      <c r="B30" s="20" t="s">
        <v>56</v>
      </c>
      <c r="C30" s="7" t="s">
        <v>25</v>
      </c>
      <c r="D30" s="17" t="s">
        <v>1</v>
      </c>
      <c r="E30" s="157">
        <f>E16</f>
        <v>3327.7106351513025</v>
      </c>
      <c r="F30" s="157">
        <f>F16</f>
        <v>3431.4467564582624</v>
      </c>
    </row>
    <row r="31" spans="1:6">
      <c r="A31" s="19" t="s">
        <v>57</v>
      </c>
      <c r="B31" s="8" t="s">
        <v>58</v>
      </c>
      <c r="C31" s="7" t="s">
        <v>25</v>
      </c>
      <c r="D31" s="17" t="s">
        <v>1</v>
      </c>
      <c r="E31" s="157">
        <f>E17</f>
        <v>996.93588085450483</v>
      </c>
      <c r="F31" s="157">
        <f>F17</f>
        <v>1050.2251498400274</v>
      </c>
    </row>
    <row r="32" spans="1:6" ht="25.5">
      <c r="A32" s="19" t="s">
        <v>59</v>
      </c>
      <c r="B32" s="8" t="s">
        <v>60</v>
      </c>
      <c r="C32" s="7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7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7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7" t="s">
        <v>69</v>
      </c>
      <c r="B37" s="20" t="s">
        <v>56</v>
      </c>
      <c r="C37" s="7" t="s">
        <v>25</v>
      </c>
      <c r="D37" s="17" t="s">
        <v>1</v>
      </c>
      <c r="E37" s="17" t="s">
        <v>1</v>
      </c>
      <c r="F37" s="17" t="s">
        <v>1</v>
      </c>
    </row>
    <row r="38" spans="1:6">
      <c r="A38" s="7" t="s">
        <v>70</v>
      </c>
      <c r="B38" s="8" t="s">
        <v>58</v>
      </c>
      <c r="C38" s="7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7" t="s">
        <v>74</v>
      </c>
      <c r="B41" s="20" t="s">
        <v>56</v>
      </c>
      <c r="C41" s="7" t="s">
        <v>25</v>
      </c>
      <c r="D41" s="17" t="s">
        <v>1</v>
      </c>
      <c r="E41" s="17" t="s">
        <v>1</v>
      </c>
      <c r="F41" s="17" t="s">
        <v>1</v>
      </c>
    </row>
    <row r="42" spans="1:6">
      <c r="A42" s="7" t="s">
        <v>75</v>
      </c>
      <c r="B42" s="8" t="s">
        <v>58</v>
      </c>
      <c r="C42" s="7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11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7" t="s">
        <v>1</v>
      </c>
      <c r="E45" s="17" t="s">
        <v>1</v>
      </c>
      <c r="F45" s="17" t="s">
        <v>1</v>
      </c>
    </row>
    <row r="46" spans="1:6" ht="87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16.5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27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 ht="15.75" customHeight="1">
      <c r="A58" s="172" t="s">
        <v>153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177"/>
      <c r="B59" s="177"/>
      <c r="C59" s="177"/>
      <c r="D59" s="177"/>
      <c r="E59" s="177"/>
      <c r="F59" s="177"/>
      <c r="G59" s="59"/>
      <c r="H59" s="59"/>
      <c r="I59" s="59"/>
    </row>
    <row r="60" spans="1:9" ht="42.75" customHeight="1">
      <c r="A60" s="182" t="s">
        <v>106</v>
      </c>
      <c r="B60" s="182" t="s">
        <v>6</v>
      </c>
      <c r="C60" s="182" t="s">
        <v>185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60" t="s">
        <v>107</v>
      </c>
      <c r="E61" s="60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4" t="s">
        <v>111</v>
      </c>
      <c r="B63" s="102" t="s">
        <v>112</v>
      </c>
      <c r="C63" s="104" t="s">
        <v>113</v>
      </c>
      <c r="D63" s="103">
        <v>1020.7305140096714</v>
      </c>
      <c r="E63" s="103">
        <v>1227.969050333076</v>
      </c>
      <c r="F63" s="103">
        <v>1227.969050333076</v>
      </c>
      <c r="G63" s="103">
        <v>1347.14</v>
      </c>
      <c r="H63" s="103">
        <v>1347.14</v>
      </c>
      <c r="I63" s="138">
        <v>1866.5348469867756</v>
      </c>
    </row>
    <row r="64" spans="1:9" ht="28.5">
      <c r="A64" s="104"/>
      <c r="B64" s="102" t="s">
        <v>114</v>
      </c>
      <c r="C64" s="104" t="s">
        <v>113</v>
      </c>
      <c r="D64" s="103">
        <v>1018.9419300096714</v>
      </c>
      <c r="E64" s="103">
        <v>1225.906988333076</v>
      </c>
      <c r="F64" s="103">
        <v>1225.906988333076</v>
      </c>
      <c r="G64" s="103">
        <v>1344.84</v>
      </c>
      <c r="H64" s="103">
        <v>1344.84</v>
      </c>
      <c r="I64" s="138">
        <v>1863.9269349867757</v>
      </c>
    </row>
    <row r="65" spans="1:9" ht="28.5">
      <c r="A65" s="104" t="s">
        <v>115</v>
      </c>
      <c r="B65" s="102" t="s">
        <v>116</v>
      </c>
      <c r="C65" s="104" t="s">
        <v>109</v>
      </c>
      <c r="D65" s="103">
        <v>176130.7517312</v>
      </c>
      <c r="E65" s="103">
        <v>185113.42006949103</v>
      </c>
      <c r="F65" s="103">
        <v>185113.42006949103</v>
      </c>
      <c r="G65" s="103">
        <v>194183.98</v>
      </c>
      <c r="H65" s="103">
        <v>194183.98</v>
      </c>
      <c r="I65" s="138">
        <v>201846.81954535152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9">
    <mergeCell ref="H9:L9"/>
    <mergeCell ref="D1:F1"/>
    <mergeCell ref="D2:F2"/>
    <mergeCell ref="B49:F49"/>
    <mergeCell ref="A4:F4"/>
    <mergeCell ref="A5:F5"/>
    <mergeCell ref="A6:F6"/>
    <mergeCell ref="D46:F46"/>
    <mergeCell ref="E53:I53"/>
    <mergeCell ref="E54:I54"/>
    <mergeCell ref="A57:I57"/>
    <mergeCell ref="A60:A61"/>
    <mergeCell ref="B60:B61"/>
    <mergeCell ref="C60:C61"/>
    <mergeCell ref="D60:E60"/>
    <mergeCell ref="F60:G60"/>
    <mergeCell ref="H60:I60"/>
    <mergeCell ref="A59:F59"/>
    <mergeCell ref="A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I66"/>
  <sheetViews>
    <sheetView topLeftCell="A52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28515625" customWidth="1"/>
    <col min="4" max="4" width="16.28515625" style="156" customWidth="1"/>
    <col min="5" max="5" width="14" style="156" customWidth="1"/>
    <col min="6" max="6" width="15.42578125" style="156" customWidth="1"/>
    <col min="7" max="7" width="14.5703125" customWidth="1"/>
    <col min="8" max="8" width="15.28515625" customWidth="1"/>
    <col min="9" max="9" width="16.28515625" customWidth="1"/>
  </cols>
  <sheetData>
    <row r="1" spans="1:8" ht="13.5" customHeight="1">
      <c r="A1" s="2"/>
      <c r="B1" s="2"/>
      <c r="C1" s="2"/>
      <c r="D1" s="186" t="s">
        <v>4</v>
      </c>
      <c r="E1" s="186"/>
      <c r="F1" s="186"/>
    </row>
    <row r="2" spans="1:8" ht="39.75" customHeight="1">
      <c r="A2" s="2"/>
      <c r="B2" s="2"/>
      <c r="C2" s="2"/>
      <c r="D2" s="187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87"/>
      <c r="F2" s="187"/>
    </row>
    <row r="3" spans="1:8" ht="13.5" customHeight="1">
      <c r="A3" s="2"/>
      <c r="B3" s="2"/>
      <c r="C3" s="2"/>
      <c r="D3" s="154"/>
      <c r="E3" s="158"/>
      <c r="F3" s="158"/>
    </row>
    <row r="4" spans="1:8" ht="16.5" customHeight="1">
      <c r="A4" s="172" t="s">
        <v>92</v>
      </c>
      <c r="B4" s="172"/>
      <c r="C4" s="172"/>
      <c r="D4" s="172"/>
      <c r="E4" s="172"/>
      <c r="F4" s="172"/>
    </row>
    <row r="5" spans="1:8" ht="17.25" customHeight="1">
      <c r="A5" s="172" t="s">
        <v>91</v>
      </c>
      <c r="B5" s="172"/>
      <c r="C5" s="172"/>
      <c r="D5" s="172"/>
      <c r="E5" s="172"/>
      <c r="F5" s="172"/>
    </row>
    <row r="6" spans="1:8" ht="17.25" customHeight="1">
      <c r="A6" s="172" t="s">
        <v>88</v>
      </c>
      <c r="B6" s="172"/>
      <c r="C6" s="172"/>
      <c r="D6" s="172"/>
      <c r="E6" s="172"/>
      <c r="F6" s="172"/>
      <c r="G6" s="38"/>
      <c r="H6" s="38"/>
    </row>
    <row r="8" spans="1:8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8">
      <c r="A9" s="4" t="s">
        <v>8</v>
      </c>
      <c r="B9" s="5" t="s">
        <v>9</v>
      </c>
      <c r="C9" s="4" t="s">
        <v>10</v>
      </c>
      <c r="D9" s="159">
        <v>84</v>
      </c>
      <c r="E9" s="159">
        <v>84</v>
      </c>
      <c r="F9" s="159">
        <v>84</v>
      </c>
    </row>
    <row r="10" spans="1:8" ht="63.75">
      <c r="A10" s="7" t="s">
        <v>11</v>
      </c>
      <c r="B10" s="8" t="s">
        <v>12</v>
      </c>
      <c r="C10" s="7" t="s">
        <v>10</v>
      </c>
      <c r="D10" s="160">
        <v>52.48</v>
      </c>
      <c r="E10" s="157">
        <v>51.316583333333334</v>
      </c>
      <c r="F10" s="157">
        <v>50.900000000000006</v>
      </c>
    </row>
    <row r="11" spans="1:8">
      <c r="A11" s="7" t="s">
        <v>13</v>
      </c>
      <c r="B11" s="8" t="s">
        <v>14</v>
      </c>
      <c r="C11" s="7" t="s">
        <v>15</v>
      </c>
      <c r="D11" s="157">
        <v>500.79626100000002</v>
      </c>
      <c r="E11" s="157">
        <v>325</v>
      </c>
      <c r="F11" s="157">
        <v>330</v>
      </c>
    </row>
    <row r="12" spans="1:8">
      <c r="A12" s="7" t="s">
        <v>16</v>
      </c>
      <c r="B12" s="8" t="s">
        <v>17</v>
      </c>
      <c r="C12" s="7" t="s">
        <v>15</v>
      </c>
      <c r="D12" s="157">
        <v>486.70351300000004</v>
      </c>
      <c r="E12" s="157">
        <v>315.49149999999997</v>
      </c>
      <c r="F12" s="157">
        <v>317.03363899999999</v>
      </c>
    </row>
    <row r="13" spans="1:8">
      <c r="A13" s="7" t="s">
        <v>18</v>
      </c>
      <c r="B13" s="8" t="s">
        <v>19</v>
      </c>
      <c r="C13" s="7" t="s">
        <v>20</v>
      </c>
      <c r="D13" s="157" t="s">
        <v>1</v>
      </c>
      <c r="E13" s="157" t="s">
        <v>1</v>
      </c>
      <c r="F13" s="157" t="s">
        <v>1</v>
      </c>
    </row>
    <row r="14" spans="1:8">
      <c r="A14" s="7" t="s">
        <v>21</v>
      </c>
      <c r="B14" s="8" t="s">
        <v>22</v>
      </c>
      <c r="C14" s="7" t="s">
        <v>20</v>
      </c>
      <c r="D14" s="157" t="s">
        <v>1</v>
      </c>
      <c r="E14" s="157" t="s">
        <v>1</v>
      </c>
      <c r="F14" s="157" t="s">
        <v>1</v>
      </c>
    </row>
    <row r="15" spans="1:8" ht="21" customHeight="1">
      <c r="A15" s="10" t="s">
        <v>23</v>
      </c>
      <c r="B15" s="11" t="s">
        <v>24</v>
      </c>
      <c r="C15" s="10" t="s">
        <v>25</v>
      </c>
      <c r="D15" s="157" t="s">
        <v>1</v>
      </c>
      <c r="E15" s="161">
        <f>E16+E17</f>
        <v>201.73667738857125</v>
      </c>
      <c r="F15" s="161">
        <f>F16+F17</f>
        <v>211.37464294796803</v>
      </c>
    </row>
    <row r="16" spans="1:8">
      <c r="A16" s="7" t="s">
        <v>26</v>
      </c>
      <c r="B16" s="8" t="s">
        <v>27</v>
      </c>
      <c r="C16" s="7" t="s">
        <v>25</v>
      </c>
      <c r="D16" s="157" t="s">
        <v>1</v>
      </c>
      <c r="E16" s="157">
        <v>19.787621316562955</v>
      </c>
      <c r="F16" s="157">
        <v>21.256448869183405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157" t="s">
        <v>1</v>
      </c>
      <c r="E17" s="157">
        <v>181.94905607200829</v>
      </c>
      <c r="F17" s="157">
        <v>190.11819407878463</v>
      </c>
    </row>
    <row r="18" spans="1:6" ht="25.5">
      <c r="A18" s="7" t="s">
        <v>30</v>
      </c>
      <c r="B18" s="8" t="s">
        <v>31</v>
      </c>
      <c r="C18" s="7" t="s">
        <v>25</v>
      </c>
      <c r="D18" s="157" t="s">
        <v>1</v>
      </c>
      <c r="E18" s="157" t="s">
        <v>1</v>
      </c>
      <c r="F18" s="157" t="s">
        <v>1</v>
      </c>
    </row>
    <row r="19" spans="1:6">
      <c r="A19" s="7" t="s">
        <v>32</v>
      </c>
      <c r="B19" s="8" t="s">
        <v>33</v>
      </c>
      <c r="C19" s="7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7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7" t="s">
        <v>36</v>
      </c>
      <c r="B21" s="8" t="s">
        <v>37</v>
      </c>
      <c r="C21" s="7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7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7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11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11" t="s">
        <v>44</v>
      </c>
      <c r="C25" s="7"/>
      <c r="D25" s="17" t="s">
        <v>1</v>
      </c>
      <c r="E25" s="17" t="s">
        <v>1</v>
      </c>
      <c r="F25" s="17" t="s">
        <v>1</v>
      </c>
    </row>
    <row r="26" spans="1:6">
      <c r="A26" s="7" t="s">
        <v>45</v>
      </c>
      <c r="B26" s="8" t="s">
        <v>46</v>
      </c>
      <c r="C26" s="7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7" t="s">
        <v>51</v>
      </c>
      <c r="B28" s="8" t="s">
        <v>52</v>
      </c>
      <c r="C28" s="7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11" t="s">
        <v>54</v>
      </c>
      <c r="C29" s="10" t="s">
        <v>25</v>
      </c>
      <c r="D29" s="17" t="s">
        <v>1</v>
      </c>
      <c r="E29" s="161">
        <f>SUM(E30:E32)</f>
        <v>201.73667738857125</v>
      </c>
      <c r="F29" s="161">
        <f>SUM(F30:F32)</f>
        <v>211.37464294796803</v>
      </c>
    </row>
    <row r="30" spans="1:6">
      <c r="A30" s="19" t="s">
        <v>55</v>
      </c>
      <c r="B30" s="20" t="s">
        <v>56</v>
      </c>
      <c r="C30" s="7" t="s">
        <v>25</v>
      </c>
      <c r="D30" s="17" t="s">
        <v>1</v>
      </c>
      <c r="E30" s="157">
        <f>E16</f>
        <v>19.787621316562955</v>
      </c>
      <c r="F30" s="157">
        <f>F16</f>
        <v>21.256448869183405</v>
      </c>
    </row>
    <row r="31" spans="1:6">
      <c r="A31" s="19" t="s">
        <v>57</v>
      </c>
      <c r="B31" s="8" t="s">
        <v>58</v>
      </c>
      <c r="C31" s="7" t="s">
        <v>25</v>
      </c>
      <c r="D31" s="17" t="s">
        <v>1</v>
      </c>
      <c r="E31" s="157">
        <f>E17</f>
        <v>181.94905607200829</v>
      </c>
      <c r="F31" s="157">
        <f>F17</f>
        <v>190.11819407878463</v>
      </c>
    </row>
    <row r="32" spans="1:6" ht="25.5">
      <c r="A32" s="19" t="s">
        <v>59</v>
      </c>
      <c r="B32" s="8" t="s">
        <v>60</v>
      </c>
      <c r="C32" s="7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7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7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7" t="s">
        <v>69</v>
      </c>
      <c r="B37" s="20" t="s">
        <v>56</v>
      </c>
      <c r="C37" s="7" t="s">
        <v>25</v>
      </c>
      <c r="D37" s="17" t="s">
        <v>1</v>
      </c>
      <c r="E37" s="17" t="s">
        <v>1</v>
      </c>
      <c r="F37" s="17" t="s">
        <v>1</v>
      </c>
    </row>
    <row r="38" spans="1:6">
      <c r="A38" s="7" t="s">
        <v>70</v>
      </c>
      <c r="B38" s="8" t="s">
        <v>58</v>
      </c>
      <c r="C38" s="7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7" t="s">
        <v>74</v>
      </c>
      <c r="B41" s="20" t="s">
        <v>56</v>
      </c>
      <c r="C41" s="7" t="s">
        <v>25</v>
      </c>
      <c r="D41" s="17" t="s">
        <v>1</v>
      </c>
      <c r="E41" s="17" t="s">
        <v>1</v>
      </c>
      <c r="F41" s="17" t="s">
        <v>1</v>
      </c>
    </row>
    <row r="42" spans="1:6">
      <c r="A42" s="7" t="s">
        <v>75</v>
      </c>
      <c r="B42" s="8" t="s">
        <v>58</v>
      </c>
      <c r="C42" s="7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11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162"/>
      <c r="E53" s="180" t="s">
        <v>117</v>
      </c>
      <c r="F53" s="180"/>
      <c r="G53" s="180"/>
      <c r="H53" s="180"/>
      <c r="I53" s="180"/>
    </row>
    <row r="54" spans="1:9" ht="24.75" customHeight="1">
      <c r="A54" s="59"/>
      <c r="B54" s="59"/>
      <c r="C54" s="59"/>
      <c r="D54" s="162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162"/>
      <c r="E55" s="162"/>
      <c r="F55" s="162"/>
      <c r="G55" s="59"/>
      <c r="H55" s="59"/>
      <c r="I55" s="59"/>
    </row>
    <row r="56" spans="1:9" ht="15.75">
      <c r="A56" s="59"/>
      <c r="B56" s="59"/>
      <c r="C56" s="59"/>
      <c r="D56" s="162"/>
      <c r="E56" s="162"/>
      <c r="F56" s="162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 ht="15.75" customHeight="1">
      <c r="A58" s="172" t="s">
        <v>137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162"/>
      <c r="E59" s="162"/>
      <c r="F59" s="162"/>
      <c r="G59" s="59"/>
      <c r="H59" s="59"/>
      <c r="I59" s="59"/>
    </row>
    <row r="60" spans="1:9" ht="43.5" customHeight="1">
      <c r="A60" s="182" t="s">
        <v>106</v>
      </c>
      <c r="B60" s="182" t="s">
        <v>6</v>
      </c>
      <c r="C60" s="182" t="s">
        <v>7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155" t="s">
        <v>107</v>
      </c>
      <c r="E61" s="155" t="s">
        <v>108</v>
      </c>
      <c r="F61" s="155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0" t="s">
        <v>111</v>
      </c>
      <c r="B63" s="102" t="s">
        <v>112</v>
      </c>
      <c r="C63" s="100" t="s">
        <v>113</v>
      </c>
      <c r="D63" s="103">
        <v>49.19</v>
      </c>
      <c r="E63" s="103">
        <v>55.87</v>
      </c>
      <c r="F63" s="103">
        <v>55.87</v>
      </c>
      <c r="G63" s="103">
        <v>62.72</v>
      </c>
      <c r="H63" s="103">
        <v>62.72</v>
      </c>
      <c r="I63" s="138">
        <v>67.047928845126137</v>
      </c>
    </row>
    <row r="64" spans="1:9" ht="28.5">
      <c r="A64" s="100"/>
      <c r="B64" s="102" t="s">
        <v>114</v>
      </c>
      <c r="C64" s="100" t="s">
        <v>113</v>
      </c>
      <c r="D64" s="103" t="s">
        <v>1</v>
      </c>
      <c r="E64" s="103" t="s">
        <v>1</v>
      </c>
      <c r="F64" s="103" t="s">
        <v>1</v>
      </c>
      <c r="G64" s="103" t="s">
        <v>1</v>
      </c>
      <c r="H64" s="103" t="s">
        <v>1</v>
      </c>
      <c r="I64" s="103" t="s">
        <v>1</v>
      </c>
    </row>
    <row r="65" spans="1:9" ht="28.5">
      <c r="A65" s="100" t="s">
        <v>115</v>
      </c>
      <c r="B65" s="102" t="s">
        <v>116</v>
      </c>
      <c r="C65" s="100" t="s">
        <v>109</v>
      </c>
      <c r="D65" s="103">
        <v>264569.34000000003</v>
      </c>
      <c r="E65" s="103">
        <v>279636.63357487303</v>
      </c>
      <c r="F65" s="103">
        <v>279636.63357487303</v>
      </c>
      <c r="G65" s="103">
        <v>295468.26</v>
      </c>
      <c r="H65" s="103">
        <v>295468.26</v>
      </c>
      <c r="I65" s="138">
        <v>311260.95952649741</v>
      </c>
    </row>
    <row r="66" spans="1:9">
      <c r="A66" s="65" t="s">
        <v>118</v>
      </c>
      <c r="B66" s="64"/>
      <c r="C66" s="64"/>
      <c r="D66" s="163"/>
      <c r="E66" s="163"/>
      <c r="F66" s="163"/>
      <c r="G66" s="64"/>
      <c r="H66" s="64"/>
      <c r="I66" s="64"/>
    </row>
  </sheetData>
  <mergeCells count="16">
    <mergeCell ref="D1:F1"/>
    <mergeCell ref="D2:F2"/>
    <mergeCell ref="E54:I54"/>
    <mergeCell ref="A57:I57"/>
    <mergeCell ref="A60:A61"/>
    <mergeCell ref="B60:B61"/>
    <mergeCell ref="C60:C61"/>
    <mergeCell ref="D60:E60"/>
    <mergeCell ref="F60:G60"/>
    <mergeCell ref="H60:I60"/>
    <mergeCell ref="A58:I58"/>
    <mergeCell ref="B49:F49"/>
    <mergeCell ref="A4:F4"/>
    <mergeCell ref="A5:F5"/>
    <mergeCell ref="A6:F6"/>
    <mergeCell ref="E53:I53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O64"/>
  <sheetViews>
    <sheetView tabSelected="1" topLeftCell="A21" zoomScaleNormal="100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85546875" customWidth="1"/>
    <col min="4" max="4" width="13.42578125" customWidth="1"/>
    <col min="5" max="5" width="14" customWidth="1"/>
    <col min="6" max="6" width="15.42578125" customWidth="1"/>
    <col min="7" max="7" width="14.28515625" customWidth="1"/>
    <col min="8" max="9" width="14.42578125" customWidth="1"/>
  </cols>
  <sheetData>
    <row r="1" spans="1:12">
      <c r="D1" s="175" t="s">
        <v>4</v>
      </c>
      <c r="E1" s="175"/>
      <c r="F1" s="175"/>
    </row>
    <row r="2" spans="1:12" ht="39" customHeight="1">
      <c r="D2" s="176" t="str">
        <f>'Раздел 1'!C2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44"/>
      <c r="F3" s="43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94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102.75" thickBot="1">
      <c r="A8" s="39" t="s">
        <v>0</v>
      </c>
      <c r="B8" s="39" t="s">
        <v>6</v>
      </c>
      <c r="C8" s="39" t="s">
        <v>7</v>
      </c>
      <c r="D8" s="115" t="s">
        <v>206</v>
      </c>
      <c r="E8" s="115" t="s">
        <v>207</v>
      </c>
      <c r="F8" s="115" t="s">
        <v>208</v>
      </c>
    </row>
    <row r="9" spans="1:12">
      <c r="A9" s="48" t="s">
        <v>8</v>
      </c>
      <c r="B9" s="5" t="s">
        <v>9</v>
      </c>
      <c r="C9" s="48" t="s">
        <v>10</v>
      </c>
      <c r="D9" s="6">
        <v>50</v>
      </c>
      <c r="E9" s="6">
        <v>50</v>
      </c>
      <c r="F9" s="6">
        <v>50</v>
      </c>
      <c r="H9" s="174"/>
      <c r="I9" s="174"/>
      <c r="J9" s="174"/>
      <c r="K9" s="174"/>
      <c r="L9" s="174"/>
    </row>
    <row r="10" spans="1:12" ht="63.75">
      <c r="A10" s="45" t="s">
        <v>11</v>
      </c>
      <c r="B10" s="8" t="s">
        <v>12</v>
      </c>
      <c r="C10" s="45" t="s">
        <v>10</v>
      </c>
      <c r="D10" s="13">
        <v>48.652000000000001</v>
      </c>
      <c r="E10" s="9">
        <v>45.868499999999997</v>
      </c>
      <c r="F10" s="9">
        <v>46.370000000000005</v>
      </c>
      <c r="H10" s="42"/>
    </row>
    <row r="11" spans="1:12" ht="15.75">
      <c r="A11" s="45" t="s">
        <v>13</v>
      </c>
      <c r="B11" s="8" t="s">
        <v>14</v>
      </c>
      <c r="C11" s="45" t="s">
        <v>15</v>
      </c>
      <c r="D11" s="9">
        <v>246.89646400000001</v>
      </c>
      <c r="E11" s="9">
        <v>277.62729999999999</v>
      </c>
      <c r="F11" s="9">
        <v>95.063999999999993</v>
      </c>
      <c r="H11" s="42"/>
    </row>
    <row r="12" spans="1:12" ht="15.75">
      <c r="A12" s="45" t="s">
        <v>16</v>
      </c>
      <c r="B12" s="8" t="s">
        <v>17</v>
      </c>
      <c r="C12" s="45" t="s">
        <v>15</v>
      </c>
      <c r="D12" s="9">
        <v>218.39785700000002</v>
      </c>
      <c r="E12" s="9">
        <v>253.07419999999999</v>
      </c>
      <c r="F12" s="9">
        <v>75.214331999999985</v>
      </c>
      <c r="H12" s="42"/>
    </row>
    <row r="13" spans="1:12" ht="15.75">
      <c r="A13" s="45" t="s">
        <v>18</v>
      </c>
      <c r="B13" s="8" t="s">
        <v>19</v>
      </c>
      <c r="C13" s="45" t="s">
        <v>20</v>
      </c>
      <c r="D13" s="9">
        <v>272.78699999999998</v>
      </c>
      <c r="E13" s="9">
        <v>210.2</v>
      </c>
      <c r="F13" s="9">
        <v>104.17</v>
      </c>
      <c r="H13" s="42"/>
    </row>
    <row r="14" spans="1:12">
      <c r="A14" s="45" t="s">
        <v>21</v>
      </c>
      <c r="B14" s="8" t="s">
        <v>22</v>
      </c>
      <c r="C14" s="45" t="s">
        <v>20</v>
      </c>
      <c r="D14" s="9">
        <v>271.80899999999997</v>
      </c>
      <c r="E14" s="9">
        <v>208.756</v>
      </c>
      <c r="F14" s="9">
        <v>103.568</v>
      </c>
    </row>
    <row r="15" spans="1:12" ht="21" customHeight="1">
      <c r="A15" s="10" t="s">
        <v>23</v>
      </c>
      <c r="B15" s="46" t="s">
        <v>24</v>
      </c>
      <c r="C15" s="10" t="s">
        <v>25</v>
      </c>
      <c r="D15" s="9" t="s">
        <v>1</v>
      </c>
      <c r="E15" s="12">
        <f>E16+E17</f>
        <v>584.58363534012005</v>
      </c>
      <c r="F15" s="12">
        <f>F16+F17</f>
        <v>337.31645351566056</v>
      </c>
    </row>
    <row r="16" spans="1:12">
      <c r="A16" s="45" t="s">
        <v>26</v>
      </c>
      <c r="B16" s="8" t="s">
        <v>27</v>
      </c>
      <c r="C16" s="45" t="s">
        <v>25</v>
      </c>
      <c r="D16" s="9" t="s">
        <v>1</v>
      </c>
      <c r="E16" s="9">
        <v>411.45309584400002</v>
      </c>
      <c r="F16" s="9">
        <v>153.63751463267494</v>
      </c>
    </row>
    <row r="17" spans="1:6" ht="16.5" customHeight="1">
      <c r="A17" s="45" t="s">
        <v>28</v>
      </c>
      <c r="B17" s="8" t="s">
        <v>29</v>
      </c>
      <c r="C17" s="45" t="s">
        <v>25</v>
      </c>
      <c r="D17" s="9" t="s">
        <v>1</v>
      </c>
      <c r="E17" s="9">
        <v>173.13053949612004</v>
      </c>
      <c r="F17" s="9">
        <v>183.67893888298565</v>
      </c>
    </row>
    <row r="18" spans="1:6" ht="24.75" customHeight="1">
      <c r="A18" s="45" t="s">
        <v>30</v>
      </c>
      <c r="B18" s="8" t="s">
        <v>31</v>
      </c>
      <c r="C18" s="45" t="s">
        <v>25</v>
      </c>
      <c r="D18" s="9" t="s">
        <v>1</v>
      </c>
      <c r="E18" s="9" t="s">
        <v>1</v>
      </c>
      <c r="F18" s="9" t="s">
        <v>1</v>
      </c>
    </row>
    <row r="19" spans="1:6">
      <c r="A19" s="146" t="s">
        <v>32</v>
      </c>
      <c r="B19" s="20" t="s">
        <v>33</v>
      </c>
      <c r="C19" s="146" t="s">
        <v>25</v>
      </c>
      <c r="D19" s="13">
        <v>261.87879598000001</v>
      </c>
      <c r="E19" s="9">
        <v>411.63046961284681</v>
      </c>
      <c r="F19" s="9">
        <v>153.66733045055224</v>
      </c>
    </row>
    <row r="20" spans="1:6" ht="25.5">
      <c r="A20" s="146"/>
      <c r="B20" s="20" t="s">
        <v>34</v>
      </c>
      <c r="C20" s="120" t="s">
        <v>35</v>
      </c>
      <c r="D20" s="153">
        <v>173.53938695581954</v>
      </c>
      <c r="E20" s="15">
        <v>201.5</v>
      </c>
      <c r="F20" s="15">
        <v>201.50000000000006</v>
      </c>
    </row>
    <row r="21" spans="1:6">
      <c r="A21" s="146" t="s">
        <v>36</v>
      </c>
      <c r="B21" s="20" t="s">
        <v>37</v>
      </c>
      <c r="C21" s="146" t="s">
        <v>25</v>
      </c>
      <c r="D21" s="13">
        <v>293.46812197000003</v>
      </c>
      <c r="E21" s="13">
        <v>268.02634461686938</v>
      </c>
      <c r="F21" s="9">
        <v>151.16477935289362</v>
      </c>
    </row>
    <row r="22" spans="1:6" ht="25.5">
      <c r="A22" s="45"/>
      <c r="B22" s="8" t="s">
        <v>38</v>
      </c>
      <c r="C22" s="14" t="s">
        <v>39</v>
      </c>
      <c r="D22" s="16">
        <v>160.0002932691074</v>
      </c>
      <c r="E22" s="16">
        <v>160</v>
      </c>
      <c r="F22" s="16">
        <v>160</v>
      </c>
    </row>
    <row r="23" spans="1:6" ht="63.75">
      <c r="A23" s="45"/>
      <c r="B23" s="8" t="s">
        <v>40</v>
      </c>
      <c r="C23" s="14"/>
      <c r="D23" s="18" t="s">
        <v>1</v>
      </c>
      <c r="E23" s="17" t="s">
        <v>193</v>
      </c>
      <c r="F23" s="17" t="s">
        <v>193</v>
      </c>
    </row>
    <row r="24" spans="1:6">
      <c r="A24" s="10" t="s">
        <v>41</v>
      </c>
      <c r="B24" s="46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46" t="s">
        <v>44</v>
      </c>
      <c r="C25" s="45"/>
      <c r="D25" s="18" t="s">
        <v>1</v>
      </c>
      <c r="E25" s="18" t="s">
        <v>1</v>
      </c>
      <c r="F25" s="18" t="s">
        <v>1</v>
      </c>
    </row>
    <row r="26" spans="1:6">
      <c r="A26" s="45" t="s">
        <v>45</v>
      </c>
      <c r="B26" s="8" t="s">
        <v>46</v>
      </c>
      <c r="C26" s="45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45" t="s">
        <v>48</v>
      </c>
      <c r="B27" s="8" t="s">
        <v>49</v>
      </c>
      <c r="C27" s="45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45" t="s">
        <v>51</v>
      </c>
      <c r="B28" s="8" t="s">
        <v>52</v>
      </c>
      <c r="C28" s="45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46" t="s">
        <v>54</v>
      </c>
      <c r="C29" s="10" t="s">
        <v>25</v>
      </c>
      <c r="D29" s="18" t="s">
        <v>1</v>
      </c>
      <c r="E29" s="12">
        <f>SUM(E30:E32)</f>
        <v>584.58363534012005</v>
      </c>
      <c r="F29" s="12">
        <f>SUM(F30:F32)</f>
        <v>337.31645351566056</v>
      </c>
    </row>
    <row r="30" spans="1:6">
      <c r="A30" s="19" t="s">
        <v>55</v>
      </c>
      <c r="B30" s="20" t="s">
        <v>56</v>
      </c>
      <c r="C30" s="45" t="s">
        <v>25</v>
      </c>
      <c r="D30" s="18" t="s">
        <v>1</v>
      </c>
      <c r="E30" s="9">
        <f>E16</f>
        <v>411.45309584400002</v>
      </c>
      <c r="F30" s="9">
        <f>F16</f>
        <v>153.63751463267494</v>
      </c>
    </row>
    <row r="31" spans="1:6">
      <c r="A31" s="19" t="s">
        <v>57</v>
      </c>
      <c r="B31" s="8" t="s">
        <v>58</v>
      </c>
      <c r="C31" s="45" t="s">
        <v>25</v>
      </c>
      <c r="D31" s="18" t="s">
        <v>1</v>
      </c>
      <c r="E31" s="9">
        <f>E17</f>
        <v>173.13053949612004</v>
      </c>
      <c r="F31" s="9">
        <f>F17</f>
        <v>183.67893888298565</v>
      </c>
    </row>
    <row r="32" spans="1:6" ht="25.5">
      <c r="A32" s="19" t="s">
        <v>59</v>
      </c>
      <c r="B32" s="8" t="s">
        <v>60</v>
      </c>
      <c r="C32" s="45" t="s">
        <v>25</v>
      </c>
      <c r="D32" s="18" t="s">
        <v>1</v>
      </c>
      <c r="E32" s="18" t="s">
        <v>1</v>
      </c>
      <c r="F32" s="18" t="s">
        <v>1</v>
      </c>
    </row>
    <row r="33" spans="1:10" ht="25.5">
      <c r="A33" s="21" t="s">
        <v>61</v>
      </c>
      <c r="B33" s="46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10">
      <c r="A34" s="19" t="s">
        <v>63</v>
      </c>
      <c r="B34" s="22" t="s">
        <v>64</v>
      </c>
      <c r="C34" s="45" t="s">
        <v>25</v>
      </c>
      <c r="D34" s="18" t="s">
        <v>1</v>
      </c>
      <c r="E34" s="18" t="s">
        <v>1</v>
      </c>
      <c r="F34" s="18" t="s">
        <v>1</v>
      </c>
    </row>
    <row r="35" spans="1:10">
      <c r="A35" s="19" t="s">
        <v>65</v>
      </c>
      <c r="B35" s="22" t="s">
        <v>66</v>
      </c>
      <c r="C35" s="45" t="s">
        <v>25</v>
      </c>
      <c r="D35" s="18" t="s">
        <v>1</v>
      </c>
      <c r="E35" s="18" t="s">
        <v>1</v>
      </c>
      <c r="F35" s="18" t="s">
        <v>1</v>
      </c>
    </row>
    <row r="36" spans="1:10" ht="25.5">
      <c r="A36" s="10" t="s">
        <v>67</v>
      </c>
      <c r="B36" s="46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10">
      <c r="A37" s="45" t="s">
        <v>69</v>
      </c>
      <c r="B37" s="20" t="s">
        <v>56</v>
      </c>
      <c r="C37" s="45" t="s">
        <v>25</v>
      </c>
      <c r="D37" s="18" t="s">
        <v>1</v>
      </c>
      <c r="E37" s="18" t="s">
        <v>1</v>
      </c>
      <c r="F37" s="18" t="s">
        <v>1</v>
      </c>
    </row>
    <row r="38" spans="1:10">
      <c r="A38" s="45" t="s">
        <v>70</v>
      </c>
      <c r="B38" s="8" t="s">
        <v>58</v>
      </c>
      <c r="C38" s="50" t="s">
        <v>25</v>
      </c>
      <c r="D38" s="18" t="s">
        <v>1</v>
      </c>
      <c r="E38" s="18" t="s">
        <v>1</v>
      </c>
      <c r="F38" s="18" t="s">
        <v>1</v>
      </c>
    </row>
    <row r="39" spans="1:10" ht="25.5">
      <c r="A39" s="45" t="s">
        <v>71</v>
      </c>
      <c r="B39" s="8" t="s">
        <v>60</v>
      </c>
      <c r="C39" s="50" t="s">
        <v>25</v>
      </c>
      <c r="D39" s="18" t="s">
        <v>1</v>
      </c>
      <c r="E39" s="18" t="s">
        <v>1</v>
      </c>
      <c r="F39" s="18" t="s">
        <v>1</v>
      </c>
    </row>
    <row r="40" spans="1:10" ht="25.5">
      <c r="A40" s="10" t="s">
        <v>72</v>
      </c>
      <c r="B40" s="46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10">
      <c r="A41" s="45" t="s">
        <v>74</v>
      </c>
      <c r="B41" s="20" t="s">
        <v>56</v>
      </c>
      <c r="C41" s="45" t="s">
        <v>25</v>
      </c>
      <c r="D41" s="18" t="s">
        <v>1</v>
      </c>
      <c r="E41" s="18" t="s">
        <v>1</v>
      </c>
      <c r="F41" s="18" t="s">
        <v>1</v>
      </c>
    </row>
    <row r="42" spans="1:10">
      <c r="A42" s="45" t="s">
        <v>75</v>
      </c>
      <c r="B42" s="8" t="s">
        <v>58</v>
      </c>
      <c r="C42" s="45" t="s">
        <v>25</v>
      </c>
      <c r="D42" s="18" t="s">
        <v>1</v>
      </c>
      <c r="E42" s="18" t="s">
        <v>1</v>
      </c>
      <c r="F42" s="18" t="s">
        <v>1</v>
      </c>
    </row>
    <row r="43" spans="1:10" ht="25.5">
      <c r="A43" s="45" t="s">
        <v>76</v>
      </c>
      <c r="B43" s="8" t="s">
        <v>60</v>
      </c>
      <c r="C43" s="45" t="s">
        <v>25</v>
      </c>
      <c r="D43" s="18" t="s">
        <v>1</v>
      </c>
      <c r="E43" s="18" t="s">
        <v>1</v>
      </c>
      <c r="F43" s="18" t="s">
        <v>1</v>
      </c>
      <c r="J43" s="23"/>
    </row>
    <row r="44" spans="1:10">
      <c r="A44" s="10" t="s">
        <v>77</v>
      </c>
      <c r="B44" s="46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10" ht="38.25">
      <c r="A45" s="24" t="s">
        <v>79</v>
      </c>
      <c r="B45" s="46" t="s">
        <v>80</v>
      </c>
      <c r="C45" s="47" t="s">
        <v>81</v>
      </c>
      <c r="D45" s="18" t="s">
        <v>1</v>
      </c>
      <c r="E45" s="18" t="s">
        <v>1</v>
      </c>
      <c r="F45" s="18" t="s">
        <v>1</v>
      </c>
    </row>
    <row r="46" spans="1:10" ht="73.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8" spans="1:10">
      <c r="A48" s="26"/>
      <c r="B48" s="27" t="s">
        <v>84</v>
      </c>
    </row>
    <row r="49" spans="1:15" ht="30" customHeight="1">
      <c r="A49" s="28" t="s">
        <v>85</v>
      </c>
      <c r="B49" s="178" t="s">
        <v>86</v>
      </c>
      <c r="C49" s="178"/>
      <c r="D49" s="178"/>
      <c r="E49" s="178"/>
      <c r="F49" s="178"/>
    </row>
    <row r="50" spans="1:15" ht="28.5" customHeight="1">
      <c r="A50" s="29"/>
      <c r="B50" s="178"/>
      <c r="C50" s="178"/>
      <c r="D50" s="178"/>
      <c r="E50" s="178"/>
      <c r="F50" s="178"/>
    </row>
    <row r="51" spans="1:15" ht="16.5" customHeight="1">
      <c r="A51" s="59"/>
      <c r="B51" s="59"/>
      <c r="C51" s="59"/>
      <c r="D51" s="59"/>
      <c r="E51" s="180" t="s">
        <v>117</v>
      </c>
      <c r="F51" s="180"/>
      <c r="G51" s="180"/>
      <c r="H51" s="180"/>
      <c r="I51" s="180"/>
    </row>
    <row r="52" spans="1:15" ht="29.1" customHeight="1">
      <c r="A52" s="59"/>
      <c r="B52" s="59"/>
      <c r="C52" s="59"/>
      <c r="D52" s="59"/>
      <c r="E52" s="180" t="s">
        <v>205</v>
      </c>
      <c r="F52" s="180"/>
      <c r="G52" s="180"/>
      <c r="H52" s="180"/>
      <c r="I52" s="180"/>
    </row>
    <row r="53" spans="1:15" ht="15.75">
      <c r="A53" s="59"/>
      <c r="B53" s="59"/>
      <c r="C53" s="59"/>
      <c r="D53" s="59"/>
      <c r="E53" s="59"/>
      <c r="F53" s="59"/>
      <c r="G53" s="59"/>
      <c r="H53" s="59"/>
      <c r="I53" s="59"/>
    </row>
    <row r="54" spans="1:15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15" ht="16.5" customHeight="1">
      <c r="A55" s="181" t="s">
        <v>105</v>
      </c>
      <c r="B55" s="181"/>
      <c r="C55" s="181"/>
      <c r="D55" s="181"/>
      <c r="E55" s="181"/>
      <c r="F55" s="181"/>
      <c r="G55" s="181"/>
      <c r="H55" s="181"/>
      <c r="I55" s="181"/>
    </row>
    <row r="56" spans="1:15" ht="15.75" customHeight="1">
      <c r="A56" s="172" t="s">
        <v>145</v>
      </c>
      <c r="B56" s="172"/>
      <c r="C56" s="172"/>
      <c r="D56" s="172"/>
      <c r="E56" s="172"/>
      <c r="F56" s="172"/>
      <c r="G56" s="172"/>
      <c r="H56" s="172"/>
      <c r="I56" s="172"/>
    </row>
    <row r="57" spans="1:15" ht="15.75">
      <c r="A57" s="59"/>
      <c r="B57" s="59"/>
      <c r="C57" s="59"/>
      <c r="D57" s="59"/>
      <c r="E57" s="59"/>
      <c r="F57" s="59"/>
      <c r="G57" s="59"/>
      <c r="H57" s="59"/>
      <c r="I57" s="59"/>
    </row>
    <row r="58" spans="1:15" ht="42.95" customHeight="1">
      <c r="A58" s="182" t="s">
        <v>106</v>
      </c>
      <c r="B58" s="182" t="s">
        <v>6</v>
      </c>
      <c r="C58" s="182" t="s">
        <v>185</v>
      </c>
      <c r="D58" s="182" t="s">
        <v>210</v>
      </c>
      <c r="E58" s="182"/>
      <c r="F58" s="182" t="s">
        <v>211</v>
      </c>
      <c r="G58" s="182"/>
      <c r="H58" s="182" t="s">
        <v>208</v>
      </c>
      <c r="I58" s="182"/>
    </row>
    <row r="59" spans="1:15" ht="28.5">
      <c r="A59" s="182"/>
      <c r="B59" s="182"/>
      <c r="C59" s="182"/>
      <c r="D59" s="60" t="s">
        <v>107</v>
      </c>
      <c r="E59" s="60" t="s">
        <v>108</v>
      </c>
      <c r="F59" s="60" t="s">
        <v>212</v>
      </c>
      <c r="G59" s="60" t="s">
        <v>213</v>
      </c>
      <c r="H59" s="60" t="s">
        <v>107</v>
      </c>
      <c r="I59" s="60" t="s">
        <v>108</v>
      </c>
    </row>
    <row r="60" spans="1:15" s="152" customFormat="1">
      <c r="A60" s="145" t="s">
        <v>16</v>
      </c>
      <c r="B60" s="102" t="s">
        <v>110</v>
      </c>
      <c r="C60" s="145"/>
      <c r="D60" s="151"/>
      <c r="E60" s="151"/>
      <c r="F60" s="151"/>
      <c r="G60" s="151"/>
      <c r="H60" s="151"/>
      <c r="I60" s="151"/>
      <c r="O60" s="74"/>
    </row>
    <row r="61" spans="1:15" s="152" customFormat="1" ht="28.5">
      <c r="A61" s="145" t="s">
        <v>111</v>
      </c>
      <c r="B61" s="102" t="s">
        <v>112</v>
      </c>
      <c r="C61" s="145" t="s">
        <v>113</v>
      </c>
      <c r="D61" s="138">
        <v>1124.2</v>
      </c>
      <c r="E61" s="103">
        <v>1485.0288512792185</v>
      </c>
      <c r="F61" s="138">
        <f>E61</f>
        <v>1485.0288512792185</v>
      </c>
      <c r="G61" s="103">
        <v>1625.82</v>
      </c>
      <c r="H61" s="103">
        <f>G61</f>
        <v>1625.82</v>
      </c>
      <c r="I61" s="103">
        <v>2042.662755187069</v>
      </c>
    </row>
    <row r="62" spans="1:15" s="152" customFormat="1" ht="28.5">
      <c r="A62" s="145"/>
      <c r="B62" s="102" t="s">
        <v>114</v>
      </c>
      <c r="C62" s="145" t="s">
        <v>113</v>
      </c>
      <c r="D62" s="138">
        <v>1122.4108018873121</v>
      </c>
      <c r="E62" s="138">
        <v>1482.9667892792186</v>
      </c>
      <c r="F62" s="138">
        <f>E62</f>
        <v>1482.9667892792186</v>
      </c>
      <c r="G62" s="103">
        <v>1623.5245345487563</v>
      </c>
      <c r="H62" s="103">
        <v>1623.5245345487563</v>
      </c>
      <c r="I62" s="103">
        <v>2040.0548431870691</v>
      </c>
    </row>
    <row r="63" spans="1:15" s="152" customFormat="1" ht="28.5">
      <c r="A63" s="145" t="s">
        <v>115</v>
      </c>
      <c r="B63" s="102" t="s">
        <v>116</v>
      </c>
      <c r="C63" s="145" t="s">
        <v>109</v>
      </c>
      <c r="D63" s="103" t="s">
        <v>1</v>
      </c>
      <c r="E63" s="103" t="s">
        <v>1</v>
      </c>
      <c r="F63" s="103">
        <v>314541.46000000002</v>
      </c>
      <c r="G63" s="103">
        <v>314541.46000000002</v>
      </c>
      <c r="H63" s="103">
        <f>G63</f>
        <v>314541.46000000002</v>
      </c>
      <c r="I63" s="103">
        <v>330096.57624000008</v>
      </c>
    </row>
    <row r="64" spans="1:15">
      <c r="A64" s="65" t="s">
        <v>118</v>
      </c>
      <c r="B64" s="64"/>
      <c r="C64" s="64"/>
      <c r="D64" s="64"/>
      <c r="E64" s="64"/>
      <c r="F64" s="64"/>
      <c r="G64" s="64"/>
      <c r="H64" s="64"/>
      <c r="I64" s="64"/>
    </row>
  </sheetData>
  <mergeCells count="19">
    <mergeCell ref="A55:I55"/>
    <mergeCell ref="A58:A59"/>
    <mergeCell ref="B58:B59"/>
    <mergeCell ref="C58:C59"/>
    <mergeCell ref="D58:E58"/>
    <mergeCell ref="F58:G58"/>
    <mergeCell ref="H58:I58"/>
    <mergeCell ref="A56:I56"/>
    <mergeCell ref="B50:F50"/>
    <mergeCell ref="D46:F46"/>
    <mergeCell ref="B49:F49"/>
    <mergeCell ref="E51:I51"/>
    <mergeCell ref="E52:I52"/>
    <mergeCell ref="H9:L9"/>
    <mergeCell ref="D1:F1"/>
    <mergeCell ref="D2:F2"/>
    <mergeCell ref="A4:F4"/>
    <mergeCell ref="A5:F5"/>
    <mergeCell ref="A6:F6"/>
  </mergeCells>
  <printOptions horizontalCentered="1"/>
  <pageMargins left="0.17" right="0.32" top="0.27" bottom="0.25" header="0.31496062992125984" footer="0.31496062992125984"/>
  <pageSetup paperSize="9" scale="5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I65"/>
  <sheetViews>
    <sheetView topLeftCell="A52" zoomScaleNormal="100" zoomScaleSheetLayoutView="110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28515625" customWidth="1"/>
    <col min="4" max="4" width="17.140625" customWidth="1"/>
    <col min="5" max="5" width="15" customWidth="1"/>
    <col min="6" max="6" width="15.42578125" customWidth="1"/>
    <col min="7" max="7" width="14.42578125" customWidth="1"/>
    <col min="8" max="8" width="16.7109375" customWidth="1"/>
    <col min="9" max="9" width="15.85546875" customWidth="1"/>
  </cols>
  <sheetData>
    <row r="1" spans="1:6">
      <c r="D1" s="175" t="s">
        <v>4</v>
      </c>
      <c r="E1" s="175"/>
      <c r="F1" s="175"/>
    </row>
    <row r="2" spans="1:6" ht="27.7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3"/>
      <c r="F3" s="3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2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64.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" t="s">
        <v>8</v>
      </c>
      <c r="B9" s="5" t="s">
        <v>9</v>
      </c>
      <c r="C9" s="4" t="s">
        <v>10</v>
      </c>
      <c r="D9" s="159">
        <v>124.79999999999997</v>
      </c>
      <c r="E9" s="159">
        <v>124.79999999999997</v>
      </c>
      <c r="F9" s="159">
        <v>124.8</v>
      </c>
    </row>
    <row r="10" spans="1:6" ht="63.75">
      <c r="A10" s="7" t="s">
        <v>11</v>
      </c>
      <c r="B10" s="8" t="s">
        <v>12</v>
      </c>
      <c r="C10" s="7" t="s">
        <v>10</v>
      </c>
      <c r="D10" s="160">
        <v>124.8</v>
      </c>
      <c r="E10" s="157">
        <v>123.40266666666666</v>
      </c>
      <c r="F10" s="157">
        <v>123.47</v>
      </c>
    </row>
    <row r="11" spans="1:6">
      <c r="A11" s="7" t="s">
        <v>13</v>
      </c>
      <c r="B11" s="8" t="s">
        <v>14</v>
      </c>
      <c r="C11" s="7" t="s">
        <v>15</v>
      </c>
      <c r="D11" s="157">
        <v>794.34269099999995</v>
      </c>
      <c r="E11" s="157">
        <v>707</v>
      </c>
      <c r="F11" s="157">
        <v>633</v>
      </c>
    </row>
    <row r="12" spans="1:6">
      <c r="A12" s="7" t="s">
        <v>16</v>
      </c>
      <c r="B12" s="8" t="s">
        <v>17</v>
      </c>
      <c r="C12" s="7" t="s">
        <v>15</v>
      </c>
      <c r="D12" s="157">
        <v>782.74559899999997</v>
      </c>
      <c r="E12" s="157">
        <v>696.22059999999999</v>
      </c>
      <c r="F12" s="157">
        <v>622.73782500000004</v>
      </c>
    </row>
    <row r="13" spans="1:6">
      <c r="A13" s="7" t="s">
        <v>18</v>
      </c>
      <c r="B13" s="8" t="s">
        <v>19</v>
      </c>
      <c r="C13" s="7" t="s">
        <v>20</v>
      </c>
      <c r="D13" s="157" t="s">
        <v>1</v>
      </c>
      <c r="E13" s="157" t="s">
        <v>1</v>
      </c>
      <c r="F13" s="157" t="s">
        <v>1</v>
      </c>
    </row>
    <row r="14" spans="1:6">
      <c r="A14" s="7" t="s">
        <v>21</v>
      </c>
      <c r="B14" s="8" t="s">
        <v>22</v>
      </c>
      <c r="C14" s="7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11" t="s">
        <v>24</v>
      </c>
      <c r="C15" s="10" t="s">
        <v>25</v>
      </c>
      <c r="D15" s="157" t="s">
        <v>1</v>
      </c>
      <c r="E15" s="161">
        <f>E16+E17</f>
        <v>289.78202442800233</v>
      </c>
      <c r="F15" s="161">
        <f>F16+F17</f>
        <v>301.13153761238829</v>
      </c>
    </row>
    <row r="16" spans="1:6">
      <c r="A16" s="7" t="s">
        <v>26</v>
      </c>
      <c r="B16" s="8" t="s">
        <v>27</v>
      </c>
      <c r="C16" s="7" t="s">
        <v>25</v>
      </c>
      <c r="D16" s="157" t="s">
        <v>1</v>
      </c>
      <c r="E16" s="157">
        <v>43.146550889734002</v>
      </c>
      <c r="F16" s="157">
        <v>40.932093179787209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157" t="s">
        <v>1</v>
      </c>
      <c r="E17" s="157">
        <v>246.63547353826831</v>
      </c>
      <c r="F17" s="157">
        <v>260.19944443260107</v>
      </c>
    </row>
    <row r="18" spans="1:6" ht="25.5">
      <c r="A18" s="7" t="s">
        <v>30</v>
      </c>
      <c r="B18" s="8" t="s">
        <v>31</v>
      </c>
      <c r="C18" s="7" t="s">
        <v>25</v>
      </c>
      <c r="D18" s="157" t="s">
        <v>1</v>
      </c>
      <c r="E18" s="157" t="s">
        <v>1</v>
      </c>
      <c r="F18" s="157" t="s">
        <v>1</v>
      </c>
    </row>
    <row r="19" spans="1:6">
      <c r="A19" s="7" t="s">
        <v>32</v>
      </c>
      <c r="B19" s="8" t="s">
        <v>33</v>
      </c>
      <c r="C19" s="7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7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7" t="s">
        <v>36</v>
      </c>
      <c r="B21" s="8" t="s">
        <v>37</v>
      </c>
      <c r="C21" s="7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7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7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11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11" t="s">
        <v>44</v>
      </c>
      <c r="C25" s="7"/>
      <c r="D25" s="17" t="s">
        <v>1</v>
      </c>
      <c r="E25" s="17" t="s">
        <v>1</v>
      </c>
      <c r="F25" s="17" t="s">
        <v>1</v>
      </c>
    </row>
    <row r="26" spans="1:6">
      <c r="A26" s="7" t="s">
        <v>45</v>
      </c>
      <c r="B26" s="8" t="s">
        <v>46</v>
      </c>
      <c r="C26" s="7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7" t="s">
        <v>51</v>
      </c>
      <c r="B28" s="8" t="s">
        <v>52</v>
      </c>
      <c r="C28" s="7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11" t="s">
        <v>54</v>
      </c>
      <c r="C29" s="10" t="s">
        <v>25</v>
      </c>
      <c r="D29" s="17" t="s">
        <v>1</v>
      </c>
      <c r="E29" s="161">
        <f>SUM(E30:E32)</f>
        <v>289.78202442800233</v>
      </c>
      <c r="F29" s="161">
        <f>SUM(F30:F32)</f>
        <v>301.13153761238829</v>
      </c>
    </row>
    <row r="30" spans="1:6">
      <c r="A30" s="19" t="s">
        <v>55</v>
      </c>
      <c r="B30" s="20" t="s">
        <v>56</v>
      </c>
      <c r="C30" s="7" t="s">
        <v>25</v>
      </c>
      <c r="D30" s="17" t="s">
        <v>1</v>
      </c>
      <c r="E30" s="157">
        <f>E16</f>
        <v>43.146550889734002</v>
      </c>
      <c r="F30" s="157">
        <f>F16</f>
        <v>40.932093179787209</v>
      </c>
    </row>
    <row r="31" spans="1:6">
      <c r="A31" s="19" t="s">
        <v>57</v>
      </c>
      <c r="B31" s="8" t="s">
        <v>58</v>
      </c>
      <c r="C31" s="7" t="s">
        <v>25</v>
      </c>
      <c r="D31" s="17" t="s">
        <v>1</v>
      </c>
      <c r="E31" s="157">
        <f>E17</f>
        <v>246.63547353826831</v>
      </c>
      <c r="F31" s="157">
        <f>F17</f>
        <v>260.19944443260107</v>
      </c>
    </row>
    <row r="32" spans="1:6" ht="25.5">
      <c r="A32" s="19" t="s">
        <v>59</v>
      </c>
      <c r="B32" s="8" t="s">
        <v>60</v>
      </c>
      <c r="C32" s="7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7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7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7" t="s">
        <v>69</v>
      </c>
      <c r="B37" s="20" t="s">
        <v>56</v>
      </c>
      <c r="C37" s="7" t="s">
        <v>25</v>
      </c>
      <c r="D37" s="17" t="s">
        <v>1</v>
      </c>
      <c r="E37" s="17" t="s">
        <v>1</v>
      </c>
      <c r="F37" s="17" t="s">
        <v>1</v>
      </c>
    </row>
    <row r="38" spans="1:6">
      <c r="A38" s="7" t="s">
        <v>70</v>
      </c>
      <c r="B38" s="8" t="s">
        <v>58</v>
      </c>
      <c r="C38" s="7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7" t="s">
        <v>74</v>
      </c>
      <c r="B41" s="20" t="s">
        <v>56</v>
      </c>
      <c r="C41" s="7" t="s">
        <v>25</v>
      </c>
      <c r="D41" s="17" t="s">
        <v>1</v>
      </c>
      <c r="E41" s="17" t="s">
        <v>1</v>
      </c>
      <c r="F41" s="17" t="s">
        <v>1</v>
      </c>
    </row>
    <row r="42" spans="1:6">
      <c r="A42" s="7" t="s">
        <v>75</v>
      </c>
      <c r="B42" s="8" t="s">
        <v>58</v>
      </c>
      <c r="C42" s="7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11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 ht="28.5" customHeight="1">
      <c r="A50" s="29"/>
      <c r="B50" s="178"/>
      <c r="C50" s="178"/>
      <c r="D50" s="178"/>
      <c r="E50" s="178"/>
      <c r="F50" s="178"/>
    </row>
    <row r="51" spans="1:9">
      <c r="A51" s="26"/>
      <c r="B51" s="26"/>
    </row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27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>
      <c r="A56" s="184" t="s">
        <v>105</v>
      </c>
      <c r="B56" s="184"/>
      <c r="C56" s="184"/>
      <c r="D56" s="184"/>
      <c r="E56" s="184"/>
      <c r="F56" s="184"/>
      <c r="G56" s="184"/>
      <c r="H56" s="184"/>
      <c r="I56" s="184"/>
    </row>
    <row r="57" spans="1:9" ht="15.75" customHeight="1">
      <c r="A57" s="172" t="s">
        <v>136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40.5" customHeight="1">
      <c r="A59" s="182" t="s">
        <v>106</v>
      </c>
      <c r="B59" s="182" t="s">
        <v>6</v>
      </c>
      <c r="C59" s="182" t="s">
        <v>7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60" t="s">
        <v>107</v>
      </c>
      <c r="E60" s="60" t="s">
        <v>108</v>
      </c>
      <c r="F60" s="143" t="str">
        <f>' ЦТЭЦ (ГТУ-1) ДПМ'!$F$59</f>
        <v>с 01.01.2026 по 30.09.2026</v>
      </c>
      <c r="G60" s="143" t="str">
        <f>' ЦТЭЦ (ГТУ-1) ДПМ'!$G$59</f>
        <v>с 01.10.2026 по 31.12.2026</v>
      </c>
      <c r="H60" s="60" t="s">
        <v>107</v>
      </c>
      <c r="I60" s="60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>
      <c r="A62" s="100" t="s">
        <v>111</v>
      </c>
      <c r="B62" s="102" t="s">
        <v>112</v>
      </c>
      <c r="C62" s="100" t="s">
        <v>113</v>
      </c>
      <c r="D62" s="103">
        <v>49.16</v>
      </c>
      <c r="E62" s="103">
        <v>55.289273321379696</v>
      </c>
      <c r="F62" s="103">
        <v>55.289273321379696</v>
      </c>
      <c r="G62" s="103">
        <v>61.97</v>
      </c>
      <c r="H62" s="103">
        <v>61.97</v>
      </c>
      <c r="I62" s="138">
        <v>65.729254810862358</v>
      </c>
    </row>
    <row r="63" spans="1:9" ht="28.5">
      <c r="A63" s="100"/>
      <c r="B63" s="102" t="s">
        <v>114</v>
      </c>
      <c r="C63" s="100" t="s">
        <v>113</v>
      </c>
      <c r="D63" s="103" t="s">
        <v>1</v>
      </c>
      <c r="E63" s="103" t="s">
        <v>1</v>
      </c>
      <c r="F63" s="103" t="s">
        <v>1</v>
      </c>
      <c r="G63" s="103" t="s">
        <v>1</v>
      </c>
      <c r="H63" s="103" t="s">
        <v>1</v>
      </c>
      <c r="I63" s="103" t="s">
        <v>1</v>
      </c>
    </row>
    <row r="64" spans="1:9" ht="28.5">
      <c r="A64" s="100" t="s">
        <v>115</v>
      </c>
      <c r="B64" s="102" t="s">
        <v>116</v>
      </c>
      <c r="C64" s="100" t="s">
        <v>109</v>
      </c>
      <c r="D64" s="103">
        <v>148935.98000000001</v>
      </c>
      <c r="E64" s="103">
        <v>157510.29237460479</v>
      </c>
      <c r="F64" s="103">
        <v>157510.29237460479</v>
      </c>
      <c r="G64" s="103">
        <v>166551.96</v>
      </c>
      <c r="H64" s="103">
        <v>166551.96</v>
      </c>
      <c r="I64" s="138">
        <v>175615.83409775724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7">
    <mergeCell ref="D1:F1"/>
    <mergeCell ref="D2:F2"/>
    <mergeCell ref="B50:F50"/>
    <mergeCell ref="A4:F4"/>
    <mergeCell ref="A5:F5"/>
    <mergeCell ref="A6:F6"/>
    <mergeCell ref="B49:F49"/>
    <mergeCell ref="E52:I52"/>
    <mergeCell ref="E53:I53"/>
    <mergeCell ref="A56:I56"/>
    <mergeCell ref="A59:A60"/>
    <mergeCell ref="B59:B60"/>
    <mergeCell ref="C59:C60"/>
    <mergeCell ref="D59:E59"/>
    <mergeCell ref="F59:G59"/>
    <mergeCell ref="H59:I59"/>
    <mergeCell ref="A57:I57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4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I66"/>
  <sheetViews>
    <sheetView topLeftCell="A52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42578125" customWidth="1"/>
    <col min="4" max="4" width="17.28515625" customWidth="1"/>
    <col min="5" max="5" width="15.28515625" customWidth="1"/>
    <col min="6" max="6" width="15.42578125" customWidth="1"/>
    <col min="7" max="7" width="17.42578125" customWidth="1"/>
    <col min="8" max="8" width="15.7109375" customWidth="1"/>
    <col min="9" max="9" width="15.42578125" customWidth="1"/>
  </cols>
  <sheetData>
    <row r="1" spans="1:6">
      <c r="D1" s="175" t="s">
        <v>4</v>
      </c>
      <c r="E1" s="175"/>
      <c r="F1" s="175"/>
    </row>
    <row r="2" spans="1:6" ht="37.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3"/>
      <c r="F3" s="3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96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64.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" t="s">
        <v>8</v>
      </c>
      <c r="B9" s="5" t="s">
        <v>9</v>
      </c>
      <c r="C9" s="4" t="s">
        <v>10</v>
      </c>
      <c r="D9" s="159">
        <v>29.5</v>
      </c>
      <c r="E9" s="159">
        <v>29.5</v>
      </c>
      <c r="F9" s="159">
        <v>29.5</v>
      </c>
    </row>
    <row r="10" spans="1:6" ht="63.75">
      <c r="A10" s="7" t="s">
        <v>11</v>
      </c>
      <c r="B10" s="8" t="s">
        <v>12</v>
      </c>
      <c r="C10" s="7" t="s">
        <v>10</v>
      </c>
      <c r="D10" s="160">
        <v>29.5</v>
      </c>
      <c r="E10" s="157">
        <v>29.25</v>
      </c>
      <c r="F10" s="157">
        <v>29.25</v>
      </c>
    </row>
    <row r="11" spans="1:6">
      <c r="A11" s="7" t="s">
        <v>13</v>
      </c>
      <c r="B11" s="8" t="s">
        <v>14</v>
      </c>
      <c r="C11" s="7" t="s">
        <v>15</v>
      </c>
      <c r="D11" s="157">
        <v>140.990872</v>
      </c>
      <c r="E11" s="157">
        <v>171.25</v>
      </c>
      <c r="F11" s="157">
        <v>165.25</v>
      </c>
    </row>
    <row r="12" spans="1:6">
      <c r="A12" s="7" t="s">
        <v>16</v>
      </c>
      <c r="B12" s="8" t="s">
        <v>17</v>
      </c>
      <c r="C12" s="7" t="s">
        <v>15</v>
      </c>
      <c r="D12" s="157">
        <v>139.243053</v>
      </c>
      <c r="E12" s="157">
        <v>169.29730000000001</v>
      </c>
      <c r="F12" s="157">
        <v>163.30102224999999</v>
      </c>
    </row>
    <row r="13" spans="1:6">
      <c r="A13" s="7" t="s">
        <v>18</v>
      </c>
      <c r="B13" s="8" t="s">
        <v>19</v>
      </c>
      <c r="C13" s="7" t="s">
        <v>20</v>
      </c>
      <c r="D13" s="157" t="s">
        <v>1</v>
      </c>
      <c r="E13" s="157" t="s">
        <v>1</v>
      </c>
      <c r="F13" s="157" t="s">
        <v>1</v>
      </c>
    </row>
    <row r="14" spans="1:6">
      <c r="A14" s="7" t="s">
        <v>21</v>
      </c>
      <c r="B14" s="8" t="s">
        <v>22</v>
      </c>
      <c r="C14" s="7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11" t="s">
        <v>24</v>
      </c>
      <c r="C15" s="10" t="s">
        <v>25</v>
      </c>
      <c r="D15" s="157" t="s">
        <v>1</v>
      </c>
      <c r="E15" s="161">
        <f>E16+E17</f>
        <v>83.962835605429675</v>
      </c>
      <c r="F15" s="161">
        <f>F16+F17</f>
        <v>87.172993585038697</v>
      </c>
    </row>
    <row r="16" spans="1:6">
      <c r="A16" s="7" t="s">
        <v>26</v>
      </c>
      <c r="B16" s="8" t="s">
        <v>27</v>
      </c>
      <c r="C16" s="7" t="s">
        <v>25</v>
      </c>
      <c r="D16" s="157" t="s">
        <v>1</v>
      </c>
      <c r="E16" s="157">
        <v>9.1228559731306991</v>
      </c>
      <c r="F16" s="157">
        <v>9.3493746955380406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157" t="s">
        <v>1</v>
      </c>
      <c r="E17" s="157">
        <v>74.839979632298977</v>
      </c>
      <c r="F17" s="157">
        <v>77.823618889500651</v>
      </c>
    </row>
    <row r="18" spans="1:6" ht="25.5">
      <c r="A18" s="7" t="s">
        <v>30</v>
      </c>
      <c r="B18" s="8" t="s">
        <v>31</v>
      </c>
      <c r="C18" s="7" t="s">
        <v>25</v>
      </c>
      <c r="D18" s="157" t="s">
        <v>1</v>
      </c>
      <c r="E18" s="157" t="s">
        <v>1</v>
      </c>
      <c r="F18" s="157" t="s">
        <v>1</v>
      </c>
    </row>
    <row r="19" spans="1:6">
      <c r="A19" s="7" t="s">
        <v>32</v>
      </c>
      <c r="B19" s="8" t="s">
        <v>33</v>
      </c>
      <c r="C19" s="7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7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7" t="s">
        <v>36</v>
      </c>
      <c r="B21" s="8" t="s">
        <v>37</v>
      </c>
      <c r="C21" s="7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7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7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11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11" t="s">
        <v>44</v>
      </c>
      <c r="C25" s="7"/>
      <c r="D25" s="17" t="s">
        <v>1</v>
      </c>
      <c r="E25" s="17" t="s">
        <v>1</v>
      </c>
      <c r="F25" s="17" t="s">
        <v>1</v>
      </c>
    </row>
    <row r="26" spans="1:6">
      <c r="A26" s="7" t="s">
        <v>45</v>
      </c>
      <c r="B26" s="8" t="s">
        <v>46</v>
      </c>
      <c r="C26" s="7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7" t="s">
        <v>51</v>
      </c>
      <c r="B28" s="8" t="s">
        <v>52</v>
      </c>
      <c r="C28" s="7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11" t="s">
        <v>54</v>
      </c>
      <c r="C29" s="10" t="s">
        <v>25</v>
      </c>
      <c r="D29" s="17" t="s">
        <v>1</v>
      </c>
      <c r="E29" s="161">
        <f>SUM(E30:E32)</f>
        <v>83.962835605429675</v>
      </c>
      <c r="F29" s="161">
        <f>SUM(F30:F32)</f>
        <v>87.172993585038697</v>
      </c>
    </row>
    <row r="30" spans="1:6">
      <c r="A30" s="19" t="s">
        <v>55</v>
      </c>
      <c r="B30" s="20" t="s">
        <v>56</v>
      </c>
      <c r="C30" s="7" t="s">
        <v>25</v>
      </c>
      <c r="D30" s="17" t="s">
        <v>1</v>
      </c>
      <c r="E30" s="157">
        <f>E16</f>
        <v>9.1228559731306991</v>
      </c>
      <c r="F30" s="157">
        <f>F16</f>
        <v>9.3493746955380406</v>
      </c>
    </row>
    <row r="31" spans="1:6">
      <c r="A31" s="19" t="s">
        <v>57</v>
      </c>
      <c r="B31" s="8" t="s">
        <v>58</v>
      </c>
      <c r="C31" s="7" t="s">
        <v>25</v>
      </c>
      <c r="D31" s="17" t="s">
        <v>1</v>
      </c>
      <c r="E31" s="157">
        <f>E17</f>
        <v>74.839979632298977</v>
      </c>
      <c r="F31" s="157">
        <f>F17</f>
        <v>77.823618889500651</v>
      </c>
    </row>
    <row r="32" spans="1:6" ht="25.5">
      <c r="A32" s="19" t="s">
        <v>59</v>
      </c>
      <c r="B32" s="8" t="s">
        <v>60</v>
      </c>
      <c r="C32" s="7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7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7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7" t="s">
        <v>69</v>
      </c>
      <c r="B37" s="20" t="s">
        <v>56</v>
      </c>
      <c r="C37" s="7" t="s">
        <v>25</v>
      </c>
      <c r="D37" s="17" t="s">
        <v>1</v>
      </c>
      <c r="E37" s="17" t="s">
        <v>1</v>
      </c>
      <c r="F37" s="17" t="s">
        <v>1</v>
      </c>
    </row>
    <row r="38" spans="1:6">
      <c r="A38" s="7" t="s">
        <v>70</v>
      </c>
      <c r="B38" s="8" t="s">
        <v>58</v>
      </c>
      <c r="C38" s="7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7" t="s">
        <v>74</v>
      </c>
      <c r="B41" s="20" t="s">
        <v>56</v>
      </c>
      <c r="C41" s="7" t="s">
        <v>25</v>
      </c>
      <c r="D41" s="17" t="s">
        <v>1</v>
      </c>
      <c r="E41" s="17" t="s">
        <v>1</v>
      </c>
      <c r="F41" s="17" t="s">
        <v>1</v>
      </c>
    </row>
    <row r="42" spans="1:6">
      <c r="A42" s="7" t="s">
        <v>75</v>
      </c>
      <c r="B42" s="8" t="s">
        <v>58</v>
      </c>
      <c r="C42" s="7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11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36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>
      <c r="A58" s="172" t="s">
        <v>135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42.75" customHeight="1">
      <c r="A60" s="182" t="s">
        <v>106</v>
      </c>
      <c r="B60" s="182" t="s">
        <v>6</v>
      </c>
      <c r="C60" s="182" t="s">
        <v>7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60" t="s">
        <v>107</v>
      </c>
      <c r="E61" s="60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0" t="s">
        <v>111</v>
      </c>
      <c r="B63" s="102" t="s">
        <v>112</v>
      </c>
      <c r="C63" s="100" t="s">
        <v>113</v>
      </c>
      <c r="D63" s="103">
        <v>42.05</v>
      </c>
      <c r="E63" s="103">
        <v>47.616588986297572</v>
      </c>
      <c r="F63" s="103">
        <v>47.616588986297572</v>
      </c>
      <c r="G63" s="103">
        <v>53.89</v>
      </c>
      <c r="H63" s="103">
        <v>53.89</v>
      </c>
      <c r="I63" s="138">
        <v>57.252395402797561</v>
      </c>
    </row>
    <row r="64" spans="1:9" ht="28.5">
      <c r="A64" s="100"/>
      <c r="B64" s="102" t="s">
        <v>114</v>
      </c>
      <c r="C64" s="100" t="s">
        <v>113</v>
      </c>
      <c r="D64" s="103" t="s">
        <v>1</v>
      </c>
      <c r="E64" s="103" t="s">
        <v>1</v>
      </c>
      <c r="F64" s="103" t="s">
        <v>1</v>
      </c>
      <c r="G64" s="103" t="s">
        <v>1</v>
      </c>
      <c r="H64" s="103" t="s">
        <v>1</v>
      </c>
      <c r="I64" s="103" t="s">
        <v>1</v>
      </c>
    </row>
    <row r="65" spans="1:9" ht="28.5">
      <c r="A65" s="100" t="s">
        <v>115</v>
      </c>
      <c r="B65" s="102" t="s">
        <v>116</v>
      </c>
      <c r="C65" s="100" t="s">
        <v>109</v>
      </c>
      <c r="D65" s="103">
        <v>193396.38</v>
      </c>
      <c r="E65" s="103">
        <v>203259.59503501898</v>
      </c>
      <c r="F65" s="103">
        <v>203259.59503501898</v>
      </c>
      <c r="G65" s="103">
        <v>213219.32</v>
      </c>
      <c r="H65" s="103">
        <v>213219.32</v>
      </c>
      <c r="I65" s="138">
        <v>221719.71193589931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6">
    <mergeCell ref="D1:F1"/>
    <mergeCell ref="D2:F2"/>
    <mergeCell ref="B49:F49"/>
    <mergeCell ref="A4:F4"/>
    <mergeCell ref="A5:F5"/>
    <mergeCell ref="A6:F6"/>
    <mergeCell ref="E53:I53"/>
    <mergeCell ref="E54:I54"/>
    <mergeCell ref="A57:I57"/>
    <mergeCell ref="A60:A61"/>
    <mergeCell ref="B60:B61"/>
    <mergeCell ref="C60:C61"/>
    <mergeCell ref="D60:E60"/>
    <mergeCell ref="F60:G60"/>
    <mergeCell ref="H60:I60"/>
    <mergeCell ref="A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I66"/>
  <sheetViews>
    <sheetView topLeftCell="A49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140625" customWidth="1"/>
    <col min="4" max="4" width="17.28515625" customWidth="1"/>
    <col min="5" max="5" width="15.28515625" customWidth="1"/>
    <col min="6" max="6" width="15.42578125" customWidth="1"/>
    <col min="7" max="7" width="15.28515625" customWidth="1"/>
    <col min="8" max="8" width="18.140625" customWidth="1"/>
    <col min="9" max="9" width="15.28515625" customWidth="1"/>
  </cols>
  <sheetData>
    <row r="1" spans="1:6">
      <c r="D1" s="175" t="s">
        <v>4</v>
      </c>
      <c r="E1" s="175"/>
      <c r="F1" s="175"/>
    </row>
    <row r="2" spans="1:6" ht="37.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51"/>
      <c r="F3" s="51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97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64.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9" t="s">
        <v>8</v>
      </c>
      <c r="B9" s="5" t="s">
        <v>9</v>
      </c>
      <c r="C9" s="49" t="s">
        <v>10</v>
      </c>
      <c r="D9" s="159">
        <v>29.5</v>
      </c>
      <c r="E9" s="159">
        <v>29.5</v>
      </c>
      <c r="F9" s="159">
        <v>29.5</v>
      </c>
    </row>
    <row r="10" spans="1:6" ht="63.75">
      <c r="A10" s="52" t="s">
        <v>11</v>
      </c>
      <c r="B10" s="8" t="s">
        <v>12</v>
      </c>
      <c r="C10" s="52" t="s">
        <v>10</v>
      </c>
      <c r="D10" s="160">
        <v>29.5</v>
      </c>
      <c r="E10" s="157">
        <v>29.25</v>
      </c>
      <c r="F10" s="157">
        <v>29.25</v>
      </c>
    </row>
    <row r="11" spans="1:6">
      <c r="A11" s="52" t="s">
        <v>13</v>
      </c>
      <c r="B11" s="8" t="s">
        <v>14</v>
      </c>
      <c r="C11" s="52" t="s">
        <v>15</v>
      </c>
      <c r="D11" s="157">
        <v>140.990872</v>
      </c>
      <c r="E11" s="157">
        <v>171.25</v>
      </c>
      <c r="F11" s="157">
        <v>165.25</v>
      </c>
    </row>
    <row r="12" spans="1:6">
      <c r="A12" s="52" t="s">
        <v>16</v>
      </c>
      <c r="B12" s="8" t="s">
        <v>17</v>
      </c>
      <c r="C12" s="52" t="s">
        <v>15</v>
      </c>
      <c r="D12" s="157">
        <v>139.243053</v>
      </c>
      <c r="E12" s="157">
        <v>169.29730000000001</v>
      </c>
      <c r="F12" s="157">
        <v>163.30102224999999</v>
      </c>
    </row>
    <row r="13" spans="1:6">
      <c r="A13" s="52" t="s">
        <v>18</v>
      </c>
      <c r="B13" s="8" t="s">
        <v>19</v>
      </c>
      <c r="C13" s="52" t="s">
        <v>20</v>
      </c>
      <c r="D13" s="157" t="s">
        <v>1</v>
      </c>
      <c r="E13" s="157" t="s">
        <v>1</v>
      </c>
      <c r="F13" s="157" t="s">
        <v>1</v>
      </c>
    </row>
    <row r="14" spans="1:6">
      <c r="A14" s="52" t="s">
        <v>21</v>
      </c>
      <c r="B14" s="8" t="s">
        <v>22</v>
      </c>
      <c r="C14" s="52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53" t="s">
        <v>24</v>
      </c>
      <c r="C15" s="10" t="s">
        <v>25</v>
      </c>
      <c r="D15" s="157" t="s">
        <v>1</v>
      </c>
      <c r="E15" s="161">
        <f>E16+E17</f>
        <v>86.332888330589327</v>
      </c>
      <c r="F15" s="161">
        <f>F16+F17</f>
        <v>89.647328630105392</v>
      </c>
    </row>
    <row r="16" spans="1:6">
      <c r="A16" s="52" t="s">
        <v>26</v>
      </c>
      <c r="B16" s="8" t="s">
        <v>27</v>
      </c>
      <c r="C16" s="52" t="s">
        <v>25</v>
      </c>
      <c r="D16" s="157" t="s">
        <v>1</v>
      </c>
      <c r="E16" s="157">
        <v>9.1228559731306991</v>
      </c>
      <c r="F16" s="157">
        <v>9.3493746955380406</v>
      </c>
    </row>
    <row r="17" spans="1:6" ht="16.5" customHeight="1">
      <c r="A17" s="52" t="s">
        <v>28</v>
      </c>
      <c r="B17" s="8" t="s">
        <v>29</v>
      </c>
      <c r="C17" s="52" t="s">
        <v>25</v>
      </c>
      <c r="D17" s="157" t="s">
        <v>1</v>
      </c>
      <c r="E17" s="157">
        <v>77.21003235745863</v>
      </c>
      <c r="F17" s="157">
        <v>80.297953934567346</v>
      </c>
    </row>
    <row r="18" spans="1:6" ht="25.5">
      <c r="A18" s="52" t="s">
        <v>30</v>
      </c>
      <c r="B18" s="8" t="s">
        <v>31</v>
      </c>
      <c r="C18" s="52" t="s">
        <v>25</v>
      </c>
      <c r="D18" s="157" t="s">
        <v>1</v>
      </c>
      <c r="E18" s="157" t="s">
        <v>1</v>
      </c>
      <c r="F18" s="157" t="s">
        <v>1</v>
      </c>
    </row>
    <row r="19" spans="1:6">
      <c r="A19" s="52" t="s">
        <v>32</v>
      </c>
      <c r="B19" s="8" t="s">
        <v>33</v>
      </c>
      <c r="C19" s="52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52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52" t="s">
        <v>36</v>
      </c>
      <c r="B21" s="8" t="s">
        <v>37</v>
      </c>
      <c r="C21" s="52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52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52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53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53" t="s">
        <v>44</v>
      </c>
      <c r="C25" s="52"/>
      <c r="D25" s="17" t="s">
        <v>1</v>
      </c>
      <c r="E25" s="17" t="s">
        <v>1</v>
      </c>
      <c r="F25" s="17" t="s">
        <v>1</v>
      </c>
    </row>
    <row r="26" spans="1:6">
      <c r="A26" s="52" t="s">
        <v>45</v>
      </c>
      <c r="B26" s="8" t="s">
        <v>46</v>
      </c>
      <c r="C26" s="52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52" t="s">
        <v>48</v>
      </c>
      <c r="B27" s="8" t="s">
        <v>49</v>
      </c>
      <c r="C27" s="52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52" t="s">
        <v>51</v>
      </c>
      <c r="B28" s="8" t="s">
        <v>52</v>
      </c>
      <c r="C28" s="52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53" t="s">
        <v>54</v>
      </c>
      <c r="C29" s="10" t="s">
        <v>25</v>
      </c>
      <c r="D29" s="17" t="s">
        <v>1</v>
      </c>
      <c r="E29" s="161">
        <f>SUM(E30:E32)</f>
        <v>86.332888330589327</v>
      </c>
      <c r="F29" s="161">
        <f>SUM(F30:F32)</f>
        <v>89.647328630105392</v>
      </c>
    </row>
    <row r="30" spans="1:6">
      <c r="A30" s="19" t="s">
        <v>55</v>
      </c>
      <c r="B30" s="20" t="s">
        <v>56</v>
      </c>
      <c r="C30" s="52" t="s">
        <v>25</v>
      </c>
      <c r="D30" s="17" t="s">
        <v>1</v>
      </c>
      <c r="E30" s="157">
        <f>E16</f>
        <v>9.1228559731306991</v>
      </c>
      <c r="F30" s="157">
        <f>F16</f>
        <v>9.3493746955380406</v>
      </c>
    </row>
    <row r="31" spans="1:6">
      <c r="A31" s="19" t="s">
        <v>57</v>
      </c>
      <c r="B31" s="8" t="s">
        <v>58</v>
      </c>
      <c r="C31" s="52" t="s">
        <v>25</v>
      </c>
      <c r="D31" s="17" t="s">
        <v>1</v>
      </c>
      <c r="E31" s="157">
        <f>E17</f>
        <v>77.21003235745863</v>
      </c>
      <c r="F31" s="157">
        <f>F17</f>
        <v>80.297953934567346</v>
      </c>
    </row>
    <row r="32" spans="1:6" ht="25.5">
      <c r="A32" s="19" t="s">
        <v>59</v>
      </c>
      <c r="B32" s="8" t="s">
        <v>60</v>
      </c>
      <c r="C32" s="52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53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52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52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53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52" t="s">
        <v>69</v>
      </c>
      <c r="B37" s="20" t="s">
        <v>56</v>
      </c>
      <c r="C37" s="52" t="s">
        <v>25</v>
      </c>
      <c r="D37" s="17" t="s">
        <v>1</v>
      </c>
      <c r="E37" s="17" t="s">
        <v>1</v>
      </c>
      <c r="F37" s="17" t="s">
        <v>1</v>
      </c>
    </row>
    <row r="38" spans="1:6">
      <c r="A38" s="52" t="s">
        <v>70</v>
      </c>
      <c r="B38" s="8" t="s">
        <v>58</v>
      </c>
      <c r="C38" s="52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52" t="s">
        <v>71</v>
      </c>
      <c r="B39" s="8" t="s">
        <v>60</v>
      </c>
      <c r="C39" s="52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53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52" t="s">
        <v>74</v>
      </c>
      <c r="B41" s="20" t="s">
        <v>56</v>
      </c>
      <c r="C41" s="52" t="s">
        <v>25</v>
      </c>
      <c r="D41" s="17" t="s">
        <v>1</v>
      </c>
      <c r="E41" s="17" t="s">
        <v>1</v>
      </c>
      <c r="F41" s="17" t="s">
        <v>1</v>
      </c>
    </row>
    <row r="42" spans="1:6">
      <c r="A42" s="52" t="s">
        <v>75</v>
      </c>
      <c r="B42" s="8" t="s">
        <v>58</v>
      </c>
      <c r="C42" s="52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52" t="s">
        <v>76</v>
      </c>
      <c r="B43" s="8" t="s">
        <v>60</v>
      </c>
      <c r="C43" s="52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53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53" t="s">
        <v>80</v>
      </c>
      <c r="C45" s="54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27.75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>
      <c r="A58" s="172" t="s">
        <v>134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44.25" customHeight="1">
      <c r="A60" s="182" t="s">
        <v>106</v>
      </c>
      <c r="B60" s="182" t="s">
        <v>6</v>
      </c>
      <c r="C60" s="182" t="s">
        <v>7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60" t="s">
        <v>107</v>
      </c>
      <c r="E61" s="60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0" t="s">
        <v>111</v>
      </c>
      <c r="B63" s="102" t="s">
        <v>112</v>
      </c>
      <c r="C63" s="100" t="s">
        <v>113</v>
      </c>
      <c r="D63" s="103">
        <v>42.05</v>
      </c>
      <c r="E63" s="103">
        <v>47.616588986297572</v>
      </c>
      <c r="F63" s="103">
        <v>47.616588986297572</v>
      </c>
      <c r="G63" s="103">
        <v>53.89</v>
      </c>
      <c r="H63" s="103">
        <v>53.89</v>
      </c>
      <c r="I63" s="138">
        <v>57.252395402797561</v>
      </c>
    </row>
    <row r="64" spans="1:9" ht="28.5">
      <c r="A64" s="100"/>
      <c r="B64" s="102" t="s">
        <v>114</v>
      </c>
      <c r="C64" s="100" t="s">
        <v>113</v>
      </c>
      <c r="D64" s="103" t="s">
        <v>1</v>
      </c>
      <c r="E64" s="103" t="s">
        <v>1</v>
      </c>
      <c r="F64" s="103" t="s">
        <v>1</v>
      </c>
      <c r="G64" s="103" t="s">
        <v>1</v>
      </c>
      <c r="H64" s="103" t="s">
        <v>1</v>
      </c>
      <c r="I64" s="103" t="s">
        <v>1</v>
      </c>
    </row>
    <row r="65" spans="1:9" ht="28.5">
      <c r="A65" s="100" t="s">
        <v>115</v>
      </c>
      <c r="B65" s="102" t="s">
        <v>116</v>
      </c>
      <c r="C65" s="100" t="s">
        <v>109</v>
      </c>
      <c r="D65" s="103">
        <v>199520.91</v>
      </c>
      <c r="E65" s="103">
        <v>209696.474888467</v>
      </c>
      <c r="F65" s="103">
        <v>209696.474888467</v>
      </c>
      <c r="G65" s="103">
        <v>219971.6</v>
      </c>
      <c r="H65" s="103">
        <v>219971.6</v>
      </c>
      <c r="I65" s="138">
        <v>228769.09952868192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6">
    <mergeCell ref="B49:F49"/>
    <mergeCell ref="D1:F1"/>
    <mergeCell ref="D2:F2"/>
    <mergeCell ref="A4:F4"/>
    <mergeCell ref="A5:F5"/>
    <mergeCell ref="A6:F6"/>
    <mergeCell ref="E53:I53"/>
    <mergeCell ref="E54:I54"/>
    <mergeCell ref="A57:I57"/>
    <mergeCell ref="A60:A61"/>
    <mergeCell ref="B60:B61"/>
    <mergeCell ref="C60:C61"/>
    <mergeCell ref="D60:E60"/>
    <mergeCell ref="F60:G60"/>
    <mergeCell ref="H60:I60"/>
    <mergeCell ref="A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I66"/>
  <sheetViews>
    <sheetView topLeftCell="A49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7109375" customWidth="1"/>
    <col min="4" max="4" width="17.28515625" customWidth="1"/>
    <col min="5" max="5" width="15.28515625" customWidth="1"/>
    <col min="6" max="6" width="15.42578125" customWidth="1"/>
    <col min="7" max="7" width="14.42578125" customWidth="1"/>
    <col min="8" max="8" width="15.28515625" customWidth="1"/>
    <col min="9" max="9" width="17.140625" customWidth="1"/>
  </cols>
  <sheetData>
    <row r="1" spans="1:6">
      <c r="D1" s="175" t="s">
        <v>4</v>
      </c>
      <c r="E1" s="175"/>
      <c r="F1" s="175"/>
    </row>
    <row r="2" spans="1:6" ht="37.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51"/>
      <c r="F3" s="51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98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64.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9" t="s">
        <v>8</v>
      </c>
      <c r="B9" s="5" t="s">
        <v>9</v>
      </c>
      <c r="C9" s="49" t="s">
        <v>10</v>
      </c>
      <c r="D9" s="159">
        <v>29.5</v>
      </c>
      <c r="E9" s="159">
        <v>29.5</v>
      </c>
      <c r="F9" s="159">
        <v>29.5</v>
      </c>
    </row>
    <row r="10" spans="1:6" ht="63.75">
      <c r="A10" s="52" t="s">
        <v>11</v>
      </c>
      <c r="B10" s="8" t="s">
        <v>12</v>
      </c>
      <c r="C10" s="52" t="s">
        <v>10</v>
      </c>
      <c r="D10" s="160">
        <v>29.5</v>
      </c>
      <c r="E10" s="157">
        <v>29.25</v>
      </c>
      <c r="F10" s="157">
        <v>29.25</v>
      </c>
    </row>
    <row r="11" spans="1:6">
      <c r="A11" s="52" t="s">
        <v>13</v>
      </c>
      <c r="B11" s="8" t="s">
        <v>14</v>
      </c>
      <c r="C11" s="52" t="s">
        <v>15</v>
      </c>
      <c r="D11" s="157">
        <v>140.990872</v>
      </c>
      <c r="E11" s="157">
        <v>171.25</v>
      </c>
      <c r="F11" s="157">
        <v>165.25</v>
      </c>
    </row>
    <row r="12" spans="1:6">
      <c r="A12" s="52" t="s">
        <v>16</v>
      </c>
      <c r="B12" s="8" t="s">
        <v>17</v>
      </c>
      <c r="C12" s="52" t="s">
        <v>15</v>
      </c>
      <c r="D12" s="157">
        <v>139.243053</v>
      </c>
      <c r="E12" s="157">
        <v>169.29730000000001</v>
      </c>
      <c r="F12" s="157">
        <v>163.30102224999999</v>
      </c>
    </row>
    <row r="13" spans="1:6">
      <c r="A13" s="52" t="s">
        <v>18</v>
      </c>
      <c r="B13" s="8" t="s">
        <v>19</v>
      </c>
      <c r="C13" s="52" t="s">
        <v>20</v>
      </c>
      <c r="D13" s="157" t="s">
        <v>1</v>
      </c>
      <c r="E13" s="157" t="s">
        <v>1</v>
      </c>
      <c r="F13" s="157" t="s">
        <v>1</v>
      </c>
    </row>
    <row r="14" spans="1:6">
      <c r="A14" s="52" t="s">
        <v>21</v>
      </c>
      <c r="B14" s="8" t="s">
        <v>22</v>
      </c>
      <c r="C14" s="52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53" t="s">
        <v>24</v>
      </c>
      <c r="C15" s="10" t="s">
        <v>25</v>
      </c>
      <c r="D15" s="157" t="s">
        <v>1</v>
      </c>
      <c r="E15" s="161">
        <f>E16+E17</f>
        <v>89.451047870381942</v>
      </c>
      <c r="F15" s="161">
        <f>F16+F17</f>
        <v>92.902687189648873</v>
      </c>
    </row>
    <row r="16" spans="1:6">
      <c r="A16" s="52" t="s">
        <v>26</v>
      </c>
      <c r="B16" s="8" t="s">
        <v>27</v>
      </c>
      <c r="C16" s="52" t="s">
        <v>25</v>
      </c>
      <c r="D16" s="157" t="s">
        <v>1</v>
      </c>
      <c r="E16" s="157">
        <v>9.1228559731306991</v>
      </c>
      <c r="F16" s="157">
        <v>9.3493746955380406</v>
      </c>
    </row>
    <row r="17" spans="1:6" ht="16.5" customHeight="1">
      <c r="A17" s="52" t="s">
        <v>28</v>
      </c>
      <c r="B17" s="8" t="s">
        <v>29</v>
      </c>
      <c r="C17" s="52" t="s">
        <v>25</v>
      </c>
      <c r="D17" s="157" t="s">
        <v>1</v>
      </c>
      <c r="E17" s="157">
        <v>80.328191897251244</v>
      </c>
      <c r="F17" s="157">
        <v>83.553312494110827</v>
      </c>
    </row>
    <row r="18" spans="1:6" ht="25.5">
      <c r="A18" s="52" t="s">
        <v>30</v>
      </c>
      <c r="B18" s="8" t="s">
        <v>31</v>
      </c>
      <c r="C18" s="52" t="s">
        <v>25</v>
      </c>
      <c r="D18" s="157" t="s">
        <v>1</v>
      </c>
      <c r="E18" s="157" t="s">
        <v>1</v>
      </c>
      <c r="F18" s="157" t="s">
        <v>1</v>
      </c>
    </row>
    <row r="19" spans="1:6">
      <c r="A19" s="52" t="s">
        <v>32</v>
      </c>
      <c r="B19" s="8" t="s">
        <v>33</v>
      </c>
      <c r="C19" s="52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52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52" t="s">
        <v>36</v>
      </c>
      <c r="B21" s="8" t="s">
        <v>37</v>
      </c>
      <c r="C21" s="52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52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52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53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53" t="s">
        <v>44</v>
      </c>
      <c r="C25" s="52"/>
      <c r="D25" s="17" t="s">
        <v>1</v>
      </c>
      <c r="E25" s="17" t="s">
        <v>1</v>
      </c>
      <c r="F25" s="17" t="s">
        <v>1</v>
      </c>
    </row>
    <row r="26" spans="1:6">
      <c r="A26" s="52" t="s">
        <v>45</v>
      </c>
      <c r="B26" s="8" t="s">
        <v>46</v>
      </c>
      <c r="C26" s="52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52" t="s">
        <v>48</v>
      </c>
      <c r="B27" s="8" t="s">
        <v>49</v>
      </c>
      <c r="C27" s="52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52" t="s">
        <v>51</v>
      </c>
      <c r="B28" s="8" t="s">
        <v>52</v>
      </c>
      <c r="C28" s="52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53" t="s">
        <v>54</v>
      </c>
      <c r="C29" s="10" t="s">
        <v>25</v>
      </c>
      <c r="D29" s="17" t="s">
        <v>1</v>
      </c>
      <c r="E29" s="161">
        <f>SUM(E30:E32)</f>
        <v>89.451047870381942</v>
      </c>
      <c r="F29" s="161">
        <f>SUM(F30:F32)</f>
        <v>92.902687189648873</v>
      </c>
    </row>
    <row r="30" spans="1:6">
      <c r="A30" s="19" t="s">
        <v>55</v>
      </c>
      <c r="B30" s="20" t="s">
        <v>56</v>
      </c>
      <c r="C30" s="52" t="s">
        <v>25</v>
      </c>
      <c r="D30" s="17" t="s">
        <v>1</v>
      </c>
      <c r="E30" s="157">
        <f>E16</f>
        <v>9.1228559731306991</v>
      </c>
      <c r="F30" s="157">
        <f>F16</f>
        <v>9.3493746955380406</v>
      </c>
    </row>
    <row r="31" spans="1:6">
      <c r="A31" s="19" t="s">
        <v>57</v>
      </c>
      <c r="B31" s="8" t="s">
        <v>58</v>
      </c>
      <c r="C31" s="52" t="s">
        <v>25</v>
      </c>
      <c r="D31" s="17" t="s">
        <v>1</v>
      </c>
      <c r="E31" s="157">
        <f>E17</f>
        <v>80.328191897251244</v>
      </c>
      <c r="F31" s="157">
        <f>F17</f>
        <v>83.553312494110827</v>
      </c>
    </row>
    <row r="32" spans="1:6" ht="25.5">
      <c r="A32" s="19" t="s">
        <v>59</v>
      </c>
      <c r="B32" s="8" t="s">
        <v>60</v>
      </c>
      <c r="C32" s="52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53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52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52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53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52" t="s">
        <v>69</v>
      </c>
      <c r="B37" s="20" t="s">
        <v>56</v>
      </c>
      <c r="C37" s="52" t="s">
        <v>25</v>
      </c>
      <c r="D37" s="17" t="s">
        <v>1</v>
      </c>
      <c r="E37" s="17" t="s">
        <v>1</v>
      </c>
      <c r="F37" s="17" t="s">
        <v>1</v>
      </c>
    </row>
    <row r="38" spans="1:6">
      <c r="A38" s="52" t="s">
        <v>70</v>
      </c>
      <c r="B38" s="8" t="s">
        <v>58</v>
      </c>
      <c r="C38" s="52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52" t="s">
        <v>71</v>
      </c>
      <c r="B39" s="8" t="s">
        <v>60</v>
      </c>
      <c r="C39" s="52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53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52" t="s">
        <v>74</v>
      </c>
      <c r="B41" s="20" t="s">
        <v>56</v>
      </c>
      <c r="C41" s="52" t="s">
        <v>25</v>
      </c>
      <c r="D41" s="17" t="s">
        <v>1</v>
      </c>
      <c r="E41" s="17" t="s">
        <v>1</v>
      </c>
      <c r="F41" s="17" t="s">
        <v>1</v>
      </c>
    </row>
    <row r="42" spans="1:6">
      <c r="A42" s="52" t="s">
        <v>75</v>
      </c>
      <c r="B42" s="8" t="s">
        <v>58</v>
      </c>
      <c r="C42" s="52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52" t="s">
        <v>76</v>
      </c>
      <c r="B43" s="8" t="s">
        <v>60</v>
      </c>
      <c r="C43" s="52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53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53" t="s">
        <v>80</v>
      </c>
      <c r="C45" s="54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7" spans="1:6">
      <c r="D47" s="86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27.75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>
      <c r="A58" s="172" t="s">
        <v>133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44.25" customHeight="1">
      <c r="A60" s="182" t="s">
        <v>106</v>
      </c>
      <c r="B60" s="182" t="s">
        <v>6</v>
      </c>
      <c r="C60" s="182" t="s">
        <v>7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60" t="s">
        <v>107</v>
      </c>
      <c r="E61" s="60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4" t="s">
        <v>111</v>
      </c>
      <c r="B63" s="102" t="s">
        <v>112</v>
      </c>
      <c r="C63" s="104" t="s">
        <v>113</v>
      </c>
      <c r="D63" s="103">
        <v>42.05</v>
      </c>
      <c r="E63" s="103">
        <v>47.616588986297572</v>
      </c>
      <c r="F63" s="103">
        <v>47.616588986297572</v>
      </c>
      <c r="G63" s="103">
        <v>53.89</v>
      </c>
      <c r="H63" s="103">
        <v>53.89</v>
      </c>
      <c r="I63" s="138">
        <v>57.252395402797561</v>
      </c>
    </row>
    <row r="64" spans="1:9" ht="28.5">
      <c r="A64" s="104"/>
      <c r="B64" s="102" t="s">
        <v>114</v>
      </c>
      <c r="C64" s="104" t="s">
        <v>113</v>
      </c>
      <c r="D64" s="103" t="s">
        <v>1</v>
      </c>
      <c r="E64" s="103" t="s">
        <v>1</v>
      </c>
      <c r="F64" s="103" t="s">
        <v>1</v>
      </c>
      <c r="G64" s="103" t="s">
        <v>1</v>
      </c>
      <c r="H64" s="103" t="s">
        <v>1</v>
      </c>
      <c r="I64" s="103" t="s">
        <v>1</v>
      </c>
    </row>
    <row r="65" spans="1:9" ht="28.5">
      <c r="A65" s="104" t="s">
        <v>115</v>
      </c>
      <c r="B65" s="102" t="s">
        <v>116</v>
      </c>
      <c r="C65" s="104" t="s">
        <v>109</v>
      </c>
      <c r="D65" s="103">
        <v>207578.64</v>
      </c>
      <c r="E65" s="103">
        <v>218165.15497665998</v>
      </c>
      <c r="F65" s="103">
        <v>218165.15497665998</v>
      </c>
      <c r="G65" s="103">
        <v>228855.25</v>
      </c>
      <c r="H65" s="103">
        <v>228855.25</v>
      </c>
      <c r="I65" s="138">
        <v>238043.62533934708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6">
    <mergeCell ref="B49:F49"/>
    <mergeCell ref="D1:F1"/>
    <mergeCell ref="D2:F2"/>
    <mergeCell ref="A4:F4"/>
    <mergeCell ref="A5:F5"/>
    <mergeCell ref="A6:F6"/>
    <mergeCell ref="E53:I53"/>
    <mergeCell ref="E54:I54"/>
    <mergeCell ref="A57:I57"/>
    <mergeCell ref="A60:A61"/>
    <mergeCell ref="B60:B61"/>
    <mergeCell ref="C60:C61"/>
    <mergeCell ref="D60:E60"/>
    <mergeCell ref="F60:G60"/>
    <mergeCell ref="H60:I60"/>
    <mergeCell ref="A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I65"/>
  <sheetViews>
    <sheetView topLeftCell="A46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85546875" customWidth="1"/>
    <col min="4" max="4" width="17.28515625" customWidth="1"/>
    <col min="5" max="5" width="15.28515625" customWidth="1"/>
    <col min="6" max="6" width="15.42578125" customWidth="1"/>
    <col min="7" max="7" width="16.140625" customWidth="1"/>
    <col min="8" max="8" width="15.85546875" customWidth="1"/>
    <col min="9" max="9" width="16.5703125" customWidth="1"/>
  </cols>
  <sheetData>
    <row r="1" spans="1:6">
      <c r="D1" s="175" t="s">
        <v>4</v>
      </c>
      <c r="E1" s="175"/>
      <c r="F1" s="175"/>
    </row>
    <row r="2" spans="1:6" ht="37.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51"/>
      <c r="F3" s="51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99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64.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9" t="s">
        <v>8</v>
      </c>
      <c r="B9" s="5" t="s">
        <v>9</v>
      </c>
      <c r="C9" s="49" t="s">
        <v>10</v>
      </c>
      <c r="D9" s="159">
        <v>29.5</v>
      </c>
      <c r="E9" s="159">
        <v>29.5</v>
      </c>
      <c r="F9" s="159">
        <v>29.5</v>
      </c>
    </row>
    <row r="10" spans="1:6" ht="63.75">
      <c r="A10" s="52" t="s">
        <v>11</v>
      </c>
      <c r="B10" s="8" t="s">
        <v>12</v>
      </c>
      <c r="C10" s="52" t="s">
        <v>10</v>
      </c>
      <c r="D10" s="160">
        <v>29.5</v>
      </c>
      <c r="E10" s="157">
        <v>29.25</v>
      </c>
      <c r="F10" s="157">
        <v>29.25</v>
      </c>
    </row>
    <row r="11" spans="1:6">
      <c r="A11" s="52" t="s">
        <v>13</v>
      </c>
      <c r="B11" s="8" t="s">
        <v>14</v>
      </c>
      <c r="C11" s="52" t="s">
        <v>15</v>
      </c>
      <c r="D11" s="157">
        <v>140.990872</v>
      </c>
      <c r="E11" s="157">
        <v>171.25</v>
      </c>
      <c r="F11" s="157">
        <v>165.25</v>
      </c>
    </row>
    <row r="12" spans="1:6">
      <c r="A12" s="52" t="s">
        <v>16</v>
      </c>
      <c r="B12" s="8" t="s">
        <v>17</v>
      </c>
      <c r="C12" s="52" t="s">
        <v>15</v>
      </c>
      <c r="D12" s="157">
        <v>139.243053</v>
      </c>
      <c r="E12" s="157">
        <v>169.29730000000001</v>
      </c>
      <c r="F12" s="157">
        <v>163.30102224999999</v>
      </c>
    </row>
    <row r="13" spans="1:6">
      <c r="A13" s="52" t="s">
        <v>18</v>
      </c>
      <c r="B13" s="8" t="s">
        <v>19</v>
      </c>
      <c r="C13" s="52" t="s">
        <v>20</v>
      </c>
      <c r="D13" s="157" t="s">
        <v>1</v>
      </c>
      <c r="E13" s="157" t="s">
        <v>1</v>
      </c>
      <c r="F13" s="157" t="s">
        <v>1</v>
      </c>
    </row>
    <row r="14" spans="1:6">
      <c r="A14" s="52" t="s">
        <v>21</v>
      </c>
      <c r="B14" s="8" t="s">
        <v>22</v>
      </c>
      <c r="C14" s="52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53" t="s">
        <v>24</v>
      </c>
      <c r="C15" s="10" t="s">
        <v>25</v>
      </c>
      <c r="D15" s="157" t="s">
        <v>1</v>
      </c>
      <c r="E15" s="161">
        <f>E16+E17</f>
        <v>86.672774913130695</v>
      </c>
      <c r="F15" s="161">
        <f>F16+F17</f>
        <v>90.002170222278579</v>
      </c>
    </row>
    <row r="16" spans="1:6">
      <c r="A16" s="52" t="s">
        <v>26</v>
      </c>
      <c r="B16" s="8" t="s">
        <v>27</v>
      </c>
      <c r="C16" s="52" t="s">
        <v>25</v>
      </c>
      <c r="D16" s="157" t="s">
        <v>1</v>
      </c>
      <c r="E16" s="157">
        <v>9.1228559731306991</v>
      </c>
      <c r="F16" s="157">
        <v>9.3493746955380406</v>
      </c>
    </row>
    <row r="17" spans="1:6" ht="16.5" customHeight="1">
      <c r="A17" s="52" t="s">
        <v>28</v>
      </c>
      <c r="B17" s="8" t="s">
        <v>29</v>
      </c>
      <c r="C17" s="52" t="s">
        <v>25</v>
      </c>
      <c r="D17" s="157" t="s">
        <v>1</v>
      </c>
      <c r="E17" s="157">
        <v>77.549918939999998</v>
      </c>
      <c r="F17" s="157">
        <v>80.652795526740533</v>
      </c>
    </row>
    <row r="18" spans="1:6" ht="25.5">
      <c r="A18" s="52" t="s">
        <v>30</v>
      </c>
      <c r="B18" s="8" t="s">
        <v>31</v>
      </c>
      <c r="C18" s="52" t="s">
        <v>25</v>
      </c>
      <c r="D18" s="157" t="s">
        <v>1</v>
      </c>
      <c r="E18" s="157" t="s">
        <v>1</v>
      </c>
      <c r="F18" s="157" t="s">
        <v>1</v>
      </c>
    </row>
    <row r="19" spans="1:6">
      <c r="A19" s="52" t="s">
        <v>32</v>
      </c>
      <c r="B19" s="8" t="s">
        <v>33</v>
      </c>
      <c r="C19" s="52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52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52" t="s">
        <v>36</v>
      </c>
      <c r="B21" s="8" t="s">
        <v>37</v>
      </c>
      <c r="C21" s="52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52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52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53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53" t="s">
        <v>44</v>
      </c>
      <c r="C25" s="52"/>
      <c r="D25" s="17" t="s">
        <v>1</v>
      </c>
      <c r="E25" s="17" t="s">
        <v>1</v>
      </c>
      <c r="F25" s="17" t="s">
        <v>1</v>
      </c>
    </row>
    <row r="26" spans="1:6">
      <c r="A26" s="52" t="s">
        <v>45</v>
      </c>
      <c r="B26" s="8" t="s">
        <v>46</v>
      </c>
      <c r="C26" s="52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52" t="s">
        <v>48</v>
      </c>
      <c r="B27" s="8" t="s">
        <v>49</v>
      </c>
      <c r="C27" s="52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52" t="s">
        <v>51</v>
      </c>
      <c r="B28" s="8" t="s">
        <v>52</v>
      </c>
      <c r="C28" s="52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53" t="s">
        <v>54</v>
      </c>
      <c r="C29" s="10" t="s">
        <v>25</v>
      </c>
      <c r="D29" s="17" t="s">
        <v>1</v>
      </c>
      <c r="E29" s="161">
        <f>SUM(E30:E32)</f>
        <v>86.672774913130695</v>
      </c>
      <c r="F29" s="161">
        <f>SUM(F30:F32)</f>
        <v>90.002170222278579</v>
      </c>
    </row>
    <row r="30" spans="1:6">
      <c r="A30" s="19" t="s">
        <v>55</v>
      </c>
      <c r="B30" s="20" t="s">
        <v>56</v>
      </c>
      <c r="C30" s="52" t="s">
        <v>25</v>
      </c>
      <c r="D30" s="17" t="s">
        <v>1</v>
      </c>
      <c r="E30" s="157">
        <f>E16</f>
        <v>9.1228559731306991</v>
      </c>
      <c r="F30" s="157">
        <f>F16</f>
        <v>9.3493746955380406</v>
      </c>
    </row>
    <row r="31" spans="1:6">
      <c r="A31" s="19" t="s">
        <v>57</v>
      </c>
      <c r="B31" s="8" t="s">
        <v>58</v>
      </c>
      <c r="C31" s="52" t="s">
        <v>25</v>
      </c>
      <c r="D31" s="17" t="s">
        <v>1</v>
      </c>
      <c r="E31" s="157">
        <f>E17</f>
        <v>77.549918939999998</v>
      </c>
      <c r="F31" s="157">
        <f>F17</f>
        <v>80.652795526740533</v>
      </c>
    </row>
    <row r="32" spans="1:6" ht="25.5">
      <c r="A32" s="19" t="s">
        <v>59</v>
      </c>
      <c r="B32" s="8" t="s">
        <v>60</v>
      </c>
      <c r="C32" s="52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53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52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52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53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52" t="s">
        <v>69</v>
      </c>
      <c r="B37" s="20" t="s">
        <v>56</v>
      </c>
      <c r="C37" s="52" t="s">
        <v>25</v>
      </c>
      <c r="D37" s="17" t="s">
        <v>1</v>
      </c>
      <c r="E37" s="17" t="s">
        <v>1</v>
      </c>
      <c r="F37" s="17" t="s">
        <v>1</v>
      </c>
    </row>
    <row r="38" spans="1:6">
      <c r="A38" s="52" t="s">
        <v>70</v>
      </c>
      <c r="B38" s="8" t="s">
        <v>58</v>
      </c>
      <c r="C38" s="52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52" t="s">
        <v>71</v>
      </c>
      <c r="B39" s="8" t="s">
        <v>60</v>
      </c>
      <c r="C39" s="52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53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52" t="s">
        <v>74</v>
      </c>
      <c r="B41" s="20" t="s">
        <v>56</v>
      </c>
      <c r="C41" s="52" t="s">
        <v>25</v>
      </c>
      <c r="D41" s="17" t="s">
        <v>1</v>
      </c>
      <c r="E41" s="17" t="s">
        <v>1</v>
      </c>
      <c r="F41" s="17" t="s">
        <v>1</v>
      </c>
    </row>
    <row r="42" spans="1:6">
      <c r="A42" s="52" t="s">
        <v>75</v>
      </c>
      <c r="B42" s="8" t="s">
        <v>58</v>
      </c>
      <c r="C42" s="52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52" t="s">
        <v>76</v>
      </c>
      <c r="B43" s="8" t="s">
        <v>60</v>
      </c>
      <c r="C43" s="52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53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53" t="s">
        <v>80</v>
      </c>
      <c r="C45" s="54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36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>
      <c r="A56" s="184" t="s">
        <v>105</v>
      </c>
      <c r="B56" s="184"/>
      <c r="C56" s="184"/>
      <c r="D56" s="184"/>
      <c r="E56" s="184"/>
      <c r="F56" s="184"/>
      <c r="G56" s="184"/>
      <c r="H56" s="184"/>
      <c r="I56" s="184"/>
    </row>
    <row r="57" spans="1:9" ht="15.75" customHeight="1">
      <c r="A57" s="172" t="s">
        <v>132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45.75" customHeight="1">
      <c r="A59" s="182" t="s">
        <v>106</v>
      </c>
      <c r="B59" s="182" t="s">
        <v>6</v>
      </c>
      <c r="C59" s="182" t="s">
        <v>7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60" t="s">
        <v>107</v>
      </c>
      <c r="E60" s="60" t="s">
        <v>108</v>
      </c>
      <c r="F60" s="143" t="str">
        <f>' ЦТЭЦ (ГТУ-1) ДПМ'!$F$59</f>
        <v>с 01.01.2026 по 30.09.2026</v>
      </c>
      <c r="G60" s="143" t="str">
        <f>' ЦТЭЦ (ГТУ-1) ДПМ'!$G$59</f>
        <v>с 01.10.2026 по 31.12.2026</v>
      </c>
      <c r="H60" s="60" t="s">
        <v>107</v>
      </c>
      <c r="I60" s="60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>
      <c r="A62" s="104" t="s">
        <v>111</v>
      </c>
      <c r="B62" s="102" t="s">
        <v>112</v>
      </c>
      <c r="C62" s="104" t="s">
        <v>113</v>
      </c>
      <c r="D62" s="103">
        <v>42.05</v>
      </c>
      <c r="E62" s="103">
        <v>47.616588986297572</v>
      </c>
      <c r="F62" s="103">
        <v>47.616588986297572</v>
      </c>
      <c r="G62" s="103">
        <v>53.89</v>
      </c>
      <c r="H62" s="103">
        <v>53.89</v>
      </c>
      <c r="I62" s="138">
        <v>57.252395402797561</v>
      </c>
    </row>
    <row r="63" spans="1:9" ht="28.5">
      <c r="A63" s="104"/>
      <c r="B63" s="102" t="s">
        <v>114</v>
      </c>
      <c r="C63" s="104" t="s">
        <v>113</v>
      </c>
      <c r="D63" s="103" t="s">
        <v>1</v>
      </c>
      <c r="E63" s="103" t="s">
        <v>1</v>
      </c>
      <c r="F63" s="103" t="s">
        <v>1</v>
      </c>
      <c r="G63" s="103" t="s">
        <v>1</v>
      </c>
      <c r="H63" s="103" t="s">
        <v>1</v>
      </c>
      <c r="I63" s="103" t="s">
        <v>1</v>
      </c>
    </row>
    <row r="64" spans="1:9" ht="28.5">
      <c r="A64" s="104" t="s">
        <v>115</v>
      </c>
      <c r="B64" s="102" t="s">
        <v>116</v>
      </c>
      <c r="C64" s="104" t="s">
        <v>109</v>
      </c>
      <c r="D64" s="103">
        <v>200399.22</v>
      </c>
      <c r="E64" s="103">
        <v>210619.58007728105</v>
      </c>
      <c r="F64" s="103">
        <v>210619.58007728105</v>
      </c>
      <c r="G64" s="103">
        <v>220939.94</v>
      </c>
      <c r="H64" s="103">
        <v>220939.94</v>
      </c>
      <c r="I64" s="138">
        <v>229780.04423572801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6">
    <mergeCell ref="B49:F49"/>
    <mergeCell ref="D1:F1"/>
    <mergeCell ref="D2:F2"/>
    <mergeCell ref="A4:F4"/>
    <mergeCell ref="A5:F5"/>
    <mergeCell ref="A6:F6"/>
    <mergeCell ref="E52:I52"/>
    <mergeCell ref="E53:I53"/>
    <mergeCell ref="A56:I56"/>
    <mergeCell ref="A59:A60"/>
    <mergeCell ref="B59:B60"/>
    <mergeCell ref="C59:C60"/>
    <mergeCell ref="D59:E59"/>
    <mergeCell ref="F59:G59"/>
    <mergeCell ref="H59:I59"/>
    <mergeCell ref="A57:I57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I66"/>
  <sheetViews>
    <sheetView topLeftCell="A46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140625" customWidth="1"/>
    <col min="4" max="4" width="13.42578125" customWidth="1"/>
    <col min="5" max="5" width="14" customWidth="1"/>
    <col min="6" max="6" width="15.42578125" customWidth="1"/>
    <col min="7" max="7" width="16.140625" customWidth="1"/>
    <col min="8" max="8" width="15.28515625" customWidth="1"/>
    <col min="9" max="9" width="15" customWidth="1"/>
  </cols>
  <sheetData>
    <row r="1" spans="1:6">
      <c r="D1" s="175" t="s">
        <v>4</v>
      </c>
      <c r="E1" s="175"/>
      <c r="F1" s="175"/>
    </row>
    <row r="2" spans="1:6" ht="36.7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3"/>
      <c r="F3" s="3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100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102.7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" t="s">
        <v>8</v>
      </c>
      <c r="B9" s="5" t="s">
        <v>9</v>
      </c>
      <c r="C9" s="4" t="s">
        <v>10</v>
      </c>
      <c r="D9" s="159">
        <v>30.5</v>
      </c>
      <c r="E9" s="159">
        <v>30.5</v>
      </c>
      <c r="F9" s="159">
        <v>30.5</v>
      </c>
    </row>
    <row r="10" spans="1:6" ht="63.75">
      <c r="A10" s="7" t="s">
        <v>11</v>
      </c>
      <c r="B10" s="8" t="s">
        <v>12</v>
      </c>
      <c r="C10" s="7" t="s">
        <v>10</v>
      </c>
      <c r="D10" s="160">
        <v>30.5</v>
      </c>
      <c r="E10" s="157">
        <v>29.994875</v>
      </c>
      <c r="F10" s="157">
        <v>30.16</v>
      </c>
    </row>
    <row r="11" spans="1:6">
      <c r="A11" s="7" t="s">
        <v>13</v>
      </c>
      <c r="B11" s="8" t="s">
        <v>14</v>
      </c>
      <c r="C11" s="7" t="s">
        <v>15</v>
      </c>
      <c r="D11" s="157">
        <v>129.0878385</v>
      </c>
      <c r="E11" s="157">
        <v>169.75</v>
      </c>
      <c r="F11" s="157">
        <v>163</v>
      </c>
    </row>
    <row r="12" spans="1:6">
      <c r="A12" s="7" t="s">
        <v>16</v>
      </c>
      <c r="B12" s="8" t="s">
        <v>17</v>
      </c>
      <c r="C12" s="7" t="s">
        <v>15</v>
      </c>
      <c r="D12" s="157">
        <v>127.45228525</v>
      </c>
      <c r="E12" s="157">
        <v>167.7467</v>
      </c>
      <c r="F12" s="157">
        <v>160.45792675000001</v>
      </c>
    </row>
    <row r="13" spans="1:6">
      <c r="A13" s="7" t="s">
        <v>18</v>
      </c>
      <c r="B13" s="8" t="s">
        <v>19</v>
      </c>
      <c r="C13" s="7" t="s">
        <v>20</v>
      </c>
      <c r="D13" s="157" t="s">
        <v>1</v>
      </c>
      <c r="E13" s="157" t="s">
        <v>1</v>
      </c>
      <c r="F13" s="157" t="s">
        <v>1</v>
      </c>
    </row>
    <row r="14" spans="1:6">
      <c r="A14" s="7" t="s">
        <v>21</v>
      </c>
      <c r="B14" s="8" t="s">
        <v>22</v>
      </c>
      <c r="C14" s="7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11" t="s">
        <v>24</v>
      </c>
      <c r="C15" s="10" t="s">
        <v>25</v>
      </c>
      <c r="D15" s="157" t="s">
        <v>1</v>
      </c>
      <c r="E15" s="161">
        <f>E16+E17</f>
        <v>85.788630750100296</v>
      </c>
      <c r="F15" s="161">
        <f>F16+F17</f>
        <v>89.465256334838713</v>
      </c>
    </row>
    <row r="16" spans="1:6">
      <c r="A16" s="7" t="s">
        <v>26</v>
      </c>
      <c r="B16" s="8" t="s">
        <v>27</v>
      </c>
      <c r="C16" s="7" t="s">
        <v>25</v>
      </c>
      <c r="D16" s="157" t="s">
        <v>1</v>
      </c>
      <c r="E16" s="157">
        <v>9.0427921376653</v>
      </c>
      <c r="F16" s="157">
        <v>9.220460152666444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157" t="s">
        <v>1</v>
      </c>
      <c r="E17" s="157">
        <v>76.745838612434994</v>
      </c>
      <c r="F17" s="157">
        <v>80.244796182172266</v>
      </c>
    </row>
    <row r="18" spans="1:6" ht="25.5">
      <c r="A18" s="7" t="s">
        <v>30</v>
      </c>
      <c r="B18" s="8" t="s">
        <v>31</v>
      </c>
      <c r="C18" s="7" t="s">
        <v>25</v>
      </c>
      <c r="D18" s="157" t="s">
        <v>1</v>
      </c>
      <c r="E18" s="157" t="s">
        <v>1</v>
      </c>
      <c r="F18" s="157" t="s">
        <v>1</v>
      </c>
    </row>
    <row r="19" spans="1:6">
      <c r="A19" s="7" t="s">
        <v>32</v>
      </c>
      <c r="B19" s="8" t="s">
        <v>33</v>
      </c>
      <c r="C19" s="7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7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7" t="s">
        <v>36</v>
      </c>
      <c r="B21" s="8" t="s">
        <v>37</v>
      </c>
      <c r="C21" s="7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7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7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11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11" t="s">
        <v>44</v>
      </c>
      <c r="C25" s="7"/>
      <c r="D25" s="17" t="s">
        <v>1</v>
      </c>
      <c r="E25" s="17" t="s">
        <v>1</v>
      </c>
      <c r="F25" s="17" t="s">
        <v>1</v>
      </c>
    </row>
    <row r="26" spans="1:6">
      <c r="A26" s="7" t="s">
        <v>45</v>
      </c>
      <c r="B26" s="8" t="s">
        <v>46</v>
      </c>
      <c r="C26" s="7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7" t="s">
        <v>51</v>
      </c>
      <c r="B28" s="8" t="s">
        <v>52</v>
      </c>
      <c r="C28" s="7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11" t="s">
        <v>54</v>
      </c>
      <c r="C29" s="10" t="s">
        <v>25</v>
      </c>
      <c r="D29" s="17" t="s">
        <v>1</v>
      </c>
      <c r="E29" s="161">
        <f>SUM(E30:E32)</f>
        <v>85.788630750100296</v>
      </c>
      <c r="F29" s="161">
        <f>SUM(F30:F32)</f>
        <v>89.465256334838713</v>
      </c>
    </row>
    <row r="30" spans="1:6">
      <c r="A30" s="19" t="s">
        <v>55</v>
      </c>
      <c r="B30" s="20" t="s">
        <v>56</v>
      </c>
      <c r="C30" s="7" t="s">
        <v>25</v>
      </c>
      <c r="D30" s="17" t="s">
        <v>1</v>
      </c>
      <c r="E30" s="157">
        <f>E16</f>
        <v>9.0427921376653</v>
      </c>
      <c r="F30" s="157">
        <f>F16</f>
        <v>9.220460152666444</v>
      </c>
    </row>
    <row r="31" spans="1:6">
      <c r="A31" s="19" t="s">
        <v>57</v>
      </c>
      <c r="B31" s="8" t="s">
        <v>58</v>
      </c>
      <c r="C31" s="7" t="s">
        <v>25</v>
      </c>
      <c r="D31" s="17" t="s">
        <v>1</v>
      </c>
      <c r="E31" s="157">
        <f>E17</f>
        <v>76.745838612434994</v>
      </c>
      <c r="F31" s="157">
        <f>F17</f>
        <v>80.244796182172266</v>
      </c>
    </row>
    <row r="32" spans="1:6" ht="25.5">
      <c r="A32" s="19" t="s">
        <v>59</v>
      </c>
      <c r="B32" s="8" t="s">
        <v>60</v>
      </c>
      <c r="C32" s="7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7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7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7" t="s">
        <v>69</v>
      </c>
      <c r="B37" s="20" t="s">
        <v>56</v>
      </c>
      <c r="C37" s="7" t="s">
        <v>25</v>
      </c>
      <c r="D37" s="17" t="s">
        <v>1</v>
      </c>
      <c r="E37" s="17" t="s">
        <v>1</v>
      </c>
      <c r="F37" s="17" t="s">
        <v>1</v>
      </c>
    </row>
    <row r="38" spans="1:6">
      <c r="A38" s="7" t="s">
        <v>70</v>
      </c>
      <c r="B38" s="8" t="s">
        <v>58</v>
      </c>
      <c r="C38" s="7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7" t="s">
        <v>74</v>
      </c>
      <c r="B41" s="20" t="s">
        <v>56</v>
      </c>
      <c r="C41" s="7" t="s">
        <v>25</v>
      </c>
      <c r="D41" s="17" t="s">
        <v>1</v>
      </c>
      <c r="E41" s="17" t="s">
        <v>1</v>
      </c>
      <c r="F41" s="17" t="s">
        <v>1</v>
      </c>
    </row>
    <row r="42" spans="1:6">
      <c r="A42" s="7" t="s">
        <v>75</v>
      </c>
      <c r="B42" s="8" t="s">
        <v>58</v>
      </c>
      <c r="C42" s="7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11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25.5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>
      <c r="A58" s="172" t="s">
        <v>131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42.75" customHeight="1">
      <c r="A60" s="182" t="s">
        <v>106</v>
      </c>
      <c r="B60" s="182" t="s">
        <v>6</v>
      </c>
      <c r="C60" s="182" t="s">
        <v>7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60" t="s">
        <v>107</v>
      </c>
      <c r="E61" s="60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0" t="s">
        <v>111</v>
      </c>
      <c r="B63" s="102" t="s">
        <v>112</v>
      </c>
      <c r="C63" s="100" t="s">
        <v>113</v>
      </c>
      <c r="D63" s="103">
        <v>43.17</v>
      </c>
      <c r="E63" s="103">
        <v>47.698994648827039</v>
      </c>
      <c r="F63" s="103">
        <f>E63</f>
        <v>47.698994648827039</v>
      </c>
      <c r="G63" s="103">
        <v>53.91</v>
      </c>
      <c r="H63" s="103">
        <f>G63</f>
        <v>53.91</v>
      </c>
      <c r="I63" s="138">
        <v>57.46341324123113</v>
      </c>
    </row>
    <row r="64" spans="1:9" ht="28.5">
      <c r="A64" s="100"/>
      <c r="B64" s="102" t="s">
        <v>114</v>
      </c>
      <c r="C64" s="100" t="s">
        <v>113</v>
      </c>
      <c r="D64" s="103" t="s">
        <v>1</v>
      </c>
      <c r="E64" s="103" t="s">
        <v>1</v>
      </c>
      <c r="F64" s="103" t="s">
        <v>1</v>
      </c>
      <c r="G64" s="103" t="s">
        <v>1</v>
      </c>
      <c r="H64" s="103" t="s">
        <v>1</v>
      </c>
      <c r="I64" s="103" t="s">
        <v>1</v>
      </c>
    </row>
    <row r="65" spans="1:9" ht="28.5">
      <c r="A65" s="100" t="s">
        <v>115</v>
      </c>
      <c r="B65" s="102" t="s">
        <v>116</v>
      </c>
      <c r="C65" s="100" t="s">
        <v>109</v>
      </c>
      <c r="D65" s="103">
        <v>193396.38</v>
      </c>
      <c r="E65" s="103">
        <v>203259.59093602898</v>
      </c>
      <c r="F65" s="103">
        <f>E65</f>
        <v>203259.59093602898</v>
      </c>
      <c r="G65" s="103">
        <v>213219.31</v>
      </c>
      <c r="H65" s="103">
        <f>G65</f>
        <v>213219.31</v>
      </c>
      <c r="I65" s="138">
        <v>221719.706515728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6">
    <mergeCell ref="D1:F1"/>
    <mergeCell ref="D2:F2"/>
    <mergeCell ref="B49:F49"/>
    <mergeCell ref="A4:F4"/>
    <mergeCell ref="A5:F5"/>
    <mergeCell ref="A6:F6"/>
    <mergeCell ref="E53:I53"/>
    <mergeCell ref="E54:I54"/>
    <mergeCell ref="A57:I57"/>
    <mergeCell ref="A60:A61"/>
    <mergeCell ref="B60:B61"/>
    <mergeCell ref="C60:C61"/>
    <mergeCell ref="D60:E60"/>
    <mergeCell ref="F60:G60"/>
    <mergeCell ref="H60:I60"/>
    <mergeCell ref="A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I66"/>
  <sheetViews>
    <sheetView topLeftCell="A52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140625" customWidth="1"/>
    <col min="4" max="4" width="15" customWidth="1"/>
    <col min="5" max="5" width="15.85546875" customWidth="1"/>
    <col min="6" max="6" width="15.42578125" customWidth="1"/>
    <col min="7" max="7" width="15.85546875" customWidth="1"/>
    <col min="8" max="8" width="14.42578125" customWidth="1"/>
    <col min="9" max="9" width="17.42578125" customWidth="1"/>
  </cols>
  <sheetData>
    <row r="1" spans="1:6">
      <c r="D1" s="175" t="s">
        <v>4</v>
      </c>
      <c r="E1" s="175"/>
      <c r="F1" s="175"/>
    </row>
    <row r="2" spans="1:6" ht="36.7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51"/>
      <c r="F3" s="51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101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90" customHeight="1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9" t="s">
        <v>8</v>
      </c>
      <c r="B9" s="5" t="s">
        <v>9</v>
      </c>
      <c r="C9" s="49" t="s">
        <v>10</v>
      </c>
      <c r="D9" s="159">
        <v>30.5</v>
      </c>
      <c r="E9" s="159">
        <v>30.5</v>
      </c>
      <c r="F9" s="159">
        <v>30.5</v>
      </c>
    </row>
    <row r="10" spans="1:6" ht="63.75">
      <c r="A10" s="52" t="s">
        <v>11</v>
      </c>
      <c r="B10" s="8" t="s">
        <v>12</v>
      </c>
      <c r="C10" s="52" t="s">
        <v>10</v>
      </c>
      <c r="D10" s="160">
        <v>30.5</v>
      </c>
      <c r="E10" s="157">
        <v>29.994875</v>
      </c>
      <c r="F10" s="157">
        <v>30.16</v>
      </c>
    </row>
    <row r="11" spans="1:6">
      <c r="A11" s="52" t="s">
        <v>13</v>
      </c>
      <c r="B11" s="8" t="s">
        <v>14</v>
      </c>
      <c r="C11" s="52" t="s">
        <v>15</v>
      </c>
      <c r="D11" s="157">
        <v>129.0878385</v>
      </c>
      <c r="E11" s="157">
        <v>169.75</v>
      </c>
      <c r="F11" s="157">
        <v>163</v>
      </c>
    </row>
    <row r="12" spans="1:6">
      <c r="A12" s="52" t="s">
        <v>16</v>
      </c>
      <c r="B12" s="8" t="s">
        <v>17</v>
      </c>
      <c r="C12" s="52" t="s">
        <v>15</v>
      </c>
      <c r="D12" s="157">
        <v>127.45228525</v>
      </c>
      <c r="E12" s="157">
        <v>167.7467</v>
      </c>
      <c r="F12" s="157">
        <v>160.45792675000001</v>
      </c>
    </row>
    <row r="13" spans="1:6">
      <c r="A13" s="52" t="s">
        <v>18</v>
      </c>
      <c r="B13" s="8" t="s">
        <v>19</v>
      </c>
      <c r="C13" s="52" t="s">
        <v>20</v>
      </c>
      <c r="D13" s="157" t="s">
        <v>1</v>
      </c>
      <c r="E13" s="157" t="s">
        <v>1</v>
      </c>
      <c r="F13" s="157" t="s">
        <v>1</v>
      </c>
    </row>
    <row r="14" spans="1:6">
      <c r="A14" s="52" t="s">
        <v>21</v>
      </c>
      <c r="B14" s="8" t="s">
        <v>22</v>
      </c>
      <c r="C14" s="52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53" t="s">
        <v>24</v>
      </c>
      <c r="C15" s="10" t="s">
        <v>25</v>
      </c>
      <c r="D15" s="157" t="s">
        <v>1</v>
      </c>
      <c r="E15" s="161">
        <f>E16+E17</f>
        <v>91.416607539790292</v>
      </c>
      <c r="F15" s="161">
        <f>F16+F17</f>
        <v>95.373209953449916</v>
      </c>
    </row>
    <row r="16" spans="1:6">
      <c r="A16" s="52" t="s">
        <v>26</v>
      </c>
      <c r="B16" s="8" t="s">
        <v>27</v>
      </c>
      <c r="C16" s="52" t="s">
        <v>25</v>
      </c>
      <c r="D16" s="157" t="s">
        <v>1</v>
      </c>
      <c r="E16" s="157">
        <v>9.0427921376653</v>
      </c>
      <c r="F16" s="157">
        <v>9.220460152666444</v>
      </c>
    </row>
    <row r="17" spans="1:6" ht="16.5" customHeight="1">
      <c r="A17" s="52" t="s">
        <v>28</v>
      </c>
      <c r="B17" s="8" t="s">
        <v>29</v>
      </c>
      <c r="C17" s="52" t="s">
        <v>25</v>
      </c>
      <c r="D17" s="157" t="s">
        <v>1</v>
      </c>
      <c r="E17" s="157">
        <v>82.37381540212499</v>
      </c>
      <c r="F17" s="157">
        <v>86.152749800783468</v>
      </c>
    </row>
    <row r="18" spans="1:6" ht="25.5">
      <c r="A18" s="52" t="s">
        <v>30</v>
      </c>
      <c r="B18" s="8" t="s">
        <v>31</v>
      </c>
      <c r="C18" s="52" t="s">
        <v>25</v>
      </c>
      <c r="D18" s="157" t="s">
        <v>1</v>
      </c>
      <c r="E18" s="157" t="s">
        <v>1</v>
      </c>
      <c r="F18" s="157" t="s">
        <v>1</v>
      </c>
    </row>
    <row r="19" spans="1:6">
      <c r="A19" s="52" t="s">
        <v>32</v>
      </c>
      <c r="B19" s="8" t="s">
        <v>33</v>
      </c>
      <c r="C19" s="52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52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52" t="s">
        <v>36</v>
      </c>
      <c r="B21" s="8" t="s">
        <v>37</v>
      </c>
      <c r="C21" s="52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52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52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53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53" t="s">
        <v>44</v>
      </c>
      <c r="C25" s="52"/>
      <c r="D25" s="17" t="s">
        <v>1</v>
      </c>
      <c r="E25" s="17" t="s">
        <v>1</v>
      </c>
      <c r="F25" s="17" t="s">
        <v>1</v>
      </c>
    </row>
    <row r="26" spans="1:6">
      <c r="A26" s="52" t="s">
        <v>45</v>
      </c>
      <c r="B26" s="8" t="s">
        <v>46</v>
      </c>
      <c r="C26" s="52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52" t="s">
        <v>48</v>
      </c>
      <c r="B27" s="8" t="s">
        <v>49</v>
      </c>
      <c r="C27" s="52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52" t="s">
        <v>51</v>
      </c>
      <c r="B28" s="8" t="s">
        <v>52</v>
      </c>
      <c r="C28" s="52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53" t="s">
        <v>54</v>
      </c>
      <c r="C29" s="10" t="s">
        <v>25</v>
      </c>
      <c r="D29" s="17" t="s">
        <v>1</v>
      </c>
      <c r="E29" s="161">
        <f>SUM(E30:E32)</f>
        <v>91.416607539790292</v>
      </c>
      <c r="F29" s="161">
        <f>SUM(F30:F32)</f>
        <v>95.373209953449916</v>
      </c>
    </row>
    <row r="30" spans="1:6">
      <c r="A30" s="19" t="s">
        <v>55</v>
      </c>
      <c r="B30" s="20" t="s">
        <v>56</v>
      </c>
      <c r="C30" s="52" t="s">
        <v>25</v>
      </c>
      <c r="D30" s="17" t="s">
        <v>1</v>
      </c>
      <c r="E30" s="157">
        <f>E16</f>
        <v>9.0427921376653</v>
      </c>
      <c r="F30" s="157">
        <f>F16</f>
        <v>9.220460152666444</v>
      </c>
    </row>
    <row r="31" spans="1:6">
      <c r="A31" s="19" t="s">
        <v>57</v>
      </c>
      <c r="B31" s="8" t="s">
        <v>58</v>
      </c>
      <c r="C31" s="52" t="s">
        <v>25</v>
      </c>
      <c r="D31" s="17" t="s">
        <v>1</v>
      </c>
      <c r="E31" s="157">
        <f>E17</f>
        <v>82.37381540212499</v>
      </c>
      <c r="F31" s="157">
        <f>F17</f>
        <v>86.152749800783468</v>
      </c>
    </row>
    <row r="32" spans="1:6" ht="25.5">
      <c r="A32" s="19" t="s">
        <v>59</v>
      </c>
      <c r="B32" s="8" t="s">
        <v>60</v>
      </c>
      <c r="C32" s="52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53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52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52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53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52" t="s">
        <v>69</v>
      </c>
      <c r="B37" s="20" t="s">
        <v>56</v>
      </c>
      <c r="C37" s="52" t="s">
        <v>25</v>
      </c>
      <c r="D37" s="17" t="s">
        <v>1</v>
      </c>
      <c r="E37" s="17" t="s">
        <v>1</v>
      </c>
      <c r="F37" s="17" t="s">
        <v>1</v>
      </c>
    </row>
    <row r="38" spans="1:6">
      <c r="A38" s="52" t="s">
        <v>70</v>
      </c>
      <c r="B38" s="8" t="s">
        <v>58</v>
      </c>
      <c r="C38" s="52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52" t="s">
        <v>71</v>
      </c>
      <c r="B39" s="8" t="s">
        <v>60</v>
      </c>
      <c r="C39" s="52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53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52" t="s">
        <v>74</v>
      </c>
      <c r="B41" s="20" t="s">
        <v>56</v>
      </c>
      <c r="C41" s="52" t="s">
        <v>25</v>
      </c>
      <c r="D41" s="17" t="s">
        <v>1</v>
      </c>
      <c r="E41" s="17" t="s">
        <v>1</v>
      </c>
      <c r="F41" s="17" t="s">
        <v>1</v>
      </c>
    </row>
    <row r="42" spans="1:6">
      <c r="A42" s="52" t="s">
        <v>75</v>
      </c>
      <c r="B42" s="8" t="s">
        <v>58</v>
      </c>
      <c r="C42" s="52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52" t="s">
        <v>76</v>
      </c>
      <c r="B43" s="8" t="s">
        <v>60</v>
      </c>
      <c r="C43" s="52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53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53" t="s">
        <v>80</v>
      </c>
      <c r="C45" s="54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30.75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>
      <c r="A58" s="172" t="s">
        <v>130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52.5" customHeight="1">
      <c r="A60" s="182" t="s">
        <v>106</v>
      </c>
      <c r="B60" s="182" t="s">
        <v>6</v>
      </c>
      <c r="C60" s="182" t="s">
        <v>7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60" t="s">
        <v>107</v>
      </c>
      <c r="E61" s="60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0" t="s">
        <v>111</v>
      </c>
      <c r="B63" s="102" t="s">
        <v>112</v>
      </c>
      <c r="C63" s="100" t="s">
        <v>113</v>
      </c>
      <c r="D63" s="103">
        <v>43.17</v>
      </c>
      <c r="E63" s="103">
        <v>47.698994648827039</v>
      </c>
      <c r="F63" s="103">
        <v>47.698994648827039</v>
      </c>
      <c r="G63" s="103">
        <v>53.91</v>
      </c>
      <c r="H63" s="103">
        <v>53.91</v>
      </c>
      <c r="I63" s="138">
        <v>57.46341324123113</v>
      </c>
    </row>
    <row r="64" spans="1:9" ht="28.5">
      <c r="A64" s="100"/>
      <c r="B64" s="102" t="s">
        <v>114</v>
      </c>
      <c r="C64" s="100" t="s">
        <v>113</v>
      </c>
      <c r="D64" s="103" t="s">
        <v>1</v>
      </c>
      <c r="E64" s="103" t="s">
        <v>1</v>
      </c>
      <c r="F64" s="103" t="s">
        <v>1</v>
      </c>
      <c r="G64" s="103" t="s">
        <v>1</v>
      </c>
      <c r="H64" s="103" t="s">
        <v>1</v>
      </c>
      <c r="I64" s="103" t="s">
        <v>1</v>
      </c>
    </row>
    <row r="65" spans="1:9" ht="28.5">
      <c r="A65" s="100" t="s">
        <v>115</v>
      </c>
      <c r="B65" s="102" t="s">
        <v>116</v>
      </c>
      <c r="C65" s="100" t="s">
        <v>109</v>
      </c>
      <c r="D65" s="103">
        <v>207578.64</v>
      </c>
      <c r="E65" s="103">
        <v>218165.15497666004</v>
      </c>
      <c r="F65" s="103">
        <v>218165.15497666004</v>
      </c>
      <c r="G65" s="103">
        <v>228855.25</v>
      </c>
      <c r="H65" s="103">
        <v>228855.25</v>
      </c>
      <c r="I65" s="138">
        <v>238043.62787572801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6">
    <mergeCell ref="B49:F49"/>
    <mergeCell ref="D1:F1"/>
    <mergeCell ref="D2:F2"/>
    <mergeCell ref="A4:F4"/>
    <mergeCell ref="A5:F5"/>
    <mergeCell ref="A6:F6"/>
    <mergeCell ref="E53:I53"/>
    <mergeCell ref="E54:I54"/>
    <mergeCell ref="A57:I57"/>
    <mergeCell ref="A60:A61"/>
    <mergeCell ref="B60:B61"/>
    <mergeCell ref="C60:C61"/>
    <mergeCell ref="D60:E60"/>
    <mergeCell ref="F60:G60"/>
    <mergeCell ref="H60:I60"/>
    <mergeCell ref="A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I67"/>
  <sheetViews>
    <sheetView topLeftCell="A49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85546875" customWidth="1"/>
    <col min="4" max="4" width="15.7109375" customWidth="1"/>
    <col min="5" max="5" width="15.85546875" customWidth="1"/>
    <col min="6" max="6" width="15.42578125" customWidth="1"/>
    <col min="7" max="7" width="14.42578125" customWidth="1"/>
    <col min="8" max="8" width="16.28515625" customWidth="1"/>
    <col min="9" max="9" width="15.7109375" customWidth="1"/>
  </cols>
  <sheetData>
    <row r="1" spans="1:6">
      <c r="D1" s="175" t="s">
        <v>4</v>
      </c>
      <c r="E1" s="175"/>
      <c r="F1" s="175"/>
    </row>
    <row r="2" spans="1:6" ht="36.7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51"/>
      <c r="F3" s="51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102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9" t="s">
        <v>8</v>
      </c>
      <c r="B9" s="5" t="s">
        <v>9</v>
      </c>
      <c r="C9" s="49" t="s">
        <v>10</v>
      </c>
      <c r="D9" s="159">
        <v>30.5</v>
      </c>
      <c r="E9" s="159">
        <v>30.5</v>
      </c>
      <c r="F9" s="159">
        <v>30.5</v>
      </c>
    </row>
    <row r="10" spans="1:6" ht="63.75">
      <c r="A10" s="52" t="s">
        <v>11</v>
      </c>
      <c r="B10" s="8" t="s">
        <v>12</v>
      </c>
      <c r="C10" s="52" t="s">
        <v>10</v>
      </c>
      <c r="D10" s="160">
        <v>30.5</v>
      </c>
      <c r="E10" s="157">
        <v>29.994875</v>
      </c>
      <c r="F10" s="157">
        <v>30.16</v>
      </c>
    </row>
    <row r="11" spans="1:6">
      <c r="A11" s="52" t="s">
        <v>13</v>
      </c>
      <c r="B11" s="8" t="s">
        <v>14</v>
      </c>
      <c r="C11" s="52" t="s">
        <v>15</v>
      </c>
      <c r="D11" s="157">
        <v>129.0878385</v>
      </c>
      <c r="E11" s="157">
        <v>169.75</v>
      </c>
      <c r="F11" s="157">
        <v>163</v>
      </c>
    </row>
    <row r="12" spans="1:6">
      <c r="A12" s="52" t="s">
        <v>16</v>
      </c>
      <c r="B12" s="8" t="s">
        <v>17</v>
      </c>
      <c r="C12" s="52" t="s">
        <v>15</v>
      </c>
      <c r="D12" s="157">
        <v>127.45228525</v>
      </c>
      <c r="E12" s="157">
        <v>167.7467</v>
      </c>
      <c r="F12" s="157">
        <v>160.45792675000001</v>
      </c>
    </row>
    <row r="13" spans="1:6">
      <c r="A13" s="52" t="s">
        <v>18</v>
      </c>
      <c r="B13" s="8" t="s">
        <v>19</v>
      </c>
      <c r="C13" s="52" t="s">
        <v>20</v>
      </c>
      <c r="D13" s="157" t="s">
        <v>1</v>
      </c>
      <c r="E13" s="157" t="s">
        <v>1</v>
      </c>
      <c r="F13" s="157" t="s">
        <v>1</v>
      </c>
    </row>
    <row r="14" spans="1:6">
      <c r="A14" s="52" t="s">
        <v>21</v>
      </c>
      <c r="B14" s="8" t="s">
        <v>22</v>
      </c>
      <c r="C14" s="52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53" t="s">
        <v>24</v>
      </c>
      <c r="C15" s="10" t="s">
        <v>25</v>
      </c>
      <c r="D15" s="157" t="s">
        <v>1</v>
      </c>
      <c r="E15" s="161">
        <f>E16+E17</f>
        <v>85.788630750100296</v>
      </c>
      <c r="F15" s="161">
        <f>F16+F17</f>
        <v>89.465256334838713</v>
      </c>
    </row>
    <row r="16" spans="1:6">
      <c r="A16" s="52" t="s">
        <v>26</v>
      </c>
      <c r="B16" s="8" t="s">
        <v>27</v>
      </c>
      <c r="C16" s="52" t="s">
        <v>25</v>
      </c>
      <c r="D16" s="157" t="s">
        <v>1</v>
      </c>
      <c r="E16" s="157">
        <v>9.0427921376653</v>
      </c>
      <c r="F16" s="157">
        <v>9.220460152666444</v>
      </c>
    </row>
    <row r="17" spans="1:6" ht="16.5" customHeight="1">
      <c r="A17" s="52" t="s">
        <v>28</v>
      </c>
      <c r="B17" s="8" t="s">
        <v>29</v>
      </c>
      <c r="C17" s="52" t="s">
        <v>25</v>
      </c>
      <c r="D17" s="157" t="s">
        <v>1</v>
      </c>
      <c r="E17" s="157">
        <v>76.745838612434994</v>
      </c>
      <c r="F17" s="157">
        <v>80.244796182172266</v>
      </c>
    </row>
    <row r="18" spans="1:6" ht="25.5">
      <c r="A18" s="52" t="s">
        <v>30</v>
      </c>
      <c r="B18" s="8" t="s">
        <v>31</v>
      </c>
      <c r="C18" s="52" t="s">
        <v>25</v>
      </c>
      <c r="D18" s="157" t="s">
        <v>1</v>
      </c>
      <c r="E18" s="157" t="s">
        <v>1</v>
      </c>
      <c r="F18" s="157" t="s">
        <v>1</v>
      </c>
    </row>
    <row r="19" spans="1:6">
      <c r="A19" s="52" t="s">
        <v>32</v>
      </c>
      <c r="B19" s="8" t="s">
        <v>33</v>
      </c>
      <c r="C19" s="52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52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52" t="s">
        <v>36</v>
      </c>
      <c r="B21" s="8" t="s">
        <v>37</v>
      </c>
      <c r="C21" s="52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52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52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53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53" t="s">
        <v>44</v>
      </c>
      <c r="C25" s="52"/>
      <c r="D25" s="17" t="s">
        <v>1</v>
      </c>
      <c r="E25" s="17" t="s">
        <v>1</v>
      </c>
      <c r="F25" s="17" t="s">
        <v>1</v>
      </c>
    </row>
    <row r="26" spans="1:6">
      <c r="A26" s="52" t="s">
        <v>45</v>
      </c>
      <c r="B26" s="8" t="s">
        <v>46</v>
      </c>
      <c r="C26" s="52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52" t="s">
        <v>48</v>
      </c>
      <c r="B27" s="8" t="s">
        <v>49</v>
      </c>
      <c r="C27" s="52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52" t="s">
        <v>51</v>
      </c>
      <c r="B28" s="8" t="s">
        <v>52</v>
      </c>
      <c r="C28" s="52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53" t="s">
        <v>54</v>
      </c>
      <c r="C29" s="10" t="s">
        <v>25</v>
      </c>
      <c r="D29" s="17" t="s">
        <v>1</v>
      </c>
      <c r="E29" s="161">
        <f>SUM(E30:E32)</f>
        <v>85.788630750100296</v>
      </c>
      <c r="F29" s="161">
        <f>SUM(F30:F32)</f>
        <v>89.465256334838713</v>
      </c>
    </row>
    <row r="30" spans="1:6">
      <c r="A30" s="19" t="s">
        <v>55</v>
      </c>
      <c r="B30" s="20" t="s">
        <v>56</v>
      </c>
      <c r="C30" s="52" t="s">
        <v>25</v>
      </c>
      <c r="D30" s="17" t="s">
        <v>1</v>
      </c>
      <c r="E30" s="157">
        <f>E16</f>
        <v>9.0427921376653</v>
      </c>
      <c r="F30" s="157">
        <f>F16</f>
        <v>9.220460152666444</v>
      </c>
    </row>
    <row r="31" spans="1:6">
      <c r="A31" s="19" t="s">
        <v>57</v>
      </c>
      <c r="B31" s="8" t="s">
        <v>58</v>
      </c>
      <c r="C31" s="52" t="s">
        <v>25</v>
      </c>
      <c r="D31" s="17" t="s">
        <v>1</v>
      </c>
      <c r="E31" s="157">
        <f>E17</f>
        <v>76.745838612434994</v>
      </c>
      <c r="F31" s="157">
        <f>F17</f>
        <v>80.244796182172266</v>
      </c>
    </row>
    <row r="32" spans="1:6" ht="25.5">
      <c r="A32" s="19" t="s">
        <v>59</v>
      </c>
      <c r="B32" s="8" t="s">
        <v>60</v>
      </c>
      <c r="C32" s="52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53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52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52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53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52" t="s">
        <v>69</v>
      </c>
      <c r="B37" s="20" t="s">
        <v>56</v>
      </c>
      <c r="C37" s="52" t="s">
        <v>25</v>
      </c>
      <c r="D37" s="17" t="s">
        <v>1</v>
      </c>
      <c r="E37" s="17" t="s">
        <v>1</v>
      </c>
      <c r="F37" s="17" t="s">
        <v>1</v>
      </c>
    </row>
    <row r="38" spans="1:6">
      <c r="A38" s="52" t="s">
        <v>70</v>
      </c>
      <c r="B38" s="8" t="s">
        <v>58</v>
      </c>
      <c r="C38" s="52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52" t="s">
        <v>71</v>
      </c>
      <c r="B39" s="8" t="s">
        <v>60</v>
      </c>
      <c r="C39" s="52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53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52" t="s">
        <v>74</v>
      </c>
      <c r="B41" s="20" t="s">
        <v>56</v>
      </c>
      <c r="C41" s="52" t="s">
        <v>25</v>
      </c>
      <c r="D41" s="17" t="s">
        <v>1</v>
      </c>
      <c r="E41" s="17" t="s">
        <v>1</v>
      </c>
      <c r="F41" s="17" t="s">
        <v>1</v>
      </c>
    </row>
    <row r="42" spans="1:6">
      <c r="A42" s="52" t="s">
        <v>75</v>
      </c>
      <c r="B42" s="8" t="s">
        <v>58</v>
      </c>
      <c r="C42" s="52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52" t="s">
        <v>76</v>
      </c>
      <c r="B43" s="8" t="s">
        <v>60</v>
      </c>
      <c r="C43" s="52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53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53" t="s">
        <v>80</v>
      </c>
      <c r="C45" s="54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>
      <c r="A52" s="26"/>
      <c r="B52" s="26"/>
    </row>
    <row r="53" spans="1:9">
      <c r="A53" s="26"/>
      <c r="B53" s="26"/>
    </row>
    <row r="54" spans="1:9" ht="15.75">
      <c r="A54" s="59"/>
      <c r="B54" s="59"/>
      <c r="C54" s="59"/>
      <c r="D54" s="59"/>
      <c r="E54" s="180" t="s">
        <v>117</v>
      </c>
      <c r="F54" s="180"/>
      <c r="G54" s="180"/>
      <c r="H54" s="180"/>
      <c r="I54" s="180"/>
    </row>
    <row r="55" spans="1:9" ht="24.75" customHeight="1">
      <c r="A55" s="59"/>
      <c r="B55" s="59"/>
      <c r="C55" s="59"/>
      <c r="D55" s="59"/>
      <c r="E55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5" s="180"/>
      <c r="G55" s="180"/>
      <c r="H55" s="180"/>
      <c r="I55" s="180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5.75">
      <c r="A57" s="59"/>
      <c r="B57" s="59"/>
      <c r="C57" s="59"/>
      <c r="D57" s="59"/>
      <c r="E57" s="59"/>
      <c r="F57" s="59"/>
      <c r="G57" s="59"/>
      <c r="H57" s="59"/>
      <c r="I57" s="59"/>
    </row>
    <row r="58" spans="1:9" ht="16.5">
      <c r="A58" s="184" t="s">
        <v>105</v>
      </c>
      <c r="B58" s="184"/>
      <c r="C58" s="184"/>
      <c r="D58" s="184"/>
      <c r="E58" s="184"/>
      <c r="F58" s="184"/>
      <c r="G58" s="184"/>
      <c r="H58" s="184"/>
      <c r="I58" s="184"/>
    </row>
    <row r="59" spans="1:9">
      <c r="A59" s="172" t="s">
        <v>129</v>
      </c>
      <c r="B59" s="172"/>
      <c r="C59" s="172"/>
      <c r="D59" s="172"/>
      <c r="E59" s="172"/>
      <c r="F59" s="172"/>
      <c r="G59" s="172"/>
      <c r="H59" s="172"/>
      <c r="I59" s="172"/>
    </row>
    <row r="60" spans="1:9" ht="15.75">
      <c r="A60" s="59"/>
      <c r="B60" s="59"/>
      <c r="C60" s="59"/>
      <c r="D60" s="59"/>
      <c r="E60" s="59"/>
      <c r="F60" s="59"/>
      <c r="G60" s="59"/>
      <c r="H60" s="59"/>
      <c r="I60" s="59"/>
    </row>
    <row r="61" spans="1:9" ht="42.75" customHeight="1">
      <c r="A61" s="182" t="s">
        <v>106</v>
      </c>
      <c r="B61" s="182" t="s">
        <v>6</v>
      </c>
      <c r="C61" s="182" t="s">
        <v>7</v>
      </c>
      <c r="D61" s="182" t="str">
        <f>' ЦТЭЦ (ГТУ-1) ДПМ'!$D$58:$E$58</f>
        <v>Фактические показатели за год, предшествующий базовому периоду (2025г.)</v>
      </c>
      <c r="E61" s="182"/>
      <c r="F61" s="182" t="str">
        <f>' ЦТЭЦ (ГТУ-1) ДПМ'!$F$58:$G$58</f>
        <v>Показатели, утвержденные на базовый период (2026г.)*</v>
      </c>
      <c r="G61" s="182"/>
      <c r="H61" s="182" t="str">
        <f>' ЦТЭЦ (ГТУ-1) ДПМ'!$H$58:$I$58</f>
        <v>Предложения на расчетный период регулирования (2027г.)</v>
      </c>
      <c r="I61" s="182"/>
    </row>
    <row r="62" spans="1:9" ht="28.5">
      <c r="A62" s="182"/>
      <c r="B62" s="182"/>
      <c r="C62" s="182"/>
      <c r="D62" s="60" t="s">
        <v>107</v>
      </c>
      <c r="E62" s="60" t="s">
        <v>108</v>
      </c>
      <c r="F62" s="143" t="str">
        <f>' ЦТЭЦ (ГТУ-1) ДПМ'!$F$59</f>
        <v>с 01.01.2026 по 30.09.2026</v>
      </c>
      <c r="G62" s="143" t="str">
        <f>' ЦТЭЦ (ГТУ-1) ДПМ'!$G$59</f>
        <v>с 01.10.2026 по 31.12.2026</v>
      </c>
      <c r="H62" s="60" t="s">
        <v>107</v>
      </c>
      <c r="I62" s="60" t="s">
        <v>108</v>
      </c>
    </row>
    <row r="63" spans="1:9">
      <c r="A63" s="61" t="s">
        <v>16</v>
      </c>
      <c r="B63" s="62" t="s">
        <v>110</v>
      </c>
      <c r="C63" s="61"/>
      <c r="D63" s="63"/>
      <c r="E63" s="63"/>
      <c r="F63" s="63"/>
      <c r="G63" s="63"/>
      <c r="H63" s="63"/>
      <c r="I63" s="63"/>
    </row>
    <row r="64" spans="1:9" ht="28.5">
      <c r="A64" s="100" t="s">
        <v>111</v>
      </c>
      <c r="B64" s="102" t="s">
        <v>112</v>
      </c>
      <c r="C64" s="61" t="s">
        <v>113</v>
      </c>
      <c r="D64" s="103">
        <v>43.168784099496989</v>
      </c>
      <c r="E64" s="103">
        <v>47.698994648827039</v>
      </c>
      <c r="F64" s="103">
        <v>47.698994648827039</v>
      </c>
      <c r="G64" s="103">
        <v>53.91</v>
      </c>
      <c r="H64" s="103">
        <v>53.91</v>
      </c>
      <c r="I64" s="138">
        <v>57.46341324123113</v>
      </c>
    </row>
    <row r="65" spans="1:9" ht="28.5">
      <c r="A65" s="100"/>
      <c r="B65" s="102" t="s">
        <v>114</v>
      </c>
      <c r="C65" s="61" t="s">
        <v>113</v>
      </c>
      <c r="D65" s="103" t="s">
        <v>1</v>
      </c>
      <c r="E65" s="103" t="s">
        <v>1</v>
      </c>
      <c r="F65" s="103" t="s">
        <v>1</v>
      </c>
      <c r="G65" s="103" t="s">
        <v>1</v>
      </c>
      <c r="H65" s="103" t="s">
        <v>1</v>
      </c>
      <c r="I65" s="103" t="s">
        <v>1</v>
      </c>
    </row>
    <row r="66" spans="1:9" ht="28.5">
      <c r="A66" s="100" t="s">
        <v>115</v>
      </c>
      <c r="B66" s="102" t="s">
        <v>116</v>
      </c>
      <c r="C66" s="61" t="s">
        <v>109</v>
      </c>
      <c r="D66" s="103">
        <v>193396.37577167357</v>
      </c>
      <c r="E66" s="103">
        <v>203259.59093602898</v>
      </c>
      <c r="F66" s="103">
        <v>203259.59093602898</v>
      </c>
      <c r="G66" s="103">
        <v>213219.31</v>
      </c>
      <c r="H66" s="103">
        <v>213219.31</v>
      </c>
      <c r="I66" s="138">
        <v>221719.706515728</v>
      </c>
    </row>
    <row r="67" spans="1:9">
      <c r="A67" s="65" t="s">
        <v>118</v>
      </c>
      <c r="B67" s="64"/>
      <c r="C67" s="64"/>
      <c r="D67" s="64"/>
      <c r="E67" s="64"/>
      <c r="F67" s="64"/>
      <c r="G67" s="64"/>
      <c r="H67" s="64"/>
      <c r="I67" s="64"/>
    </row>
  </sheetData>
  <mergeCells count="16">
    <mergeCell ref="B49:F49"/>
    <mergeCell ref="D1:F1"/>
    <mergeCell ref="D2:F2"/>
    <mergeCell ref="A4:F4"/>
    <mergeCell ref="A5:F5"/>
    <mergeCell ref="A6:F6"/>
    <mergeCell ref="E54:I54"/>
    <mergeCell ref="E55:I55"/>
    <mergeCell ref="A58:I58"/>
    <mergeCell ref="A61:A62"/>
    <mergeCell ref="B61:B62"/>
    <mergeCell ref="C61:C62"/>
    <mergeCell ref="D61:E61"/>
    <mergeCell ref="F61:G61"/>
    <mergeCell ref="H61:I61"/>
    <mergeCell ref="A59:I59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I65"/>
  <sheetViews>
    <sheetView topLeftCell="A55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4" max="4" width="13.42578125" customWidth="1"/>
    <col min="5" max="5" width="14" customWidth="1"/>
    <col min="6" max="6" width="15.42578125" customWidth="1"/>
    <col min="7" max="7" width="15.7109375" customWidth="1"/>
    <col min="8" max="8" width="16.7109375" customWidth="1"/>
    <col min="9" max="9" width="15.28515625" customWidth="1"/>
  </cols>
  <sheetData>
    <row r="1" spans="1:6">
      <c r="D1" s="175" t="s">
        <v>4</v>
      </c>
      <c r="E1" s="175"/>
      <c r="F1" s="175"/>
    </row>
    <row r="2" spans="1:6" ht="36.7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51"/>
      <c r="F3" s="51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103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102.7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9" t="s">
        <v>8</v>
      </c>
      <c r="B9" s="5" t="s">
        <v>9</v>
      </c>
      <c r="C9" s="49" t="s">
        <v>10</v>
      </c>
      <c r="D9" s="159">
        <v>30.5</v>
      </c>
      <c r="E9" s="159">
        <v>30.5</v>
      </c>
      <c r="F9" s="159">
        <v>30.5</v>
      </c>
    </row>
    <row r="10" spans="1:6" ht="63.75">
      <c r="A10" s="52" t="s">
        <v>11</v>
      </c>
      <c r="B10" s="8" t="s">
        <v>12</v>
      </c>
      <c r="C10" s="52" t="s">
        <v>10</v>
      </c>
      <c r="D10" s="160">
        <v>30.5</v>
      </c>
      <c r="E10" s="157">
        <v>29.994875</v>
      </c>
      <c r="F10" s="157">
        <v>30.16</v>
      </c>
    </row>
    <row r="11" spans="1:6">
      <c r="A11" s="52" t="s">
        <v>13</v>
      </c>
      <c r="B11" s="8" t="s">
        <v>14</v>
      </c>
      <c r="C11" s="52" t="s">
        <v>15</v>
      </c>
      <c r="D11" s="157">
        <v>129.0878385</v>
      </c>
      <c r="E11" s="157">
        <v>169.75</v>
      </c>
      <c r="F11" s="157">
        <v>163</v>
      </c>
    </row>
    <row r="12" spans="1:6">
      <c r="A12" s="52" t="s">
        <v>16</v>
      </c>
      <c r="B12" s="8" t="s">
        <v>17</v>
      </c>
      <c r="C12" s="52" t="s">
        <v>15</v>
      </c>
      <c r="D12" s="157">
        <v>127.45228525</v>
      </c>
      <c r="E12" s="157">
        <v>167.7467</v>
      </c>
      <c r="F12" s="157">
        <v>160.45792675000001</v>
      </c>
    </row>
    <row r="13" spans="1:6">
      <c r="A13" s="52" t="s">
        <v>18</v>
      </c>
      <c r="B13" s="8" t="s">
        <v>19</v>
      </c>
      <c r="C13" s="52" t="s">
        <v>20</v>
      </c>
      <c r="D13" s="157" t="s">
        <v>1</v>
      </c>
      <c r="E13" s="157" t="s">
        <v>1</v>
      </c>
      <c r="F13" s="157" t="s">
        <v>1</v>
      </c>
    </row>
    <row r="14" spans="1:6">
      <c r="A14" s="52" t="s">
        <v>21</v>
      </c>
      <c r="B14" s="8" t="s">
        <v>22</v>
      </c>
      <c r="C14" s="52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53" t="s">
        <v>24</v>
      </c>
      <c r="C15" s="10" t="s">
        <v>25</v>
      </c>
      <c r="D15" s="157" t="s">
        <v>1</v>
      </c>
      <c r="E15" s="161">
        <f>E16+E17</f>
        <v>88.2190398842653</v>
      </c>
      <c r="F15" s="161">
        <f>F16+F17</f>
        <v>92.016571838697942</v>
      </c>
    </row>
    <row r="16" spans="1:6">
      <c r="A16" s="52" t="s">
        <v>26</v>
      </c>
      <c r="B16" s="8" t="s">
        <v>27</v>
      </c>
      <c r="C16" s="52" t="s">
        <v>25</v>
      </c>
      <c r="D16" s="157" t="s">
        <v>1</v>
      </c>
      <c r="E16" s="157">
        <v>9.0427921376653</v>
      </c>
      <c r="F16" s="157">
        <v>9.220460152666444</v>
      </c>
    </row>
    <row r="17" spans="1:6" ht="16.5" customHeight="1">
      <c r="A17" s="52" t="s">
        <v>28</v>
      </c>
      <c r="B17" s="8" t="s">
        <v>29</v>
      </c>
      <c r="C17" s="52" t="s">
        <v>25</v>
      </c>
      <c r="D17" s="157" t="s">
        <v>1</v>
      </c>
      <c r="E17" s="157">
        <v>79.176247746599998</v>
      </c>
      <c r="F17" s="157">
        <v>82.796111686031495</v>
      </c>
    </row>
    <row r="18" spans="1:6" ht="25.5">
      <c r="A18" s="52" t="s">
        <v>30</v>
      </c>
      <c r="B18" s="8" t="s">
        <v>31</v>
      </c>
      <c r="C18" s="52" t="s">
        <v>25</v>
      </c>
      <c r="D18" s="157" t="s">
        <v>1</v>
      </c>
      <c r="E18" s="157" t="s">
        <v>1</v>
      </c>
      <c r="F18" s="157" t="s">
        <v>1</v>
      </c>
    </row>
    <row r="19" spans="1:6">
      <c r="A19" s="52" t="s">
        <v>32</v>
      </c>
      <c r="B19" s="8" t="s">
        <v>33</v>
      </c>
      <c r="C19" s="52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52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52" t="s">
        <v>36</v>
      </c>
      <c r="B21" s="8" t="s">
        <v>37</v>
      </c>
      <c r="C21" s="52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52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52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53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53" t="s">
        <v>44</v>
      </c>
      <c r="C25" s="52"/>
      <c r="D25" s="17" t="s">
        <v>1</v>
      </c>
      <c r="E25" s="17" t="s">
        <v>1</v>
      </c>
      <c r="F25" s="17" t="s">
        <v>1</v>
      </c>
    </row>
    <row r="26" spans="1:6">
      <c r="A26" s="52" t="s">
        <v>45</v>
      </c>
      <c r="B26" s="8" t="s">
        <v>46</v>
      </c>
      <c r="C26" s="52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52" t="s">
        <v>48</v>
      </c>
      <c r="B27" s="8" t="s">
        <v>49</v>
      </c>
      <c r="C27" s="52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52" t="s">
        <v>51</v>
      </c>
      <c r="B28" s="8" t="s">
        <v>52</v>
      </c>
      <c r="C28" s="52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53" t="s">
        <v>54</v>
      </c>
      <c r="C29" s="10" t="s">
        <v>25</v>
      </c>
      <c r="D29" s="17" t="s">
        <v>1</v>
      </c>
      <c r="E29" s="161">
        <f>SUM(E30:E32)</f>
        <v>88.2190398842653</v>
      </c>
      <c r="F29" s="161">
        <f>SUM(F30:F32)</f>
        <v>92.016571838697942</v>
      </c>
    </row>
    <row r="30" spans="1:6">
      <c r="A30" s="19" t="s">
        <v>55</v>
      </c>
      <c r="B30" s="20" t="s">
        <v>56</v>
      </c>
      <c r="C30" s="52" t="s">
        <v>25</v>
      </c>
      <c r="D30" s="17" t="s">
        <v>1</v>
      </c>
      <c r="E30" s="157">
        <f>E16</f>
        <v>9.0427921376653</v>
      </c>
      <c r="F30" s="157">
        <f>F16</f>
        <v>9.220460152666444</v>
      </c>
    </row>
    <row r="31" spans="1:6">
      <c r="A31" s="19" t="s">
        <v>57</v>
      </c>
      <c r="B31" s="8" t="s">
        <v>58</v>
      </c>
      <c r="C31" s="52" t="s">
        <v>25</v>
      </c>
      <c r="D31" s="17" t="s">
        <v>1</v>
      </c>
      <c r="E31" s="157">
        <f>E17</f>
        <v>79.176247746599998</v>
      </c>
      <c r="F31" s="157">
        <f>F17</f>
        <v>82.796111686031495</v>
      </c>
    </row>
    <row r="32" spans="1:6" ht="25.5">
      <c r="A32" s="19" t="s">
        <v>59</v>
      </c>
      <c r="B32" s="8" t="s">
        <v>60</v>
      </c>
      <c r="C32" s="52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53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52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52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53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52" t="s">
        <v>69</v>
      </c>
      <c r="B37" s="20" t="s">
        <v>56</v>
      </c>
      <c r="C37" s="52" t="s">
        <v>25</v>
      </c>
      <c r="D37" s="17" t="s">
        <v>1</v>
      </c>
      <c r="E37" s="17" t="s">
        <v>1</v>
      </c>
      <c r="F37" s="17" t="s">
        <v>1</v>
      </c>
    </row>
    <row r="38" spans="1:6">
      <c r="A38" s="52" t="s">
        <v>70</v>
      </c>
      <c r="B38" s="8" t="s">
        <v>58</v>
      </c>
      <c r="C38" s="52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52" t="s">
        <v>71</v>
      </c>
      <c r="B39" s="8" t="s">
        <v>60</v>
      </c>
      <c r="C39" s="52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53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52" t="s">
        <v>74</v>
      </c>
      <c r="B41" s="20" t="s">
        <v>56</v>
      </c>
      <c r="C41" s="52" t="s">
        <v>25</v>
      </c>
      <c r="D41" s="17" t="s">
        <v>1</v>
      </c>
      <c r="E41" s="17" t="s">
        <v>1</v>
      </c>
      <c r="F41" s="17" t="s">
        <v>1</v>
      </c>
    </row>
    <row r="42" spans="1:6">
      <c r="A42" s="52" t="s">
        <v>75</v>
      </c>
      <c r="B42" s="8" t="s">
        <v>58</v>
      </c>
      <c r="C42" s="52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52" t="s">
        <v>76</v>
      </c>
      <c r="B43" s="8" t="s">
        <v>60</v>
      </c>
      <c r="C43" s="52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53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53" t="s">
        <v>80</v>
      </c>
      <c r="C45" s="54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28.5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>
      <c r="A56" s="184" t="s">
        <v>105</v>
      </c>
      <c r="B56" s="184"/>
      <c r="C56" s="184"/>
      <c r="D56" s="184"/>
      <c r="E56" s="184"/>
      <c r="F56" s="184"/>
      <c r="G56" s="184"/>
      <c r="H56" s="184"/>
      <c r="I56" s="184"/>
    </row>
    <row r="57" spans="1:9" ht="15.75" customHeight="1">
      <c r="A57" s="172" t="s">
        <v>128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48.75" customHeight="1">
      <c r="A59" s="182" t="s">
        <v>106</v>
      </c>
      <c r="B59" s="182" t="s">
        <v>6</v>
      </c>
      <c r="C59" s="182" t="s">
        <v>7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60" t="s">
        <v>107</v>
      </c>
      <c r="E60" s="60" t="s">
        <v>108</v>
      </c>
      <c r="F60" s="143" t="str">
        <f>' ЦТЭЦ (ГТУ-1) ДПМ'!$F$59</f>
        <v>с 01.01.2026 по 30.09.2026</v>
      </c>
      <c r="G60" s="143" t="str">
        <f>' ЦТЭЦ (ГТУ-1) ДПМ'!$G$59</f>
        <v>с 01.10.2026 по 31.12.2026</v>
      </c>
      <c r="H60" s="60" t="s">
        <v>107</v>
      </c>
      <c r="I60" s="60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>
      <c r="A62" s="100" t="s">
        <v>111</v>
      </c>
      <c r="B62" s="102" t="s">
        <v>112</v>
      </c>
      <c r="C62" s="100" t="s">
        <v>113</v>
      </c>
      <c r="D62" s="103">
        <v>43.168784099496989</v>
      </c>
      <c r="E62" s="103">
        <v>47.698994648827039</v>
      </c>
      <c r="F62" s="103">
        <v>47.698994648827039</v>
      </c>
      <c r="G62" s="103">
        <v>53.91</v>
      </c>
      <c r="H62" s="103">
        <v>53.91</v>
      </c>
      <c r="I62" s="138">
        <v>57.46341324123113</v>
      </c>
    </row>
    <row r="63" spans="1:9" ht="28.5">
      <c r="A63" s="100"/>
      <c r="B63" s="102" t="s">
        <v>114</v>
      </c>
      <c r="C63" s="100" t="s">
        <v>113</v>
      </c>
      <c r="D63" s="103" t="s">
        <v>1</v>
      </c>
      <c r="E63" s="103" t="s">
        <v>1</v>
      </c>
      <c r="F63" s="103" t="s">
        <v>1</v>
      </c>
      <c r="G63" s="103" t="s">
        <v>1</v>
      </c>
      <c r="H63" s="103" t="s">
        <v>1</v>
      </c>
      <c r="I63" s="103" t="s">
        <v>1</v>
      </c>
    </row>
    <row r="64" spans="1:9" ht="28.5">
      <c r="A64" s="100" t="s">
        <v>115</v>
      </c>
      <c r="B64" s="102" t="s">
        <v>116</v>
      </c>
      <c r="C64" s="100" t="s">
        <v>109</v>
      </c>
      <c r="D64" s="103">
        <v>199520.90288350085</v>
      </c>
      <c r="E64" s="103">
        <v>209696.46893055993</v>
      </c>
      <c r="F64" s="103">
        <v>209696.46893055993</v>
      </c>
      <c r="G64" s="103">
        <v>219971.6</v>
      </c>
      <c r="H64" s="103">
        <v>219971.6</v>
      </c>
      <c r="I64" s="138">
        <v>228769.09727572804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6">
    <mergeCell ref="B49:F49"/>
    <mergeCell ref="D1:F1"/>
    <mergeCell ref="D2:F2"/>
    <mergeCell ref="A4:F4"/>
    <mergeCell ref="A5:F5"/>
    <mergeCell ref="A6:F6"/>
    <mergeCell ref="E52:I52"/>
    <mergeCell ref="E53:I53"/>
    <mergeCell ref="A56:I56"/>
    <mergeCell ref="A59:A60"/>
    <mergeCell ref="B59:B60"/>
    <mergeCell ref="C59:C60"/>
    <mergeCell ref="D59:E59"/>
    <mergeCell ref="F59:G59"/>
    <mergeCell ref="H59:I59"/>
    <mergeCell ref="A57:I57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I66"/>
  <sheetViews>
    <sheetView topLeftCell="A58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42578125" customWidth="1"/>
    <col min="4" max="4" width="13.42578125" customWidth="1"/>
    <col min="5" max="5" width="14" customWidth="1"/>
    <col min="6" max="6" width="15.42578125" customWidth="1"/>
    <col min="7" max="7" width="15.140625" customWidth="1"/>
    <col min="8" max="8" width="14.7109375" customWidth="1"/>
    <col min="9" max="9" width="15.85546875" customWidth="1"/>
  </cols>
  <sheetData>
    <row r="1" spans="1:6">
      <c r="D1" s="175" t="s">
        <v>4</v>
      </c>
      <c r="E1" s="175"/>
      <c r="F1" s="175"/>
    </row>
    <row r="2" spans="1:6" ht="42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3.5" customHeight="1">
      <c r="A3" s="2"/>
      <c r="B3" s="2"/>
      <c r="C3" s="2"/>
      <c r="D3" s="2"/>
      <c r="E3" s="3"/>
      <c r="F3" s="3"/>
    </row>
    <row r="4" spans="1:6" ht="16.5" customHeight="1">
      <c r="A4" s="172" t="s">
        <v>92</v>
      </c>
      <c r="B4" s="172"/>
      <c r="C4" s="172"/>
      <c r="D4" s="172"/>
      <c r="E4" s="172"/>
      <c r="F4" s="172"/>
    </row>
    <row r="5" spans="1:6" ht="17.25" customHeight="1">
      <c r="A5" s="172" t="s">
        <v>3</v>
      </c>
      <c r="B5" s="172"/>
      <c r="C5" s="172"/>
      <c r="D5" s="172"/>
      <c r="E5" s="172"/>
      <c r="F5" s="172"/>
    </row>
    <row r="6" spans="1:6" ht="17.25" customHeight="1">
      <c r="A6" s="172" t="s">
        <v>88</v>
      </c>
      <c r="B6" s="172"/>
      <c r="C6" s="172"/>
      <c r="D6" s="172"/>
      <c r="E6" s="172"/>
      <c r="F6" s="172"/>
    </row>
    <row r="8" spans="1:6" ht="102.7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" t="s">
        <v>8</v>
      </c>
      <c r="B9" s="5" t="s">
        <v>9</v>
      </c>
      <c r="C9" s="4" t="s">
        <v>10</v>
      </c>
      <c r="D9" s="159">
        <v>259</v>
      </c>
      <c r="E9" s="159">
        <v>259</v>
      </c>
      <c r="F9" s="159">
        <v>259</v>
      </c>
    </row>
    <row r="10" spans="1:6" ht="63.75">
      <c r="A10" s="7" t="s">
        <v>11</v>
      </c>
      <c r="B10" s="8" t="s">
        <v>12</v>
      </c>
      <c r="C10" s="7" t="s">
        <v>10</v>
      </c>
      <c r="D10" s="160">
        <f>128.38+91.258</f>
        <v>219.63799999999998</v>
      </c>
      <c r="E10" s="157">
        <v>214.06616666666667</v>
      </c>
      <c r="F10" s="157">
        <v>214.41766666666669</v>
      </c>
    </row>
    <row r="11" spans="1:6">
      <c r="A11" s="7" t="s">
        <v>13</v>
      </c>
      <c r="B11" s="8" t="s">
        <v>14</v>
      </c>
      <c r="C11" s="7" t="s">
        <v>15</v>
      </c>
      <c r="D11" s="157">
        <v>978.15937699999995</v>
      </c>
      <c r="E11" s="157">
        <v>1173</v>
      </c>
      <c r="F11" s="157">
        <v>1003</v>
      </c>
    </row>
    <row r="12" spans="1:6">
      <c r="A12" s="7" t="s">
        <v>16</v>
      </c>
      <c r="B12" s="8" t="s">
        <v>17</v>
      </c>
      <c r="C12" s="7" t="s">
        <v>15</v>
      </c>
      <c r="D12" s="157">
        <v>946.99026299999991</v>
      </c>
      <c r="E12" s="157">
        <v>1128.7943</v>
      </c>
      <c r="F12" s="157">
        <v>971.34004400000003</v>
      </c>
    </row>
    <row r="13" spans="1:6">
      <c r="A13" s="7" t="s">
        <v>18</v>
      </c>
      <c r="B13" s="8" t="s">
        <v>19</v>
      </c>
      <c r="C13" s="7" t="s">
        <v>20</v>
      </c>
      <c r="D13" s="157" t="s">
        <v>1</v>
      </c>
      <c r="E13" s="157" t="s">
        <v>1</v>
      </c>
      <c r="F13" s="157" t="s">
        <v>1</v>
      </c>
    </row>
    <row r="14" spans="1:6">
      <c r="A14" s="7" t="s">
        <v>21</v>
      </c>
      <c r="B14" s="8" t="s">
        <v>22</v>
      </c>
      <c r="C14" s="7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11" t="s">
        <v>24</v>
      </c>
      <c r="C15" s="10" t="s">
        <v>25</v>
      </c>
      <c r="D15" s="157" t="s">
        <v>1</v>
      </c>
      <c r="E15" s="161">
        <f>E16+E17</f>
        <v>624.78425850667986</v>
      </c>
      <c r="F15" s="161">
        <f>F16+F17</f>
        <v>648.70623236439769</v>
      </c>
    </row>
    <row r="16" spans="1:6">
      <c r="A16" s="7" t="s">
        <v>26</v>
      </c>
      <c r="B16" s="8" t="s">
        <v>27</v>
      </c>
      <c r="C16" s="7" t="s">
        <v>25</v>
      </c>
      <c r="D16" s="157" t="s">
        <v>1</v>
      </c>
      <c r="E16" s="157">
        <v>71.318139387744168</v>
      </c>
      <c r="F16" s="157">
        <v>64.691381572231009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157" t="s">
        <v>1</v>
      </c>
      <c r="E17" s="157">
        <v>553.46611911893569</v>
      </c>
      <c r="F17" s="157">
        <v>584.01485079216673</v>
      </c>
    </row>
    <row r="18" spans="1:6" ht="25.5">
      <c r="A18" s="7" t="s">
        <v>30</v>
      </c>
      <c r="B18" s="8" t="s">
        <v>31</v>
      </c>
      <c r="C18" s="7" t="s">
        <v>25</v>
      </c>
      <c r="D18" s="157" t="s">
        <v>1</v>
      </c>
      <c r="E18" s="157" t="s">
        <v>1</v>
      </c>
      <c r="F18" s="157" t="s">
        <v>1</v>
      </c>
    </row>
    <row r="19" spans="1:6">
      <c r="A19" s="7" t="s">
        <v>32</v>
      </c>
      <c r="B19" s="8" t="s">
        <v>33</v>
      </c>
      <c r="C19" s="7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7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7" t="s">
        <v>36</v>
      </c>
      <c r="B21" s="8" t="s">
        <v>37</v>
      </c>
      <c r="C21" s="7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7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7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11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11" t="s">
        <v>44</v>
      </c>
      <c r="C25" s="7"/>
      <c r="D25" s="17" t="s">
        <v>1</v>
      </c>
      <c r="E25" s="17" t="s">
        <v>1</v>
      </c>
      <c r="F25" s="17" t="s">
        <v>1</v>
      </c>
    </row>
    <row r="26" spans="1:6">
      <c r="A26" s="7" t="s">
        <v>45</v>
      </c>
      <c r="B26" s="8" t="s">
        <v>46</v>
      </c>
      <c r="C26" s="7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7" t="s">
        <v>51</v>
      </c>
      <c r="B28" s="8" t="s">
        <v>52</v>
      </c>
      <c r="C28" s="7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11" t="s">
        <v>54</v>
      </c>
      <c r="C29" s="10" t="s">
        <v>25</v>
      </c>
      <c r="D29" s="17" t="s">
        <v>1</v>
      </c>
      <c r="E29" s="161">
        <f>SUM(E30:E32)</f>
        <v>624.78425850667986</v>
      </c>
      <c r="F29" s="161">
        <f>SUM(F30:F32)</f>
        <v>648.70623236439769</v>
      </c>
    </row>
    <row r="30" spans="1:6">
      <c r="A30" s="19" t="s">
        <v>55</v>
      </c>
      <c r="B30" s="20" t="s">
        <v>56</v>
      </c>
      <c r="C30" s="7" t="s">
        <v>25</v>
      </c>
      <c r="D30" s="17" t="s">
        <v>1</v>
      </c>
      <c r="E30" s="157">
        <f>E16</f>
        <v>71.318139387744168</v>
      </c>
      <c r="F30" s="157">
        <f>F16</f>
        <v>64.691381572231009</v>
      </c>
    </row>
    <row r="31" spans="1:6">
      <c r="A31" s="19" t="s">
        <v>57</v>
      </c>
      <c r="B31" s="8" t="s">
        <v>58</v>
      </c>
      <c r="C31" s="7" t="s">
        <v>25</v>
      </c>
      <c r="D31" s="17" t="s">
        <v>1</v>
      </c>
      <c r="E31" s="157">
        <f>E17</f>
        <v>553.46611911893569</v>
      </c>
      <c r="F31" s="157">
        <f>F17</f>
        <v>584.01485079216673</v>
      </c>
    </row>
    <row r="32" spans="1:6" ht="25.5">
      <c r="A32" s="19" t="s">
        <v>59</v>
      </c>
      <c r="B32" s="8" t="s">
        <v>60</v>
      </c>
      <c r="C32" s="7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7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7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7" t="s">
        <v>69</v>
      </c>
      <c r="B37" s="20" t="s">
        <v>56</v>
      </c>
      <c r="C37" s="7" t="s">
        <v>25</v>
      </c>
      <c r="D37" s="17" t="s">
        <v>1</v>
      </c>
      <c r="E37" s="17" t="s">
        <v>1</v>
      </c>
      <c r="F37" s="17" t="s">
        <v>1</v>
      </c>
    </row>
    <row r="38" spans="1:6">
      <c r="A38" s="7" t="s">
        <v>70</v>
      </c>
      <c r="B38" s="8" t="s">
        <v>58</v>
      </c>
      <c r="C38" s="7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7" t="s">
        <v>74</v>
      </c>
      <c r="B41" s="20" t="s">
        <v>56</v>
      </c>
      <c r="C41" s="7" t="s">
        <v>25</v>
      </c>
      <c r="D41" s="17" t="s">
        <v>1</v>
      </c>
      <c r="E41" s="17" t="s">
        <v>1</v>
      </c>
      <c r="F41" s="17" t="s">
        <v>1</v>
      </c>
    </row>
    <row r="42" spans="1:6">
      <c r="A42" s="7" t="s">
        <v>75</v>
      </c>
      <c r="B42" s="8" t="s">
        <v>58</v>
      </c>
      <c r="C42" s="7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11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>
      <c r="A52" s="26"/>
      <c r="B52" s="26"/>
    </row>
    <row r="53" spans="1:9" ht="15.75">
      <c r="A53" s="59"/>
      <c r="B53" s="59"/>
      <c r="C53" s="59"/>
      <c r="D53" s="59"/>
      <c r="E53" s="180" t="s">
        <v>117</v>
      </c>
      <c r="F53" s="180"/>
      <c r="G53" s="180"/>
      <c r="H53" s="180"/>
      <c r="I53" s="180"/>
    </row>
    <row r="54" spans="1:9" ht="33.75" customHeight="1">
      <c r="A54" s="59"/>
      <c r="B54" s="59"/>
      <c r="C54" s="59"/>
      <c r="D54" s="59"/>
      <c r="E54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4" s="180"/>
      <c r="G54" s="180"/>
      <c r="H54" s="180"/>
      <c r="I54" s="180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5.75">
      <c r="A56" s="59"/>
      <c r="B56" s="59"/>
      <c r="C56" s="59"/>
      <c r="D56" s="59"/>
      <c r="E56" s="59"/>
      <c r="F56" s="59"/>
      <c r="G56" s="59"/>
      <c r="H56" s="59"/>
      <c r="I56" s="59"/>
    </row>
    <row r="57" spans="1:9" ht="16.5">
      <c r="A57" s="184" t="s">
        <v>105</v>
      </c>
      <c r="B57" s="184"/>
      <c r="C57" s="184"/>
      <c r="D57" s="184"/>
      <c r="E57" s="184"/>
      <c r="F57" s="184"/>
      <c r="G57" s="184"/>
      <c r="H57" s="184"/>
      <c r="I57" s="184"/>
    </row>
    <row r="58" spans="1:9" ht="15.75" customHeight="1">
      <c r="A58" s="172" t="s">
        <v>127</v>
      </c>
      <c r="B58" s="172"/>
      <c r="C58" s="172"/>
      <c r="D58" s="172"/>
      <c r="E58" s="172"/>
      <c r="F58" s="172"/>
      <c r="G58" s="172"/>
      <c r="H58" s="172"/>
      <c r="I58" s="172"/>
    </row>
    <row r="59" spans="1:9" ht="15.75">
      <c r="A59" s="59"/>
      <c r="B59" s="59"/>
      <c r="C59" s="59"/>
      <c r="D59" s="59"/>
      <c r="E59" s="59"/>
      <c r="F59" s="59"/>
      <c r="G59" s="59"/>
      <c r="H59" s="59"/>
      <c r="I59" s="59"/>
    </row>
    <row r="60" spans="1:9" ht="55.5" customHeight="1">
      <c r="A60" s="182" t="s">
        <v>106</v>
      </c>
      <c r="B60" s="182" t="s">
        <v>6</v>
      </c>
      <c r="C60" s="182" t="s">
        <v>7</v>
      </c>
      <c r="D60" s="182" t="str">
        <f>' ЦТЭЦ (ГТУ-1) ДПМ'!$D$58:$E$58</f>
        <v>Фактические показатели за год, предшествующий базовому периоду (2025г.)</v>
      </c>
      <c r="E60" s="182"/>
      <c r="F60" s="182" t="str">
        <f>' ЦТЭЦ (ГТУ-1) ДПМ'!$F$58:$G$58</f>
        <v>Показатели, утвержденные на базовый период (2026г.)*</v>
      </c>
      <c r="G60" s="182"/>
      <c r="H60" s="182" t="str">
        <f>' ЦТЭЦ (ГТУ-1) ДПМ'!$H$58:$I$58</f>
        <v>Предложения на расчетный период регулирования (2027г.)</v>
      </c>
      <c r="I60" s="182"/>
    </row>
    <row r="61" spans="1:9" ht="28.5">
      <c r="A61" s="182"/>
      <c r="B61" s="182"/>
      <c r="C61" s="182"/>
      <c r="D61" s="60" t="s">
        <v>107</v>
      </c>
      <c r="E61" s="60" t="s">
        <v>108</v>
      </c>
      <c r="F61" s="143" t="str">
        <f>' ЦТЭЦ (ГТУ-1) ДПМ'!$F$59</f>
        <v>с 01.01.2026 по 30.09.2026</v>
      </c>
      <c r="G61" s="143" t="str">
        <f>' ЦТЭЦ (ГТУ-1) ДПМ'!$G$59</f>
        <v>с 01.10.2026 по 31.12.2026</v>
      </c>
      <c r="H61" s="60" t="s">
        <v>107</v>
      </c>
      <c r="I61" s="60" t="s">
        <v>108</v>
      </c>
    </row>
    <row r="62" spans="1:9">
      <c r="A62" s="61" t="s">
        <v>16</v>
      </c>
      <c r="B62" s="62" t="s">
        <v>110</v>
      </c>
      <c r="C62" s="61"/>
      <c r="D62" s="63"/>
      <c r="E62" s="63"/>
      <c r="F62" s="63"/>
      <c r="G62" s="63"/>
      <c r="H62" s="63"/>
      <c r="I62" s="63"/>
    </row>
    <row r="63" spans="1:9" ht="28.5">
      <c r="A63" s="100" t="s">
        <v>111</v>
      </c>
      <c r="B63" s="102" t="s">
        <v>112</v>
      </c>
      <c r="C63" s="100" t="s">
        <v>113</v>
      </c>
      <c r="D63" s="103">
        <v>49.296516948885085</v>
      </c>
      <c r="E63" s="103">
        <v>55.86</v>
      </c>
      <c r="F63" s="103">
        <f>E63</f>
        <v>55.86</v>
      </c>
      <c r="G63" s="103">
        <v>63.18</v>
      </c>
      <c r="H63" s="103">
        <f>G63</f>
        <v>63.18</v>
      </c>
      <c r="I63" s="138">
        <v>66.600138614516965</v>
      </c>
    </row>
    <row r="64" spans="1:9" ht="28.5">
      <c r="A64" s="100"/>
      <c r="B64" s="102" t="s">
        <v>114</v>
      </c>
      <c r="C64" s="100" t="s">
        <v>113</v>
      </c>
      <c r="D64" s="103" t="s">
        <v>1</v>
      </c>
      <c r="E64" s="103" t="s">
        <v>1</v>
      </c>
      <c r="F64" s="103" t="s">
        <v>1</v>
      </c>
      <c r="G64" s="103" t="s">
        <v>1</v>
      </c>
      <c r="H64" s="103" t="s">
        <v>1</v>
      </c>
      <c r="I64" s="103" t="s">
        <v>1</v>
      </c>
    </row>
    <row r="65" spans="1:9" ht="28.5">
      <c r="A65" s="100" t="s">
        <v>115</v>
      </c>
      <c r="B65" s="102" t="s">
        <v>116</v>
      </c>
      <c r="C65" s="100" t="s">
        <v>109</v>
      </c>
      <c r="D65" s="103">
        <v>192921.68820801534</v>
      </c>
      <c r="E65" s="103">
        <v>203910.57</v>
      </c>
      <c r="F65" s="103">
        <f>E65</f>
        <v>203910.57</v>
      </c>
      <c r="G65" s="103">
        <v>215457.57</v>
      </c>
      <c r="H65" s="103">
        <f>G65</f>
        <v>215457.57</v>
      </c>
      <c r="I65" s="138">
        <v>226977.11895326051</v>
      </c>
    </row>
    <row r="66" spans="1:9">
      <c r="A66" s="65" t="s">
        <v>118</v>
      </c>
      <c r="B66" s="64"/>
      <c r="C66" s="64"/>
      <c r="D66" s="64"/>
      <c r="E66" s="64"/>
      <c r="F66" s="64"/>
      <c r="G66" s="64"/>
      <c r="H66" s="64"/>
      <c r="I66" s="64"/>
    </row>
  </sheetData>
  <mergeCells count="16">
    <mergeCell ref="D1:F1"/>
    <mergeCell ref="D2:F2"/>
    <mergeCell ref="B49:F49"/>
    <mergeCell ref="A4:F4"/>
    <mergeCell ref="A5:F5"/>
    <mergeCell ref="A6:F6"/>
    <mergeCell ref="E53:I53"/>
    <mergeCell ref="E54:I54"/>
    <mergeCell ref="A57:I57"/>
    <mergeCell ref="A60:A61"/>
    <mergeCell ref="B60:B61"/>
    <mergeCell ref="C60:C61"/>
    <mergeCell ref="D60:E60"/>
    <mergeCell ref="F60:G60"/>
    <mergeCell ref="H60:I60"/>
    <mergeCell ref="A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L65"/>
  <sheetViews>
    <sheetView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5703125" customWidth="1"/>
    <col min="4" max="4" width="16.28515625" customWidth="1"/>
    <col min="5" max="5" width="16.5703125" customWidth="1"/>
    <col min="6" max="6" width="15.42578125" customWidth="1"/>
    <col min="7" max="7" width="14.140625" customWidth="1"/>
    <col min="8" max="8" width="15.5703125" customWidth="1"/>
    <col min="9" max="9" width="14.85546875" customWidth="1"/>
  </cols>
  <sheetData>
    <row r="1" spans="1:12">
      <c r="D1" s="175" t="s">
        <v>4</v>
      </c>
      <c r="E1" s="175"/>
      <c r="F1" s="175"/>
    </row>
    <row r="2" spans="1:12" ht="39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44"/>
      <c r="F3" s="43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95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8" t="s">
        <v>8</v>
      </c>
      <c r="B9" s="5" t="s">
        <v>9</v>
      </c>
      <c r="C9" s="48" t="s">
        <v>10</v>
      </c>
      <c r="D9" s="6">
        <v>50</v>
      </c>
      <c r="E9" s="6">
        <v>50</v>
      </c>
      <c r="F9" s="6">
        <v>50</v>
      </c>
      <c r="H9" s="174"/>
      <c r="I9" s="174"/>
      <c r="J9" s="174"/>
      <c r="K9" s="174"/>
      <c r="L9" s="174"/>
    </row>
    <row r="10" spans="1:12" ht="63.75">
      <c r="A10" s="45" t="s">
        <v>11</v>
      </c>
      <c r="B10" s="8" t="s">
        <v>12</v>
      </c>
      <c r="C10" s="45" t="s">
        <v>10</v>
      </c>
      <c r="D10" s="13">
        <v>48.65</v>
      </c>
      <c r="E10" s="9">
        <v>46.065083333333334</v>
      </c>
      <c r="F10" s="9">
        <v>44.36</v>
      </c>
      <c r="H10" s="42"/>
    </row>
    <row r="11" spans="1:12" ht="15.75">
      <c r="A11" s="45" t="s">
        <v>13</v>
      </c>
      <c r="B11" s="8" t="s">
        <v>14</v>
      </c>
      <c r="C11" s="45" t="s">
        <v>15</v>
      </c>
      <c r="D11" s="9">
        <v>241.28925999999998</v>
      </c>
      <c r="E11" s="9">
        <v>272.2235</v>
      </c>
      <c r="F11" s="9">
        <v>205.95949999999999</v>
      </c>
      <c r="H11" s="42"/>
    </row>
    <row r="12" spans="1:12" ht="15.75">
      <c r="A12" s="45" t="s">
        <v>16</v>
      </c>
      <c r="B12" s="8" t="s">
        <v>17</v>
      </c>
      <c r="C12" s="45" t="s">
        <v>15</v>
      </c>
      <c r="D12" s="9">
        <v>211.46823899999998</v>
      </c>
      <c r="E12" s="9">
        <v>248.1559</v>
      </c>
      <c r="F12" s="9">
        <v>167.58396299999998</v>
      </c>
      <c r="H12" s="42"/>
    </row>
    <row r="13" spans="1:12" ht="15.75">
      <c r="A13" s="45" t="s">
        <v>18</v>
      </c>
      <c r="B13" s="8" t="s">
        <v>19</v>
      </c>
      <c r="C13" s="45" t="s">
        <v>20</v>
      </c>
      <c r="D13" s="9">
        <v>278.94900000000001</v>
      </c>
      <c r="E13" s="9">
        <v>218.09299999999999</v>
      </c>
      <c r="F13" s="9">
        <v>238.64</v>
      </c>
      <c r="H13" s="42"/>
    </row>
    <row r="14" spans="1:12">
      <c r="A14" s="45" t="s">
        <v>21</v>
      </c>
      <c r="B14" s="8" t="s">
        <v>22</v>
      </c>
      <c r="C14" s="45" t="s">
        <v>20</v>
      </c>
      <c r="D14" s="9">
        <v>277.95341000000002</v>
      </c>
      <c r="E14" s="9">
        <v>216.666</v>
      </c>
      <c r="F14" s="9">
        <v>236.74099999999999</v>
      </c>
    </row>
    <row r="15" spans="1:12" ht="21" customHeight="1">
      <c r="A15" s="10" t="s">
        <v>23</v>
      </c>
      <c r="B15" s="46" t="s">
        <v>24</v>
      </c>
      <c r="C15" s="10" t="s">
        <v>25</v>
      </c>
      <c r="D15" s="9" t="s">
        <v>1</v>
      </c>
      <c r="E15" s="12">
        <f>E16+E17</f>
        <v>568.51982694003016</v>
      </c>
      <c r="F15" s="12">
        <f>F16+F17</f>
        <v>490.93881722332287</v>
      </c>
    </row>
    <row r="16" spans="1:12">
      <c r="A16" s="45" t="s">
        <v>26</v>
      </c>
      <c r="B16" s="8" t="s">
        <v>27</v>
      </c>
      <c r="C16" s="45" t="s">
        <v>25</v>
      </c>
      <c r="D16" s="9" t="s">
        <v>1</v>
      </c>
      <c r="E16" s="9">
        <v>394.64728413977014</v>
      </c>
      <c r="F16" s="9">
        <v>315.22180775924608</v>
      </c>
    </row>
    <row r="17" spans="1:6" ht="16.5" customHeight="1">
      <c r="A17" s="45" t="s">
        <v>28</v>
      </c>
      <c r="B17" s="8" t="s">
        <v>29</v>
      </c>
      <c r="C17" s="45" t="s">
        <v>25</v>
      </c>
      <c r="D17" s="9" t="s">
        <v>1</v>
      </c>
      <c r="E17" s="9">
        <v>173.87254280026005</v>
      </c>
      <c r="F17" s="9">
        <v>175.71700946407682</v>
      </c>
    </row>
    <row r="18" spans="1:6" ht="24.75" customHeight="1">
      <c r="A18" s="45" t="s">
        <v>30</v>
      </c>
      <c r="B18" s="8" t="s">
        <v>31</v>
      </c>
      <c r="C18" s="45" t="s">
        <v>25</v>
      </c>
      <c r="D18" s="9" t="s">
        <v>1</v>
      </c>
      <c r="E18" s="9" t="s">
        <v>1</v>
      </c>
      <c r="F18" s="9" t="s">
        <v>1</v>
      </c>
    </row>
    <row r="19" spans="1:6">
      <c r="A19" s="45" t="s">
        <v>32</v>
      </c>
      <c r="B19" s="8" t="s">
        <v>33</v>
      </c>
      <c r="C19" s="45" t="s">
        <v>25</v>
      </c>
      <c r="D19" s="13">
        <v>246.20284906000001</v>
      </c>
      <c r="E19" s="9">
        <v>394.07842906606737</v>
      </c>
      <c r="F19" s="9">
        <v>314.78476353113086</v>
      </c>
    </row>
    <row r="20" spans="1:6" ht="25.5">
      <c r="A20" s="45"/>
      <c r="B20" s="8" t="s">
        <v>34</v>
      </c>
      <c r="C20" s="14" t="s">
        <v>35</v>
      </c>
      <c r="D20" s="153">
        <v>168.0585054270517</v>
      </c>
      <c r="E20" s="15">
        <v>197</v>
      </c>
      <c r="F20" s="15">
        <v>197.00000000000003</v>
      </c>
    </row>
    <row r="21" spans="1:6">
      <c r="A21" s="45" t="s">
        <v>36</v>
      </c>
      <c r="B21" s="8" t="s">
        <v>37</v>
      </c>
      <c r="C21" s="45" t="s">
        <v>25</v>
      </c>
      <c r="D21" s="13">
        <v>298.58306876000006</v>
      </c>
      <c r="E21" s="13">
        <v>278.11692727203484</v>
      </c>
      <c r="F21" s="9">
        <v>346.00963067624173</v>
      </c>
    </row>
    <row r="22" spans="1:6" ht="25.5">
      <c r="A22" s="45"/>
      <c r="B22" s="8" t="s">
        <v>38</v>
      </c>
      <c r="C22" s="14" t="s">
        <v>39</v>
      </c>
      <c r="D22" s="35">
        <v>159.97906427339765</v>
      </c>
      <c r="E22" s="16">
        <v>160</v>
      </c>
      <c r="F22" s="16">
        <v>159.99999999999997</v>
      </c>
    </row>
    <row r="23" spans="1:6" ht="63.75">
      <c r="A23" s="45"/>
      <c r="B23" s="8" t="s">
        <v>40</v>
      </c>
      <c r="C23" s="14"/>
      <c r="D23" s="18" t="s">
        <v>1</v>
      </c>
      <c r="E23" s="17" t="s">
        <v>193</v>
      </c>
      <c r="F23" s="17" t="s">
        <v>193</v>
      </c>
    </row>
    <row r="24" spans="1:6">
      <c r="A24" s="10" t="s">
        <v>41</v>
      </c>
      <c r="B24" s="46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46" t="s">
        <v>44</v>
      </c>
      <c r="C25" s="45"/>
      <c r="D25" s="18" t="s">
        <v>1</v>
      </c>
      <c r="E25" s="18" t="s">
        <v>1</v>
      </c>
      <c r="F25" s="18" t="s">
        <v>1</v>
      </c>
    </row>
    <row r="26" spans="1:6">
      <c r="A26" s="45" t="s">
        <v>45</v>
      </c>
      <c r="B26" s="8" t="s">
        <v>46</v>
      </c>
      <c r="C26" s="45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45" t="s">
        <v>48</v>
      </c>
      <c r="B27" s="8" t="s">
        <v>49</v>
      </c>
      <c r="C27" s="45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45" t="s">
        <v>51</v>
      </c>
      <c r="B28" s="8" t="s">
        <v>52</v>
      </c>
      <c r="C28" s="45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46" t="s">
        <v>54</v>
      </c>
      <c r="C29" s="10" t="s">
        <v>25</v>
      </c>
      <c r="D29" s="18" t="s">
        <v>1</v>
      </c>
      <c r="E29" s="12">
        <f>SUM(E30:E32)</f>
        <v>568.51982694003016</v>
      </c>
      <c r="F29" s="12">
        <f>SUM(F30:F32)</f>
        <v>490.93881722332287</v>
      </c>
    </row>
    <row r="30" spans="1:6">
      <c r="A30" s="19" t="s">
        <v>55</v>
      </c>
      <c r="B30" s="20" t="s">
        <v>56</v>
      </c>
      <c r="C30" s="45" t="s">
        <v>25</v>
      </c>
      <c r="D30" s="18" t="s">
        <v>1</v>
      </c>
      <c r="E30" s="9">
        <f>E16</f>
        <v>394.64728413977014</v>
      </c>
      <c r="F30" s="9">
        <f>F16</f>
        <v>315.22180775924608</v>
      </c>
    </row>
    <row r="31" spans="1:6">
      <c r="A31" s="19" t="s">
        <v>57</v>
      </c>
      <c r="B31" s="8" t="s">
        <v>58</v>
      </c>
      <c r="C31" s="45" t="s">
        <v>25</v>
      </c>
      <c r="D31" s="18" t="s">
        <v>1</v>
      </c>
      <c r="E31" s="9">
        <f>E17</f>
        <v>173.87254280026005</v>
      </c>
      <c r="F31" s="9">
        <f>F17</f>
        <v>175.71700946407682</v>
      </c>
    </row>
    <row r="32" spans="1:6" ht="25.5">
      <c r="A32" s="19" t="s">
        <v>59</v>
      </c>
      <c r="B32" s="8" t="s">
        <v>60</v>
      </c>
      <c r="C32" s="45" t="s">
        <v>25</v>
      </c>
      <c r="D32" s="18" t="s">
        <v>1</v>
      </c>
      <c r="E32" s="18" t="s">
        <v>1</v>
      </c>
      <c r="F32" s="18" t="s">
        <v>1</v>
      </c>
    </row>
    <row r="33" spans="1:10" ht="25.5">
      <c r="A33" s="21" t="s">
        <v>61</v>
      </c>
      <c r="B33" s="46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10">
      <c r="A34" s="19" t="s">
        <v>63</v>
      </c>
      <c r="B34" s="22" t="s">
        <v>64</v>
      </c>
      <c r="C34" s="45" t="s">
        <v>25</v>
      </c>
      <c r="D34" s="18" t="s">
        <v>1</v>
      </c>
      <c r="E34" s="18" t="s">
        <v>1</v>
      </c>
      <c r="F34" s="18" t="s">
        <v>1</v>
      </c>
    </row>
    <row r="35" spans="1:10">
      <c r="A35" s="19" t="s">
        <v>65</v>
      </c>
      <c r="B35" s="22" t="s">
        <v>66</v>
      </c>
      <c r="C35" s="45" t="s">
        <v>25</v>
      </c>
      <c r="D35" s="18" t="s">
        <v>1</v>
      </c>
      <c r="E35" s="18" t="s">
        <v>1</v>
      </c>
      <c r="F35" s="18" t="s">
        <v>1</v>
      </c>
    </row>
    <row r="36" spans="1:10" ht="25.5">
      <c r="A36" s="10" t="s">
        <v>67</v>
      </c>
      <c r="B36" s="46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10">
      <c r="A37" s="45" t="s">
        <v>69</v>
      </c>
      <c r="B37" s="20" t="s">
        <v>56</v>
      </c>
      <c r="C37" s="45" t="s">
        <v>25</v>
      </c>
      <c r="D37" s="18" t="s">
        <v>1</v>
      </c>
      <c r="E37" s="18" t="s">
        <v>1</v>
      </c>
      <c r="F37" s="18" t="s">
        <v>1</v>
      </c>
    </row>
    <row r="38" spans="1:10">
      <c r="A38" s="45" t="s">
        <v>70</v>
      </c>
      <c r="B38" s="8" t="s">
        <v>58</v>
      </c>
      <c r="C38" s="45"/>
      <c r="D38" s="18" t="s">
        <v>1</v>
      </c>
      <c r="E38" s="18" t="s">
        <v>1</v>
      </c>
      <c r="F38" s="18" t="s">
        <v>1</v>
      </c>
    </row>
    <row r="39" spans="1:10" ht="25.5">
      <c r="A39" s="45" t="s">
        <v>71</v>
      </c>
      <c r="B39" s="8" t="s">
        <v>60</v>
      </c>
      <c r="C39" s="45"/>
      <c r="D39" s="18" t="s">
        <v>1</v>
      </c>
      <c r="E39" s="18" t="s">
        <v>1</v>
      </c>
      <c r="F39" s="18" t="s">
        <v>1</v>
      </c>
    </row>
    <row r="40" spans="1:10" ht="25.5">
      <c r="A40" s="10" t="s">
        <v>72</v>
      </c>
      <c r="B40" s="46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10">
      <c r="A41" s="45" t="s">
        <v>74</v>
      </c>
      <c r="B41" s="20" t="s">
        <v>56</v>
      </c>
      <c r="C41" s="45" t="s">
        <v>25</v>
      </c>
      <c r="D41" s="18" t="s">
        <v>1</v>
      </c>
      <c r="E41" s="18" t="s">
        <v>1</v>
      </c>
      <c r="F41" s="18" t="s">
        <v>1</v>
      </c>
    </row>
    <row r="42" spans="1:10">
      <c r="A42" s="45" t="s">
        <v>75</v>
      </c>
      <c r="B42" s="8" t="s">
        <v>58</v>
      </c>
      <c r="C42" s="45" t="s">
        <v>25</v>
      </c>
      <c r="D42" s="18" t="s">
        <v>1</v>
      </c>
      <c r="E42" s="18" t="s">
        <v>1</v>
      </c>
      <c r="F42" s="18" t="s">
        <v>1</v>
      </c>
    </row>
    <row r="43" spans="1:10" ht="25.5">
      <c r="A43" s="45" t="s">
        <v>76</v>
      </c>
      <c r="B43" s="8" t="s">
        <v>60</v>
      </c>
      <c r="C43" s="45" t="s">
        <v>25</v>
      </c>
      <c r="D43" s="18" t="s">
        <v>1</v>
      </c>
      <c r="E43" s="18" t="s">
        <v>1</v>
      </c>
      <c r="F43" s="18" t="s">
        <v>1</v>
      </c>
      <c r="J43" s="23"/>
    </row>
    <row r="44" spans="1:10">
      <c r="A44" s="10" t="s">
        <v>77</v>
      </c>
      <c r="B44" s="46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10" ht="38.25">
      <c r="A45" s="24" t="s">
        <v>79</v>
      </c>
      <c r="B45" s="46" t="s">
        <v>80</v>
      </c>
      <c r="C45" s="47" t="s">
        <v>81</v>
      </c>
      <c r="D45" s="18" t="s">
        <v>1</v>
      </c>
      <c r="E45" s="18" t="s">
        <v>1</v>
      </c>
      <c r="F45" s="18" t="s">
        <v>1</v>
      </c>
    </row>
    <row r="46" spans="1:10" ht="73.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8" spans="1:10">
      <c r="A48" s="26"/>
      <c r="B48" s="27" t="s">
        <v>84</v>
      </c>
    </row>
    <row r="49" spans="1:9" ht="30" customHeight="1">
      <c r="A49" s="28" t="s">
        <v>85</v>
      </c>
      <c r="B49" s="178" t="s">
        <v>86</v>
      </c>
      <c r="C49" s="178"/>
      <c r="D49" s="178"/>
      <c r="E49" s="178"/>
      <c r="F49" s="178"/>
    </row>
    <row r="50" spans="1:9" ht="28.5" customHeight="1">
      <c r="A50" s="29"/>
      <c r="B50" s="178"/>
      <c r="C50" s="178"/>
      <c r="D50" s="178"/>
      <c r="E50" s="178"/>
      <c r="F50" s="178"/>
    </row>
    <row r="51" spans="1:9" ht="31.5" customHeight="1"/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27.6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>
      <c r="A56" s="181" t="s">
        <v>105</v>
      </c>
      <c r="B56" s="181"/>
      <c r="C56" s="181"/>
      <c r="D56" s="181"/>
      <c r="E56" s="181"/>
      <c r="F56" s="181"/>
      <c r="G56" s="181"/>
      <c r="H56" s="181"/>
      <c r="I56" s="181"/>
    </row>
    <row r="57" spans="1:9" ht="15.75" customHeight="1">
      <c r="A57" s="172" t="s">
        <v>144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44.45" customHeight="1">
      <c r="A59" s="182" t="s">
        <v>106</v>
      </c>
      <c r="B59" s="182" t="s">
        <v>6</v>
      </c>
      <c r="C59" s="182" t="s">
        <v>185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42.75">
      <c r="A60" s="182"/>
      <c r="B60" s="182"/>
      <c r="C60" s="182"/>
      <c r="D60" s="60" t="s">
        <v>107</v>
      </c>
      <c r="E60" s="60" t="s">
        <v>108</v>
      </c>
      <c r="F60" s="143" t="s">
        <v>212</v>
      </c>
      <c r="G60" s="143" t="s">
        <v>213</v>
      </c>
      <c r="H60" s="60" t="s">
        <v>107</v>
      </c>
      <c r="I60" s="60" t="s">
        <v>108</v>
      </c>
    </row>
    <row r="61" spans="1:9" s="152" customFormat="1">
      <c r="A61" s="145" t="s">
        <v>16</v>
      </c>
      <c r="B61" s="102" t="s">
        <v>110</v>
      </c>
      <c r="C61" s="145"/>
      <c r="D61" s="151"/>
      <c r="E61" s="151"/>
      <c r="F61" s="151"/>
      <c r="G61" s="151"/>
      <c r="H61" s="151"/>
      <c r="I61" s="151"/>
    </row>
    <row r="62" spans="1:9" s="152" customFormat="1" ht="28.5">
      <c r="A62" s="145" t="s">
        <v>111</v>
      </c>
      <c r="B62" s="102" t="s">
        <v>112</v>
      </c>
      <c r="C62" s="145" t="s">
        <v>113</v>
      </c>
      <c r="D62" s="138">
        <v>1055.46</v>
      </c>
      <c r="E62" s="138">
        <v>1447.7553138384644</v>
      </c>
      <c r="F62" s="138">
        <f>E62</f>
        <v>1447.7553138384644</v>
      </c>
      <c r="G62" s="103">
        <v>1590.3199728064903</v>
      </c>
      <c r="H62" s="103">
        <f>G62</f>
        <v>1590.3199728064903</v>
      </c>
      <c r="I62" s="103">
        <v>1880.9783592433969</v>
      </c>
    </row>
    <row r="63" spans="1:9" s="152" customFormat="1" ht="28.5">
      <c r="A63" s="145"/>
      <c r="B63" s="102" t="s">
        <v>114</v>
      </c>
      <c r="C63" s="145" t="s">
        <v>113</v>
      </c>
      <c r="D63" s="138">
        <v>1053.68</v>
      </c>
      <c r="E63" s="138">
        <v>1445.6932518384644</v>
      </c>
      <c r="F63" s="138">
        <f>E63</f>
        <v>1445.6932518384644</v>
      </c>
      <c r="G63" s="103">
        <v>1588.0216138064904</v>
      </c>
      <c r="H63" s="103">
        <f>G63</f>
        <v>1588.0216138064904</v>
      </c>
      <c r="I63" s="103">
        <v>1878.3704472433969</v>
      </c>
    </row>
    <row r="64" spans="1:9" s="152" customFormat="1" ht="28.5">
      <c r="A64" s="145" t="s">
        <v>115</v>
      </c>
      <c r="B64" s="102" t="s">
        <v>116</v>
      </c>
      <c r="C64" s="145" t="s">
        <v>109</v>
      </c>
      <c r="D64" s="103" t="s">
        <v>1</v>
      </c>
      <c r="E64" s="103" t="s">
        <v>1</v>
      </c>
      <c r="F64" s="103">
        <v>314541.46000000002</v>
      </c>
      <c r="G64" s="103">
        <v>314541.46000000002</v>
      </c>
      <c r="H64" s="103">
        <f>G64</f>
        <v>314541.46000000002</v>
      </c>
      <c r="I64" s="103">
        <v>330096.57624000008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9">
    <mergeCell ref="A56:I56"/>
    <mergeCell ref="A59:A60"/>
    <mergeCell ref="B59:B60"/>
    <mergeCell ref="C59:C60"/>
    <mergeCell ref="D59:E59"/>
    <mergeCell ref="F59:G59"/>
    <mergeCell ref="H59:I59"/>
    <mergeCell ref="A57:I57"/>
    <mergeCell ref="B50:F50"/>
    <mergeCell ref="B49:F49"/>
    <mergeCell ref="E52:I52"/>
    <mergeCell ref="E53:I53"/>
    <mergeCell ref="D46:F46"/>
    <mergeCell ref="H9:L9"/>
    <mergeCell ref="D1:F1"/>
    <mergeCell ref="D2:F2"/>
    <mergeCell ref="A4:F4"/>
    <mergeCell ref="A5:F5"/>
    <mergeCell ref="A6:F6"/>
  </mergeCells>
  <printOptions horizontalCentered="1"/>
  <pageMargins left="0.25" right="0.25" top="0.28000000000000003" bottom="0.26" header="0.3" footer="0.3"/>
  <pageSetup paperSize="9" scale="5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zoomScaleNormal="100" zoomScaleSheetLayoutView="100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7109375" customWidth="1"/>
    <col min="4" max="4" width="17.42578125" customWidth="1"/>
    <col min="5" max="5" width="16.42578125" customWidth="1"/>
    <col min="6" max="6" width="15.42578125" customWidth="1"/>
    <col min="7" max="7" width="16" customWidth="1"/>
    <col min="8" max="8" width="17.28515625" customWidth="1"/>
    <col min="9" max="9" width="18.85546875" customWidth="1"/>
  </cols>
  <sheetData>
    <row r="1" spans="1:9">
      <c r="D1" s="175" t="s">
        <v>4</v>
      </c>
      <c r="E1" s="175"/>
      <c r="F1" s="175"/>
    </row>
    <row r="2" spans="1:9" ht="36.7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9" ht="13.5" customHeight="1">
      <c r="A3" s="2"/>
      <c r="B3" s="2"/>
      <c r="C3" s="2"/>
      <c r="D3" s="2"/>
      <c r="E3" s="67"/>
      <c r="F3" s="67"/>
    </row>
    <row r="4" spans="1:9" ht="16.5" customHeight="1">
      <c r="A4" s="172" t="s">
        <v>119</v>
      </c>
      <c r="B4" s="172"/>
      <c r="C4" s="172"/>
      <c r="D4" s="172"/>
      <c r="E4" s="172"/>
      <c r="F4" s="172"/>
    </row>
    <row r="5" spans="1:9" ht="17.25" customHeight="1">
      <c r="A5" s="172" t="s">
        <v>123</v>
      </c>
      <c r="B5" s="172"/>
      <c r="C5" s="172"/>
      <c r="D5" s="172"/>
      <c r="E5" s="172"/>
      <c r="F5" s="172"/>
    </row>
    <row r="7" spans="1:9" ht="64.5" thickBot="1">
      <c r="A7" s="39" t="s">
        <v>0</v>
      </c>
      <c r="B7" s="39" t="s">
        <v>6</v>
      </c>
      <c r="C7" s="39" t="s">
        <v>7</v>
      </c>
      <c r="D7" s="115" t="str">
        <f>' ЦТЭЦ (ГТУ-1) ДПМ'!$D$8</f>
        <v xml:space="preserve">Фактические показатели за год, предшествующий базовому периоду (2025г.) </v>
      </c>
      <c r="E7" s="115" t="str">
        <f>' ЦТЭЦ (ГТУ-1) ДПМ'!$E$8</f>
        <v>Показатели, утвержденные на базовый период (2026г.)</v>
      </c>
      <c r="F7" s="115" t="str">
        <f>' ЦТЭЦ (ГТУ-1) ДПМ'!$F$8</f>
        <v>Предложения на расчетный период регулирования (2027г.)</v>
      </c>
    </row>
    <row r="8" spans="1:9">
      <c r="A8" s="49" t="s">
        <v>8</v>
      </c>
      <c r="B8" s="5" t="s">
        <v>9</v>
      </c>
      <c r="C8" s="49" t="s">
        <v>10</v>
      </c>
      <c r="D8" s="159">
        <v>1562.9</v>
      </c>
      <c r="E8" s="159">
        <v>1562.9</v>
      </c>
      <c r="F8" s="159">
        <v>1562.8999999999996</v>
      </c>
    </row>
    <row r="9" spans="1:9" ht="63.75">
      <c r="A9" s="68" t="s">
        <v>11</v>
      </c>
      <c r="B9" s="8" t="s">
        <v>12</v>
      </c>
      <c r="C9" s="68" t="s">
        <v>10</v>
      </c>
      <c r="D9" s="160">
        <v>1534.6915000000001</v>
      </c>
      <c r="E9" s="157">
        <v>1544.7304000000001</v>
      </c>
      <c r="F9" s="157">
        <v>1544.4513333333334</v>
      </c>
      <c r="H9" s="72"/>
      <c r="I9" s="72"/>
    </row>
    <row r="10" spans="1:9">
      <c r="A10" s="68" t="s">
        <v>13</v>
      </c>
      <c r="B10" s="8" t="s">
        <v>14</v>
      </c>
      <c r="C10" s="68" t="s">
        <v>15</v>
      </c>
      <c r="D10" s="160">
        <v>7201.7750000000015</v>
      </c>
      <c r="E10" s="157">
        <v>6395</v>
      </c>
      <c r="F10" s="157">
        <v>6274.42</v>
      </c>
      <c r="H10" s="72"/>
      <c r="I10" s="72"/>
    </row>
    <row r="11" spans="1:9">
      <c r="A11" s="68" t="s">
        <v>16</v>
      </c>
      <c r="B11" s="8" t="s">
        <v>17</v>
      </c>
      <c r="C11" s="68" t="s">
        <v>15</v>
      </c>
      <c r="D11" s="160">
        <v>7116.2870000000003</v>
      </c>
      <c r="E11" s="157">
        <v>6314.402</v>
      </c>
      <c r="F11" s="157">
        <v>6188.9260000000004</v>
      </c>
    </row>
    <row r="12" spans="1:9">
      <c r="A12" s="68" t="s">
        <v>18</v>
      </c>
      <c r="B12" s="8" t="s">
        <v>19</v>
      </c>
      <c r="C12" s="68" t="s">
        <v>20</v>
      </c>
      <c r="D12" s="157" t="s">
        <v>1</v>
      </c>
      <c r="E12" s="157" t="s">
        <v>1</v>
      </c>
      <c r="F12" s="157" t="s">
        <v>1</v>
      </c>
    </row>
    <row r="13" spans="1:9">
      <c r="A13" s="68" t="s">
        <v>21</v>
      </c>
      <c r="B13" s="8" t="s">
        <v>22</v>
      </c>
      <c r="C13" s="68" t="s">
        <v>20</v>
      </c>
      <c r="D13" s="157" t="s">
        <v>1</v>
      </c>
      <c r="E13" s="157" t="s">
        <v>1</v>
      </c>
      <c r="F13" s="157" t="s">
        <v>1</v>
      </c>
    </row>
    <row r="14" spans="1:9" ht="25.5">
      <c r="A14" s="10" t="s">
        <v>23</v>
      </c>
      <c r="B14" s="69" t="s">
        <v>24</v>
      </c>
      <c r="C14" s="10" t="s">
        <v>25</v>
      </c>
      <c r="D14" s="157" t="s">
        <v>1</v>
      </c>
      <c r="E14" s="161">
        <f>E15+E16</f>
        <v>3079.919977276536</v>
      </c>
      <c r="F14" s="161">
        <f>F15+F16</f>
        <v>3239.8370933057322</v>
      </c>
    </row>
    <row r="15" spans="1:9">
      <c r="A15" s="10" t="s">
        <v>26</v>
      </c>
      <c r="B15" s="69" t="s">
        <v>27</v>
      </c>
      <c r="C15" s="68" t="s">
        <v>25</v>
      </c>
      <c r="D15" s="157" t="s">
        <v>1</v>
      </c>
      <c r="E15" s="157">
        <v>446.58152999999999</v>
      </c>
      <c r="F15" s="157">
        <v>463.22652438551881</v>
      </c>
    </row>
    <row r="16" spans="1:9" ht="25.5">
      <c r="A16" s="10" t="s">
        <v>28</v>
      </c>
      <c r="B16" s="69" t="s">
        <v>29</v>
      </c>
      <c r="C16" s="68" t="s">
        <v>25</v>
      </c>
      <c r="D16" s="157" t="s">
        <v>1</v>
      </c>
      <c r="E16" s="157">
        <v>2633.338447276536</v>
      </c>
      <c r="F16" s="157">
        <v>2776.6105689202132</v>
      </c>
    </row>
    <row r="17" spans="1:9" ht="38.25">
      <c r="A17" s="10" t="s">
        <v>30</v>
      </c>
      <c r="B17" s="69" t="s">
        <v>31</v>
      </c>
      <c r="C17" s="68" t="s">
        <v>25</v>
      </c>
      <c r="D17" s="157" t="s">
        <v>1</v>
      </c>
      <c r="E17" s="157" t="s">
        <v>1</v>
      </c>
      <c r="F17" s="157" t="s">
        <v>1</v>
      </c>
    </row>
    <row r="18" spans="1:9">
      <c r="A18" s="68" t="s">
        <v>32</v>
      </c>
      <c r="B18" s="8" t="s">
        <v>33</v>
      </c>
      <c r="C18" s="68" t="s">
        <v>25</v>
      </c>
      <c r="D18" s="157" t="s">
        <v>1</v>
      </c>
      <c r="E18" s="157" t="s">
        <v>1</v>
      </c>
      <c r="F18" s="157" t="s">
        <v>1</v>
      </c>
    </row>
    <row r="19" spans="1:9" ht="25.5">
      <c r="A19" s="68"/>
      <c r="B19" s="8" t="s">
        <v>34</v>
      </c>
      <c r="C19" s="14" t="s">
        <v>35</v>
      </c>
      <c r="D19" s="157" t="s">
        <v>1</v>
      </c>
      <c r="E19" s="157" t="s">
        <v>1</v>
      </c>
      <c r="F19" s="157" t="s">
        <v>1</v>
      </c>
    </row>
    <row r="20" spans="1:9">
      <c r="A20" s="68" t="s">
        <v>36</v>
      </c>
      <c r="B20" s="8" t="s">
        <v>37</v>
      </c>
      <c r="C20" s="68" t="s">
        <v>25</v>
      </c>
      <c r="D20" s="157" t="s">
        <v>1</v>
      </c>
      <c r="E20" s="157" t="s">
        <v>1</v>
      </c>
      <c r="F20" s="157" t="s">
        <v>1</v>
      </c>
    </row>
    <row r="21" spans="1:9" ht="25.5">
      <c r="A21" s="68"/>
      <c r="B21" s="8" t="s">
        <v>38</v>
      </c>
      <c r="C21" s="14" t="s">
        <v>39</v>
      </c>
      <c r="D21" s="157" t="s">
        <v>1</v>
      </c>
      <c r="E21" s="157" t="s">
        <v>1</v>
      </c>
      <c r="F21" s="157" t="s">
        <v>1</v>
      </c>
    </row>
    <row r="22" spans="1:9" ht="25.5">
      <c r="A22" s="68"/>
      <c r="B22" s="8" t="s">
        <v>40</v>
      </c>
      <c r="C22" s="14"/>
      <c r="D22" s="157" t="s">
        <v>1</v>
      </c>
      <c r="E22" s="157" t="s">
        <v>1</v>
      </c>
      <c r="F22" s="157" t="s">
        <v>1</v>
      </c>
    </row>
    <row r="23" spans="1:9">
      <c r="A23" s="21" t="s">
        <v>41</v>
      </c>
      <c r="B23" s="69" t="s">
        <v>42</v>
      </c>
      <c r="C23" s="10" t="s">
        <v>25</v>
      </c>
      <c r="D23" s="17" t="s">
        <v>1</v>
      </c>
      <c r="E23" s="17" t="s">
        <v>1</v>
      </c>
      <c r="F23" s="17" t="s">
        <v>1</v>
      </c>
    </row>
    <row r="24" spans="1:9" ht="38.25">
      <c r="A24" s="21" t="s">
        <v>43</v>
      </c>
      <c r="B24" s="69" t="s">
        <v>44</v>
      </c>
      <c r="C24" s="68"/>
      <c r="D24" s="17" t="s">
        <v>1</v>
      </c>
      <c r="E24" s="17" t="s">
        <v>1</v>
      </c>
      <c r="F24" s="17" t="s">
        <v>1</v>
      </c>
    </row>
    <row r="25" spans="1:9">
      <c r="A25" s="68" t="s">
        <v>45</v>
      </c>
      <c r="B25" s="8" t="s">
        <v>46</v>
      </c>
      <c r="C25" s="68" t="s">
        <v>47</v>
      </c>
      <c r="D25" s="17" t="s">
        <v>1</v>
      </c>
      <c r="E25" s="17" t="s">
        <v>1</v>
      </c>
      <c r="F25" s="17" t="s">
        <v>1</v>
      </c>
    </row>
    <row r="26" spans="1:9" ht="25.5">
      <c r="A26" s="68" t="s">
        <v>48</v>
      </c>
      <c r="B26" s="8" t="s">
        <v>49</v>
      </c>
      <c r="C26" s="68" t="s">
        <v>50</v>
      </c>
      <c r="D26" s="17" t="s">
        <v>1</v>
      </c>
      <c r="E26" s="17" t="s">
        <v>1</v>
      </c>
      <c r="F26" s="17" t="s">
        <v>1</v>
      </c>
    </row>
    <row r="27" spans="1:9" ht="38.25">
      <c r="A27" s="68" t="s">
        <v>51</v>
      </c>
      <c r="B27" s="8" t="s">
        <v>52</v>
      </c>
      <c r="C27" s="68"/>
      <c r="D27" s="17" t="s">
        <v>1</v>
      </c>
      <c r="E27" s="17" t="s">
        <v>1</v>
      </c>
      <c r="F27" s="17" t="s">
        <v>1</v>
      </c>
    </row>
    <row r="28" spans="1:9">
      <c r="A28" s="10" t="s">
        <v>53</v>
      </c>
      <c r="B28" s="69" t="s">
        <v>54</v>
      </c>
      <c r="C28" s="10" t="s">
        <v>25</v>
      </c>
      <c r="D28" s="17" t="s">
        <v>1</v>
      </c>
      <c r="E28" s="161">
        <f>SUM(E29:E31)</f>
        <v>3079.919977276536</v>
      </c>
      <c r="F28" s="161">
        <f>SUM(F29:F31)</f>
        <v>3239.8370933057322</v>
      </c>
      <c r="H28" s="188"/>
      <c r="I28" s="188"/>
    </row>
    <row r="29" spans="1:9">
      <c r="A29" s="19" t="s">
        <v>55</v>
      </c>
      <c r="B29" s="20" t="s">
        <v>56</v>
      </c>
      <c r="C29" s="68" t="s">
        <v>25</v>
      </c>
      <c r="D29" s="17" t="s">
        <v>1</v>
      </c>
      <c r="E29" s="157">
        <f>E15</f>
        <v>446.58152999999999</v>
      </c>
      <c r="F29" s="157">
        <f>F15</f>
        <v>463.22652438551881</v>
      </c>
    </row>
    <row r="30" spans="1:9">
      <c r="A30" s="19" t="s">
        <v>57</v>
      </c>
      <c r="B30" s="8" t="s">
        <v>58</v>
      </c>
      <c r="C30" s="68" t="s">
        <v>25</v>
      </c>
      <c r="D30" s="17" t="s">
        <v>1</v>
      </c>
      <c r="E30" s="157">
        <f>E16</f>
        <v>2633.338447276536</v>
      </c>
      <c r="F30" s="157">
        <f>F16</f>
        <v>2776.6105689202132</v>
      </c>
    </row>
    <row r="31" spans="1:9" ht="25.5">
      <c r="A31" s="19" t="s">
        <v>59</v>
      </c>
      <c r="B31" s="8" t="s">
        <v>60</v>
      </c>
      <c r="C31" s="68" t="s">
        <v>25</v>
      </c>
      <c r="D31" s="17" t="s">
        <v>1</v>
      </c>
      <c r="E31" s="17" t="s">
        <v>1</v>
      </c>
      <c r="F31" s="17" t="s">
        <v>1</v>
      </c>
    </row>
    <row r="32" spans="1:9" ht="25.5">
      <c r="A32" s="21" t="s">
        <v>61</v>
      </c>
      <c r="B32" s="69" t="s">
        <v>62</v>
      </c>
      <c r="C32" s="10" t="s">
        <v>25</v>
      </c>
      <c r="D32" s="17" t="s">
        <v>1</v>
      </c>
      <c r="E32" s="17" t="s">
        <v>1</v>
      </c>
      <c r="F32" s="17" t="s">
        <v>1</v>
      </c>
    </row>
    <row r="33" spans="1:6">
      <c r="A33" s="19" t="s">
        <v>63</v>
      </c>
      <c r="B33" s="22" t="s">
        <v>64</v>
      </c>
      <c r="C33" s="68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65</v>
      </c>
      <c r="B34" s="22" t="s">
        <v>66</v>
      </c>
      <c r="C34" s="68" t="s">
        <v>25</v>
      </c>
      <c r="D34" s="17" t="s">
        <v>1</v>
      </c>
      <c r="E34" s="17" t="s">
        <v>1</v>
      </c>
      <c r="F34" s="17" t="s">
        <v>1</v>
      </c>
    </row>
    <row r="35" spans="1:6" ht="25.5">
      <c r="A35" s="21" t="s">
        <v>67</v>
      </c>
      <c r="B35" s="69" t="s">
        <v>68</v>
      </c>
      <c r="C35" s="10" t="s">
        <v>25</v>
      </c>
      <c r="D35" s="17" t="s">
        <v>1</v>
      </c>
      <c r="E35" s="17" t="s">
        <v>1</v>
      </c>
      <c r="F35" s="17" t="s">
        <v>1</v>
      </c>
    </row>
    <row r="36" spans="1:6">
      <c r="A36" s="68" t="s">
        <v>69</v>
      </c>
      <c r="B36" s="20" t="s">
        <v>56</v>
      </c>
      <c r="C36" s="68" t="s">
        <v>25</v>
      </c>
      <c r="D36" s="17" t="s">
        <v>1</v>
      </c>
      <c r="E36" s="17" t="s">
        <v>1</v>
      </c>
      <c r="F36" s="17" t="s">
        <v>1</v>
      </c>
    </row>
    <row r="37" spans="1:6">
      <c r="A37" s="68" t="s">
        <v>70</v>
      </c>
      <c r="B37" s="8" t="s">
        <v>58</v>
      </c>
      <c r="C37" s="68" t="s">
        <v>25</v>
      </c>
      <c r="D37" s="17" t="s">
        <v>1</v>
      </c>
      <c r="E37" s="17" t="s">
        <v>1</v>
      </c>
      <c r="F37" s="17" t="s">
        <v>1</v>
      </c>
    </row>
    <row r="38" spans="1:6" ht="25.5">
      <c r="A38" s="68" t="s">
        <v>71</v>
      </c>
      <c r="B38" s="8" t="s">
        <v>60</v>
      </c>
      <c r="C38" s="68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21" t="s">
        <v>72</v>
      </c>
      <c r="B39" s="69" t="s">
        <v>73</v>
      </c>
      <c r="C39" s="10" t="s">
        <v>25</v>
      </c>
      <c r="D39" s="17" t="s">
        <v>1</v>
      </c>
      <c r="E39" s="17" t="s">
        <v>1</v>
      </c>
      <c r="F39" s="17" t="s">
        <v>1</v>
      </c>
    </row>
    <row r="40" spans="1:6">
      <c r="A40" s="68" t="s">
        <v>74</v>
      </c>
      <c r="B40" s="20" t="s">
        <v>56</v>
      </c>
      <c r="C40" s="68" t="s">
        <v>25</v>
      </c>
      <c r="D40" s="17" t="s">
        <v>1</v>
      </c>
      <c r="E40" s="17" t="s">
        <v>1</v>
      </c>
      <c r="F40" s="17" t="s">
        <v>1</v>
      </c>
    </row>
    <row r="41" spans="1:6">
      <c r="A41" s="68" t="s">
        <v>75</v>
      </c>
      <c r="B41" s="8" t="s">
        <v>58</v>
      </c>
      <c r="C41" s="68" t="s">
        <v>25</v>
      </c>
      <c r="D41" s="17" t="s">
        <v>1</v>
      </c>
      <c r="E41" s="17" t="s">
        <v>1</v>
      </c>
      <c r="F41" s="17" t="s">
        <v>1</v>
      </c>
    </row>
    <row r="42" spans="1:6" ht="25.5">
      <c r="A42" s="68" t="s">
        <v>76</v>
      </c>
      <c r="B42" s="8" t="s">
        <v>60</v>
      </c>
      <c r="C42" s="68" t="s">
        <v>25</v>
      </c>
      <c r="D42" s="17" t="s">
        <v>1</v>
      </c>
      <c r="E42" s="17" t="s">
        <v>1</v>
      </c>
      <c r="F42" s="17" t="s">
        <v>1</v>
      </c>
    </row>
    <row r="43" spans="1:6">
      <c r="A43" s="10" t="s">
        <v>77</v>
      </c>
      <c r="B43" s="69" t="s">
        <v>78</v>
      </c>
      <c r="C43" s="10" t="s">
        <v>25</v>
      </c>
      <c r="D43" s="17" t="s">
        <v>1</v>
      </c>
      <c r="E43" s="17" t="s">
        <v>1</v>
      </c>
      <c r="F43" s="17" t="s">
        <v>1</v>
      </c>
    </row>
    <row r="44" spans="1:6" ht="38.25">
      <c r="A44" s="24" t="s">
        <v>79</v>
      </c>
      <c r="B44" s="69" t="s">
        <v>80</v>
      </c>
      <c r="C44" s="70" t="s">
        <v>81</v>
      </c>
      <c r="D44" s="17" t="s">
        <v>1</v>
      </c>
      <c r="E44" s="17" t="s">
        <v>1</v>
      </c>
      <c r="F44" s="17" t="s">
        <v>1</v>
      </c>
    </row>
    <row r="45" spans="1:6" ht="63.75">
      <c r="A45" s="24" t="s">
        <v>82</v>
      </c>
      <c r="B45" s="37" t="s">
        <v>83</v>
      </c>
      <c r="C45" s="36"/>
      <c r="D45" s="17" t="s">
        <v>1</v>
      </c>
      <c r="E45" s="17" t="s">
        <v>1</v>
      </c>
      <c r="F45" s="17" t="s">
        <v>1</v>
      </c>
    </row>
    <row r="47" spans="1:6">
      <c r="A47" s="26"/>
      <c r="B47" s="27" t="s">
        <v>89</v>
      </c>
    </row>
    <row r="48" spans="1:6" ht="30" customHeight="1">
      <c r="A48" s="73" t="s">
        <v>8</v>
      </c>
      <c r="B48" s="185" t="s">
        <v>86</v>
      </c>
      <c r="C48" s="185"/>
      <c r="D48" s="185"/>
      <c r="E48" s="185"/>
      <c r="F48" s="185"/>
    </row>
    <row r="49" spans="1:9">
      <c r="A49" s="26"/>
      <c r="B49" s="26"/>
    </row>
    <row r="50" spans="1:9">
      <c r="A50" s="26"/>
      <c r="B50" s="26"/>
    </row>
    <row r="51" spans="1:9">
      <c r="A51" s="26"/>
      <c r="B51" s="26"/>
    </row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33.75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>
      <c r="A56" s="184" t="s">
        <v>105</v>
      </c>
      <c r="B56" s="184"/>
      <c r="C56" s="184"/>
      <c r="D56" s="184"/>
      <c r="E56" s="184"/>
      <c r="F56" s="184"/>
      <c r="G56" s="184"/>
      <c r="H56" s="184"/>
      <c r="I56" s="184"/>
    </row>
    <row r="57" spans="1:9" ht="15.75" customHeight="1">
      <c r="A57" s="172" t="s">
        <v>123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46.5" customHeight="1">
      <c r="A59" s="182" t="s">
        <v>106</v>
      </c>
      <c r="B59" s="182" t="s">
        <v>6</v>
      </c>
      <c r="C59" s="182" t="s">
        <v>7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71" t="s">
        <v>107</v>
      </c>
      <c r="E60" s="71" t="s">
        <v>108</v>
      </c>
      <c r="F60" s="143" t="str">
        <f>' ЦТЭЦ (ГТУ-1) ДПМ'!$F$59</f>
        <v>с 01.01.2026 по 30.09.2026</v>
      </c>
      <c r="G60" s="143" t="str">
        <f>' ЦТЭЦ (ГТУ-1) ДПМ'!$G$59</f>
        <v>с 01.10.2026 по 31.12.2026</v>
      </c>
      <c r="H60" s="71" t="s">
        <v>107</v>
      </c>
      <c r="I60" s="71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>
      <c r="A62" s="100" t="s">
        <v>111</v>
      </c>
      <c r="B62" s="102" t="s">
        <v>112</v>
      </c>
      <c r="C62" s="100" t="s">
        <v>113</v>
      </c>
      <c r="D62" s="103">
        <v>55.244515356093899</v>
      </c>
      <c r="E62" s="103">
        <v>63.646159488283992</v>
      </c>
      <c r="F62" s="103">
        <v>63.646159488283992</v>
      </c>
      <c r="G62" s="103">
        <v>70.72</v>
      </c>
      <c r="H62" s="103">
        <v>70.72</v>
      </c>
      <c r="I62" s="138">
        <v>74.847643094378384</v>
      </c>
    </row>
    <row r="63" spans="1:9" ht="28.5">
      <c r="A63" s="100"/>
      <c r="B63" s="102" t="s">
        <v>114</v>
      </c>
      <c r="C63" s="100" t="s">
        <v>113</v>
      </c>
      <c r="D63" s="103" t="s">
        <v>1</v>
      </c>
      <c r="E63" s="103" t="s">
        <v>1</v>
      </c>
      <c r="F63" s="103" t="s">
        <v>1</v>
      </c>
      <c r="G63" s="103" t="s">
        <v>1</v>
      </c>
      <c r="H63" s="103" t="s">
        <v>1</v>
      </c>
      <c r="I63" s="103" t="s">
        <v>1</v>
      </c>
    </row>
    <row r="64" spans="1:9" ht="28.5">
      <c r="A64" s="100" t="s">
        <v>115</v>
      </c>
      <c r="B64" s="102" t="s">
        <v>116</v>
      </c>
      <c r="C64" s="100" t="s">
        <v>109</v>
      </c>
      <c r="D64" s="103">
        <v>127309.39490249303</v>
      </c>
      <c r="E64" s="103">
        <v>134927.31927539158</v>
      </c>
      <c r="F64" s="103">
        <v>134927.31927539158</v>
      </c>
      <c r="G64" s="103">
        <v>142882.46</v>
      </c>
      <c r="H64" s="103">
        <v>142882.46</v>
      </c>
      <c r="I64" s="138">
        <v>150786.57708714271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6">
    <mergeCell ref="B48:F48"/>
    <mergeCell ref="A57:I57"/>
    <mergeCell ref="D1:F1"/>
    <mergeCell ref="D2:F2"/>
    <mergeCell ref="A4:F4"/>
    <mergeCell ref="A5:F5"/>
    <mergeCell ref="H28:I28"/>
    <mergeCell ref="E52:I52"/>
    <mergeCell ref="E53:I53"/>
    <mergeCell ref="A56:I56"/>
    <mergeCell ref="H59:I59"/>
    <mergeCell ref="A59:A60"/>
    <mergeCell ref="B59:B60"/>
    <mergeCell ref="C59:C60"/>
    <mergeCell ref="D59:E59"/>
    <mergeCell ref="F59:G59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47" orientation="portrait" r:id="rId1"/>
  <headerFooter>
    <oddFooter>&amp;L&amp;Z&amp;F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view="pageBreakPreview" topLeftCell="A46" zoomScaleNormal="100" zoomScaleSheetLayoutView="100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7109375" customWidth="1"/>
    <col min="4" max="5" width="16.7109375" customWidth="1"/>
    <col min="6" max="6" width="15.42578125" customWidth="1"/>
    <col min="7" max="7" width="16.140625" customWidth="1"/>
    <col min="8" max="8" width="17.5703125" customWidth="1"/>
    <col min="9" max="9" width="15.140625" customWidth="1"/>
    <col min="10" max="10" width="14.5703125" bestFit="1" customWidth="1"/>
  </cols>
  <sheetData>
    <row r="1" spans="1:8">
      <c r="D1" s="175" t="s">
        <v>4</v>
      </c>
      <c r="E1" s="175"/>
      <c r="F1" s="175"/>
    </row>
    <row r="2" spans="1:8" ht="44.45" customHeight="1">
      <c r="A2" s="2"/>
      <c r="B2" s="2"/>
      <c r="C2" s="2"/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8" ht="13.5" customHeight="1">
      <c r="A3" s="2"/>
      <c r="B3" s="2"/>
      <c r="C3" s="2"/>
      <c r="D3" s="66"/>
      <c r="E3" s="66"/>
      <c r="F3" s="66"/>
    </row>
    <row r="4" spans="1:8" ht="16.5" customHeight="1">
      <c r="A4" s="172" t="s">
        <v>119</v>
      </c>
      <c r="B4" s="172"/>
      <c r="C4" s="172"/>
      <c r="D4" s="172"/>
      <c r="E4" s="172"/>
      <c r="F4" s="172"/>
    </row>
    <row r="5" spans="1:8" ht="17.25" customHeight="1">
      <c r="A5" s="172" t="s">
        <v>122</v>
      </c>
      <c r="B5" s="172"/>
      <c r="C5" s="172"/>
      <c r="D5" s="172"/>
      <c r="E5" s="172"/>
      <c r="F5" s="172"/>
    </row>
    <row r="7" spans="1:8" ht="77.25" thickBot="1">
      <c r="A7" s="39" t="s">
        <v>0</v>
      </c>
      <c r="B7" s="39" t="s">
        <v>6</v>
      </c>
      <c r="C7" s="39" t="s">
        <v>7</v>
      </c>
      <c r="D7" s="115" t="str">
        <f>' ЦТЭЦ (ГТУ-1) ДПМ'!$D$8</f>
        <v xml:space="preserve">Фактические показатели за год, предшествующий базовому периоду (2025г.) </v>
      </c>
      <c r="E7" s="115" t="str">
        <f>' ЦТЭЦ (ГТУ-1) ДПМ'!$E$8</f>
        <v>Показатели, утвержденные на базовый период (2026г.)</v>
      </c>
      <c r="F7" s="115" t="str">
        <f>' ЦТЭЦ (ГТУ-1) ДПМ'!$F$8</f>
        <v>Предложения на расчетный период регулирования (2027г.)</v>
      </c>
    </row>
    <row r="8" spans="1:8">
      <c r="A8" s="49" t="s">
        <v>8</v>
      </c>
      <c r="B8" s="5" t="s">
        <v>9</v>
      </c>
      <c r="C8" s="49" t="s">
        <v>10</v>
      </c>
      <c r="D8" s="159">
        <v>230</v>
      </c>
      <c r="E8" s="159">
        <v>230</v>
      </c>
      <c r="F8" s="159">
        <v>230</v>
      </c>
    </row>
    <row r="9" spans="1:8" ht="63.75">
      <c r="A9" s="68" t="s">
        <v>11</v>
      </c>
      <c r="B9" s="8" t="s">
        <v>12</v>
      </c>
      <c r="C9" s="68" t="s">
        <v>10</v>
      </c>
      <c r="D9" s="160">
        <v>121.25999999999999</v>
      </c>
      <c r="E9" s="157">
        <v>121.42966666666668</v>
      </c>
      <c r="F9" s="157">
        <v>123.18</v>
      </c>
    </row>
    <row r="10" spans="1:8">
      <c r="A10" s="68" t="s">
        <v>13</v>
      </c>
      <c r="B10" s="8" t="s">
        <v>14</v>
      </c>
      <c r="C10" s="68" t="s">
        <v>15</v>
      </c>
      <c r="D10" s="157">
        <v>494.48700000000002</v>
      </c>
      <c r="E10" s="157">
        <v>467.87700000000001</v>
      </c>
      <c r="F10" s="157">
        <v>481.7</v>
      </c>
    </row>
    <row r="11" spans="1:8">
      <c r="A11" s="68" t="s">
        <v>16</v>
      </c>
      <c r="B11" s="8" t="s">
        <v>17</v>
      </c>
      <c r="C11" s="68" t="s">
        <v>15</v>
      </c>
      <c r="D11" s="157">
        <v>380.60646400000002</v>
      </c>
      <c r="E11" s="157">
        <v>340.19100000000003</v>
      </c>
      <c r="F11" s="157">
        <v>355.33</v>
      </c>
    </row>
    <row r="12" spans="1:8">
      <c r="A12" s="68" t="s">
        <v>18</v>
      </c>
      <c r="B12" s="8" t="s">
        <v>19</v>
      </c>
      <c r="C12" s="68" t="s">
        <v>20</v>
      </c>
      <c r="D12" s="157">
        <v>1429.0150000000001</v>
      </c>
      <c r="E12" s="157">
        <v>1489.741</v>
      </c>
      <c r="F12" s="157">
        <v>1488.95</v>
      </c>
      <c r="H12" s="72"/>
    </row>
    <row r="13" spans="1:8">
      <c r="A13" s="68" t="s">
        <v>21</v>
      </c>
      <c r="B13" s="8" t="s">
        <v>22</v>
      </c>
      <c r="C13" s="68" t="s">
        <v>20</v>
      </c>
      <c r="D13" s="157">
        <v>1423.327</v>
      </c>
      <c r="E13" s="157">
        <v>1483.6779999999999</v>
      </c>
      <c r="F13" s="157">
        <v>1482.8300000000002</v>
      </c>
      <c r="H13" s="72"/>
    </row>
    <row r="14" spans="1:8" ht="21" customHeight="1">
      <c r="A14" s="10" t="s">
        <v>23</v>
      </c>
      <c r="B14" s="69" t="s">
        <v>24</v>
      </c>
      <c r="C14" s="10" t="s">
        <v>25</v>
      </c>
      <c r="D14" s="157" t="s">
        <v>1</v>
      </c>
      <c r="E14" s="161">
        <f>E15+E16</f>
        <v>706.80906626716114</v>
      </c>
      <c r="F14" s="161">
        <f>F15+F16</f>
        <v>935.19789356562956</v>
      </c>
      <c r="H14" s="72"/>
    </row>
    <row r="15" spans="1:8">
      <c r="A15" s="10" t="s">
        <v>26</v>
      </c>
      <c r="B15" s="69" t="s">
        <v>27</v>
      </c>
      <c r="C15" s="68" t="s">
        <v>25</v>
      </c>
      <c r="D15" s="157" t="s">
        <v>1</v>
      </c>
      <c r="E15" s="157">
        <v>385.74057918794176</v>
      </c>
      <c r="F15" s="157">
        <v>591.35812994996013</v>
      </c>
    </row>
    <row r="16" spans="1:8" ht="16.5" customHeight="1">
      <c r="A16" s="10" t="s">
        <v>28</v>
      </c>
      <c r="B16" s="69" t="s">
        <v>29</v>
      </c>
      <c r="C16" s="68" t="s">
        <v>25</v>
      </c>
      <c r="D16" s="157" t="s">
        <v>1</v>
      </c>
      <c r="E16" s="157">
        <v>321.06848707921944</v>
      </c>
      <c r="F16" s="157">
        <v>343.83976361566948</v>
      </c>
    </row>
    <row r="17" spans="1:10" ht="38.25">
      <c r="A17" s="10" t="s">
        <v>30</v>
      </c>
      <c r="B17" s="69" t="s">
        <v>31</v>
      </c>
      <c r="C17" s="68" t="s">
        <v>25</v>
      </c>
      <c r="D17" s="157" t="s">
        <v>1</v>
      </c>
      <c r="E17" s="157" t="s">
        <v>1</v>
      </c>
      <c r="F17" s="157" t="s">
        <v>1</v>
      </c>
      <c r="H17" s="74"/>
      <c r="J17" s="74"/>
    </row>
    <row r="18" spans="1:10">
      <c r="A18" s="68" t="s">
        <v>32</v>
      </c>
      <c r="B18" s="8" t="s">
        <v>33</v>
      </c>
      <c r="C18" s="68" t="s">
        <v>25</v>
      </c>
      <c r="D18" s="160">
        <v>531.529</v>
      </c>
      <c r="E18" s="157">
        <v>384.95869814137274</v>
      </c>
      <c r="F18" s="157">
        <v>590.4323481933402</v>
      </c>
      <c r="I18" s="75"/>
    </row>
    <row r="19" spans="1:10" ht="25.5">
      <c r="A19" s="68"/>
      <c r="B19" s="8" t="s">
        <v>34</v>
      </c>
      <c r="C19" s="14" t="s">
        <v>35</v>
      </c>
      <c r="D19" s="164">
        <v>189.80082408810028</v>
      </c>
      <c r="E19" s="164">
        <v>186.6</v>
      </c>
      <c r="F19" s="164">
        <v>181.24686757192427</v>
      </c>
    </row>
    <row r="20" spans="1:10">
      <c r="A20" s="68" t="s">
        <v>36</v>
      </c>
      <c r="B20" s="8" t="s">
        <v>37</v>
      </c>
      <c r="C20" s="68" t="s">
        <v>25</v>
      </c>
      <c r="D20" s="160">
        <v>1828.2670000000001</v>
      </c>
      <c r="E20" s="160">
        <v>1566.399832182163</v>
      </c>
      <c r="F20" s="157">
        <v>2369.4868950376817</v>
      </c>
    </row>
    <row r="21" spans="1:10" ht="25.5">
      <c r="A21" s="68"/>
      <c r="B21" s="8" t="s">
        <v>38</v>
      </c>
      <c r="C21" s="14" t="s">
        <v>39</v>
      </c>
      <c r="D21" s="165">
        <v>179.59153682781496</v>
      </c>
      <c r="E21" s="165">
        <v>178.8</v>
      </c>
      <c r="F21" s="165">
        <v>178.8</v>
      </c>
    </row>
    <row r="22" spans="1:10" ht="63.75">
      <c r="A22" s="68"/>
      <c r="B22" s="8" t="s">
        <v>40</v>
      </c>
      <c r="C22" s="14"/>
      <c r="D22" s="17" t="s">
        <v>1</v>
      </c>
      <c r="E22" s="166" t="s">
        <v>220</v>
      </c>
      <c r="F22" s="166" t="s">
        <v>220</v>
      </c>
    </row>
    <row r="23" spans="1:10">
      <c r="A23" s="21" t="s">
        <v>41</v>
      </c>
      <c r="B23" s="69" t="s">
        <v>42</v>
      </c>
      <c r="C23" s="10" t="s">
        <v>25</v>
      </c>
      <c r="D23" s="17" t="s">
        <v>1</v>
      </c>
      <c r="E23" s="17" t="s">
        <v>1</v>
      </c>
      <c r="F23" s="17" t="s">
        <v>1</v>
      </c>
    </row>
    <row r="24" spans="1:10" ht="38.25">
      <c r="A24" s="21" t="s">
        <v>43</v>
      </c>
      <c r="B24" s="69" t="s">
        <v>44</v>
      </c>
      <c r="C24" s="68"/>
      <c r="D24" s="17" t="s">
        <v>1</v>
      </c>
      <c r="E24" s="17" t="s">
        <v>1</v>
      </c>
      <c r="F24" s="17" t="s">
        <v>1</v>
      </c>
    </row>
    <row r="25" spans="1:10" ht="33" customHeight="1">
      <c r="A25" s="19" t="s">
        <v>45</v>
      </c>
      <c r="B25" s="8" t="s">
        <v>46</v>
      </c>
      <c r="C25" s="68" t="s">
        <v>47</v>
      </c>
      <c r="D25" s="17" t="s">
        <v>1</v>
      </c>
      <c r="E25" s="17" t="s">
        <v>1</v>
      </c>
      <c r="F25" s="17" t="s">
        <v>1</v>
      </c>
    </row>
    <row r="26" spans="1:10" ht="25.5">
      <c r="A26" s="19" t="s">
        <v>48</v>
      </c>
      <c r="B26" s="8" t="s">
        <v>49</v>
      </c>
      <c r="C26" s="68" t="s">
        <v>50</v>
      </c>
      <c r="D26" s="17" t="s">
        <v>1</v>
      </c>
      <c r="E26" s="17" t="s">
        <v>1</v>
      </c>
      <c r="F26" s="17" t="s">
        <v>1</v>
      </c>
    </row>
    <row r="27" spans="1:10" ht="46.5" customHeight="1">
      <c r="A27" s="19" t="s">
        <v>51</v>
      </c>
      <c r="B27" s="8" t="s">
        <v>52</v>
      </c>
      <c r="C27" s="68"/>
      <c r="D27" s="17" t="s">
        <v>1</v>
      </c>
      <c r="E27" s="17" t="s">
        <v>1</v>
      </c>
      <c r="F27" s="17" t="s">
        <v>1</v>
      </c>
    </row>
    <row r="28" spans="1:10">
      <c r="A28" s="21" t="s">
        <v>53</v>
      </c>
      <c r="B28" s="69" t="s">
        <v>54</v>
      </c>
      <c r="C28" s="10" t="s">
        <v>25</v>
      </c>
      <c r="D28" s="17" t="s">
        <v>1</v>
      </c>
      <c r="E28" s="161">
        <f>SUM(E29:E31)</f>
        <v>706.80906626716114</v>
      </c>
      <c r="F28" s="161">
        <f>SUM(F29:F31)</f>
        <v>935.19789356562956</v>
      </c>
      <c r="G28" s="188"/>
      <c r="H28" s="188"/>
    </row>
    <row r="29" spans="1:10">
      <c r="A29" s="19" t="s">
        <v>55</v>
      </c>
      <c r="B29" s="20" t="s">
        <v>56</v>
      </c>
      <c r="C29" s="68" t="s">
        <v>25</v>
      </c>
      <c r="D29" s="17" t="s">
        <v>1</v>
      </c>
      <c r="E29" s="157">
        <f>E15</f>
        <v>385.74057918794176</v>
      </c>
      <c r="F29" s="157">
        <f>F15</f>
        <v>591.35812994996013</v>
      </c>
    </row>
    <row r="30" spans="1:10">
      <c r="A30" s="19" t="s">
        <v>57</v>
      </c>
      <c r="B30" s="8" t="s">
        <v>58</v>
      </c>
      <c r="C30" s="68" t="s">
        <v>25</v>
      </c>
      <c r="D30" s="17" t="s">
        <v>1</v>
      </c>
      <c r="E30" s="157">
        <f>E16</f>
        <v>321.06848707921944</v>
      </c>
      <c r="F30" s="157">
        <f>F16</f>
        <v>343.83976361566948</v>
      </c>
    </row>
    <row r="31" spans="1:10" ht="25.5">
      <c r="A31" s="19" t="s">
        <v>59</v>
      </c>
      <c r="B31" s="8" t="s">
        <v>60</v>
      </c>
      <c r="C31" s="68" t="s">
        <v>25</v>
      </c>
      <c r="D31" s="17" t="s">
        <v>1</v>
      </c>
      <c r="E31" s="17" t="s">
        <v>1</v>
      </c>
      <c r="F31" s="17" t="s">
        <v>1</v>
      </c>
      <c r="H31" s="75"/>
      <c r="J31" s="76"/>
    </row>
    <row r="32" spans="1:10" ht="25.5">
      <c r="A32" s="21" t="s">
        <v>61</v>
      </c>
      <c r="B32" s="69" t="s">
        <v>62</v>
      </c>
      <c r="C32" s="10" t="s">
        <v>25</v>
      </c>
      <c r="D32" s="17" t="s">
        <v>1</v>
      </c>
      <c r="E32" s="17" t="s">
        <v>1</v>
      </c>
      <c r="F32" s="17" t="s">
        <v>1</v>
      </c>
    </row>
    <row r="33" spans="1:10">
      <c r="A33" s="19" t="s">
        <v>63</v>
      </c>
      <c r="B33" s="22" t="s">
        <v>64</v>
      </c>
      <c r="C33" s="68" t="s">
        <v>25</v>
      </c>
      <c r="D33" s="17" t="s">
        <v>1</v>
      </c>
      <c r="E33" s="17" t="s">
        <v>1</v>
      </c>
      <c r="F33" s="17" t="s">
        <v>1</v>
      </c>
    </row>
    <row r="34" spans="1:10">
      <c r="A34" s="19" t="s">
        <v>65</v>
      </c>
      <c r="B34" s="22" t="s">
        <v>66</v>
      </c>
      <c r="C34" s="68" t="s">
        <v>25</v>
      </c>
      <c r="D34" s="17" t="s">
        <v>1</v>
      </c>
      <c r="E34" s="17" t="s">
        <v>1</v>
      </c>
      <c r="F34" s="17" t="s">
        <v>1</v>
      </c>
      <c r="J34" s="77"/>
    </row>
    <row r="35" spans="1:10" ht="25.5">
      <c r="A35" s="21" t="s">
        <v>67</v>
      </c>
      <c r="B35" s="69" t="s">
        <v>68</v>
      </c>
      <c r="C35" s="10" t="s">
        <v>25</v>
      </c>
      <c r="D35" s="17" t="s">
        <v>1</v>
      </c>
      <c r="E35" s="17" t="s">
        <v>1</v>
      </c>
      <c r="F35" s="17" t="s">
        <v>1</v>
      </c>
      <c r="J35" s="78"/>
    </row>
    <row r="36" spans="1:10">
      <c r="A36" s="19" t="s">
        <v>69</v>
      </c>
      <c r="B36" s="20" t="s">
        <v>56</v>
      </c>
      <c r="C36" s="68" t="s">
        <v>25</v>
      </c>
      <c r="D36" s="17" t="s">
        <v>1</v>
      </c>
      <c r="E36" s="17" t="s">
        <v>1</v>
      </c>
      <c r="F36" s="17" t="s">
        <v>1</v>
      </c>
    </row>
    <row r="37" spans="1:10">
      <c r="A37" s="19" t="s">
        <v>70</v>
      </c>
      <c r="B37" s="8" t="s">
        <v>58</v>
      </c>
      <c r="C37" s="68" t="s">
        <v>25</v>
      </c>
      <c r="D37" s="17" t="s">
        <v>1</v>
      </c>
      <c r="E37" s="17" t="s">
        <v>1</v>
      </c>
      <c r="F37" s="17" t="s">
        <v>1</v>
      </c>
    </row>
    <row r="38" spans="1:10" ht="25.5">
      <c r="A38" s="19" t="s">
        <v>71</v>
      </c>
      <c r="B38" s="8" t="s">
        <v>60</v>
      </c>
      <c r="C38" s="68" t="s">
        <v>25</v>
      </c>
      <c r="D38" s="17" t="s">
        <v>1</v>
      </c>
      <c r="E38" s="17" t="s">
        <v>1</v>
      </c>
      <c r="F38" s="17" t="s">
        <v>1</v>
      </c>
    </row>
    <row r="39" spans="1:10" ht="25.5">
      <c r="A39" s="21" t="s">
        <v>72</v>
      </c>
      <c r="B39" s="69" t="s">
        <v>73</v>
      </c>
      <c r="C39" s="10" t="s">
        <v>25</v>
      </c>
      <c r="D39" s="17" t="s">
        <v>1</v>
      </c>
      <c r="E39" s="17" t="s">
        <v>1</v>
      </c>
      <c r="F39" s="17" t="s">
        <v>1</v>
      </c>
    </row>
    <row r="40" spans="1:10">
      <c r="A40" s="19" t="s">
        <v>74</v>
      </c>
      <c r="B40" s="20" t="s">
        <v>56</v>
      </c>
      <c r="C40" s="68" t="s">
        <v>25</v>
      </c>
      <c r="D40" s="17" t="s">
        <v>1</v>
      </c>
      <c r="E40" s="17" t="s">
        <v>1</v>
      </c>
      <c r="F40" s="17" t="s">
        <v>1</v>
      </c>
    </row>
    <row r="41" spans="1:10">
      <c r="A41" s="19" t="s">
        <v>75</v>
      </c>
      <c r="B41" s="8" t="s">
        <v>58</v>
      </c>
      <c r="C41" s="68" t="s">
        <v>25</v>
      </c>
      <c r="D41" s="17" t="s">
        <v>1</v>
      </c>
      <c r="E41" s="17" t="s">
        <v>1</v>
      </c>
      <c r="F41" s="17" t="s">
        <v>1</v>
      </c>
    </row>
    <row r="42" spans="1:10" ht="25.5">
      <c r="A42" s="19" t="s">
        <v>76</v>
      </c>
      <c r="B42" s="8" t="s">
        <v>60</v>
      </c>
      <c r="C42" s="68" t="s">
        <v>25</v>
      </c>
      <c r="D42" s="17" t="s">
        <v>1</v>
      </c>
      <c r="E42" s="17" t="s">
        <v>1</v>
      </c>
      <c r="F42" s="17" t="s">
        <v>1</v>
      </c>
    </row>
    <row r="43" spans="1:10">
      <c r="A43" s="21" t="s">
        <v>77</v>
      </c>
      <c r="B43" s="69" t="s">
        <v>78</v>
      </c>
      <c r="C43" s="10" t="s">
        <v>25</v>
      </c>
      <c r="D43" s="17" t="s">
        <v>1</v>
      </c>
      <c r="E43" s="17" t="s">
        <v>1</v>
      </c>
      <c r="F43" s="17" t="s">
        <v>1</v>
      </c>
    </row>
    <row r="44" spans="1:10" ht="38.25">
      <c r="A44" s="79" t="s">
        <v>79</v>
      </c>
      <c r="B44" s="69" t="s">
        <v>80</v>
      </c>
      <c r="C44" s="70" t="s">
        <v>81</v>
      </c>
      <c r="D44" s="17" t="s">
        <v>1</v>
      </c>
      <c r="E44" s="17" t="s">
        <v>1</v>
      </c>
      <c r="F44" s="17" t="s">
        <v>1</v>
      </c>
    </row>
    <row r="45" spans="1:10" ht="63.75" customHeight="1">
      <c r="A45" s="79" t="s">
        <v>82</v>
      </c>
      <c r="B45" s="37" t="s">
        <v>83</v>
      </c>
      <c r="C45" s="36"/>
      <c r="D45" s="189" t="s">
        <v>219</v>
      </c>
      <c r="E45" s="190"/>
      <c r="F45" s="191"/>
    </row>
    <row r="47" spans="1:10">
      <c r="A47" s="26"/>
      <c r="B47" s="27" t="s">
        <v>89</v>
      </c>
    </row>
    <row r="48" spans="1:10" ht="30" customHeight="1">
      <c r="A48" s="73" t="s">
        <v>8</v>
      </c>
      <c r="B48" s="185" t="s">
        <v>86</v>
      </c>
      <c r="C48" s="185"/>
      <c r="D48" s="185"/>
      <c r="E48" s="185"/>
      <c r="F48" s="185"/>
    </row>
    <row r="49" spans="1:9">
      <c r="A49" s="26"/>
      <c r="B49" s="26"/>
    </row>
    <row r="50" spans="1:9">
      <c r="A50" s="26"/>
      <c r="B50" s="26"/>
    </row>
    <row r="51" spans="1:9">
      <c r="A51" s="26"/>
      <c r="B51" s="26"/>
    </row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27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>
      <c r="A56" s="184" t="s">
        <v>105</v>
      </c>
      <c r="B56" s="184"/>
      <c r="C56" s="184"/>
      <c r="D56" s="184"/>
      <c r="E56" s="184"/>
      <c r="F56" s="184"/>
      <c r="G56" s="184"/>
      <c r="H56" s="184"/>
      <c r="I56" s="184"/>
    </row>
    <row r="57" spans="1:9" ht="15.75" customHeight="1">
      <c r="A57" s="172" t="s">
        <v>122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54.75" customHeight="1">
      <c r="A59" s="182" t="s">
        <v>106</v>
      </c>
      <c r="B59" s="182" t="s">
        <v>6</v>
      </c>
      <c r="C59" s="182" t="s">
        <v>7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71" t="s">
        <v>107</v>
      </c>
      <c r="E60" s="71" t="s">
        <v>108</v>
      </c>
      <c r="F60" s="143" t="str">
        <f>' ЦТЭЦ (ГТУ-1) ДПМ'!$F$59</f>
        <v>с 01.01.2026 по 30.09.2026</v>
      </c>
      <c r="G60" s="143" t="str">
        <f>' ЦТЭЦ (ГТУ-1) ДПМ'!$G$59</f>
        <v>с 01.10.2026 по 31.12.2026</v>
      </c>
      <c r="H60" s="71" t="s">
        <v>107</v>
      </c>
      <c r="I60" s="71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>
      <c r="A62" s="100" t="s">
        <v>111</v>
      </c>
      <c r="B62" s="102" t="s">
        <v>112</v>
      </c>
      <c r="C62" s="100" t="s">
        <v>113</v>
      </c>
      <c r="D62" s="103">
        <v>985.60890171174185</v>
      </c>
      <c r="E62" s="103">
        <v>1075.6600000000001</v>
      </c>
      <c r="F62" s="103">
        <v>1075.6600000000001</v>
      </c>
      <c r="G62" s="103">
        <v>1133.8900000000001</v>
      </c>
      <c r="H62" s="103">
        <v>1133.8900000000001</v>
      </c>
      <c r="I62" s="138">
        <v>1664.2504993948166</v>
      </c>
    </row>
    <row r="63" spans="1:9" ht="28.5">
      <c r="A63" s="100"/>
      <c r="B63" s="102" t="s">
        <v>114</v>
      </c>
      <c r="C63" s="100" t="s">
        <v>113</v>
      </c>
      <c r="D63" s="103">
        <v>983.82031771174184</v>
      </c>
      <c r="E63" s="103">
        <v>1073.6005547951404</v>
      </c>
      <c r="F63" s="103">
        <v>1073.6005547951404</v>
      </c>
      <c r="G63" s="103">
        <v>1131.5999999999999</v>
      </c>
      <c r="H63" s="103">
        <v>1131.5999999999999</v>
      </c>
      <c r="I63" s="138">
        <v>1661.6450853948168</v>
      </c>
    </row>
    <row r="64" spans="1:9" ht="28.5">
      <c r="A64" s="100" t="s">
        <v>115</v>
      </c>
      <c r="B64" s="102" t="s">
        <v>116</v>
      </c>
      <c r="C64" s="100" t="s">
        <v>109</v>
      </c>
      <c r="D64" s="103">
        <v>196714.22730644728</v>
      </c>
      <c r="E64" s="103">
        <v>208009.44</v>
      </c>
      <c r="F64" s="103">
        <v>208009.44</v>
      </c>
      <c r="G64" s="103">
        <v>220339.13</v>
      </c>
      <c r="H64" s="103">
        <v>220339.13</v>
      </c>
      <c r="I64" s="138">
        <v>232613.35959278393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7">
    <mergeCell ref="B48:F48"/>
    <mergeCell ref="A57:I57"/>
    <mergeCell ref="D1:F1"/>
    <mergeCell ref="D2:F2"/>
    <mergeCell ref="A4:F4"/>
    <mergeCell ref="A5:F5"/>
    <mergeCell ref="G28:H28"/>
    <mergeCell ref="E52:I52"/>
    <mergeCell ref="E53:I53"/>
    <mergeCell ref="A56:I56"/>
    <mergeCell ref="D45:F45"/>
    <mergeCell ref="H59:I59"/>
    <mergeCell ref="A59:A60"/>
    <mergeCell ref="B59:B60"/>
    <mergeCell ref="C59:C60"/>
    <mergeCell ref="D59:E59"/>
    <mergeCell ref="F59:G59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46" orientation="portrait" r:id="rId1"/>
  <headerFooter>
    <oddFooter>&amp;L&amp;Z&amp;F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pane xSplit="3" ySplit="10" topLeftCell="D20" activePane="bottomRight" state="frozen"/>
      <selection activeCell="B30" sqref="B30:C30"/>
      <selection pane="topRight" activeCell="B30" sqref="B30:C30"/>
      <selection pane="bottomLeft" activeCell="B30" sqref="B30:C30"/>
      <selection pane="bottomRight" activeCell="B30" sqref="B30:C30"/>
    </sheetView>
  </sheetViews>
  <sheetFormatPr defaultRowHeight="15"/>
  <cols>
    <col min="1" max="1" width="5.85546875" customWidth="1"/>
    <col min="2" max="2" width="38.85546875" customWidth="1"/>
    <col min="3" max="3" width="10" customWidth="1"/>
    <col min="4" max="4" width="16.140625" customWidth="1"/>
    <col min="5" max="5" width="15" customWidth="1"/>
    <col min="6" max="6" width="15.42578125" customWidth="1"/>
    <col min="7" max="7" width="17.42578125" customWidth="1"/>
    <col min="8" max="8" width="16" customWidth="1"/>
    <col min="9" max="9" width="18" customWidth="1"/>
  </cols>
  <sheetData>
    <row r="1" spans="1:15">
      <c r="A1" s="112"/>
      <c r="B1" s="112"/>
      <c r="C1" s="112"/>
      <c r="D1" s="193" t="s">
        <v>154</v>
      </c>
      <c r="E1" s="193"/>
      <c r="F1" s="193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39" customHeight="1">
      <c r="A2" s="112"/>
      <c r="B2" s="112"/>
      <c r="C2" s="112"/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13.5" customHeight="1">
      <c r="A3" s="113"/>
      <c r="B3" s="113"/>
      <c r="C3" s="113"/>
      <c r="D3" s="113"/>
      <c r="E3" s="114"/>
      <c r="F3" s="114"/>
      <c r="G3" s="112"/>
      <c r="H3" s="112"/>
      <c r="I3" s="112"/>
      <c r="J3" s="112"/>
      <c r="K3" s="112"/>
      <c r="L3" s="112"/>
      <c r="M3" s="112"/>
      <c r="N3" s="112"/>
      <c r="O3" s="112"/>
    </row>
    <row r="4" spans="1:15" ht="16.5" customHeight="1">
      <c r="A4" s="192" t="s">
        <v>92</v>
      </c>
      <c r="B4" s="192"/>
      <c r="C4" s="192"/>
      <c r="D4" s="192"/>
      <c r="E4" s="192"/>
      <c r="F4" s="19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7.25" customHeight="1">
      <c r="A5" s="192" t="s">
        <v>186</v>
      </c>
      <c r="B5" s="192"/>
      <c r="C5" s="192"/>
      <c r="D5" s="192"/>
      <c r="E5" s="192"/>
      <c r="F5" s="192"/>
      <c r="G5" s="112"/>
      <c r="H5" s="112"/>
      <c r="I5" s="112"/>
      <c r="J5" s="112"/>
      <c r="K5" s="112"/>
      <c r="L5" s="112"/>
      <c r="M5" s="112"/>
      <c r="N5" s="112"/>
      <c r="O5" s="112"/>
    </row>
    <row r="6" spans="1:15" ht="17.25" customHeight="1">
      <c r="A6" s="108"/>
      <c r="B6" s="194" t="s">
        <v>187</v>
      </c>
      <c r="C6" s="194"/>
      <c r="D6" s="194"/>
      <c r="E6" s="194"/>
      <c r="F6" s="194"/>
      <c r="G6" s="112"/>
      <c r="H6" s="112"/>
      <c r="I6" s="112"/>
      <c r="J6" s="112"/>
      <c r="K6" s="112"/>
      <c r="L6" s="112"/>
      <c r="M6" s="112"/>
      <c r="N6" s="112"/>
      <c r="O6" s="112"/>
    </row>
    <row r="7" spans="1:15" ht="17.25" customHeight="1">
      <c r="A7" s="192" t="s">
        <v>188</v>
      </c>
      <c r="B7" s="192"/>
      <c r="C7" s="192"/>
      <c r="D7" s="192"/>
      <c r="E7" s="192"/>
      <c r="F7" s="192"/>
      <c r="G7" s="112"/>
      <c r="H7" s="112"/>
      <c r="I7" s="112"/>
      <c r="J7" s="112"/>
      <c r="K7" s="112"/>
      <c r="L7" s="112"/>
      <c r="M7" s="112"/>
      <c r="N7" s="112"/>
      <c r="O7" s="112"/>
    </row>
    <row r="8" spans="1:15" ht="17.25" customHeight="1">
      <c r="A8" s="108"/>
      <c r="B8" s="194" t="s">
        <v>189</v>
      </c>
      <c r="C8" s="194"/>
      <c r="D8" s="194"/>
      <c r="E8" s="194"/>
      <c r="F8" s="194"/>
      <c r="G8" s="112"/>
      <c r="H8" s="112"/>
      <c r="I8" s="112"/>
      <c r="J8" s="112"/>
      <c r="K8" s="112"/>
      <c r="L8" s="112"/>
      <c r="M8" s="112"/>
      <c r="N8" s="112"/>
      <c r="O8" s="112"/>
    </row>
    <row r="9" spans="1:1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</row>
    <row r="10" spans="1:15" ht="77.25" thickBot="1">
      <c r="A10" s="115" t="s">
        <v>0</v>
      </c>
      <c r="B10" s="115" t="s">
        <v>6</v>
      </c>
      <c r="C10" s="115" t="s">
        <v>7</v>
      </c>
      <c r="D10" s="115" t="str">
        <f>' ЦТЭЦ (ГТУ-1) ДПМ'!$D$8</f>
        <v xml:space="preserve">Фактические показатели за год, предшествующий базовому периоду (2025г.) </v>
      </c>
      <c r="E10" s="115" t="str">
        <f>' ЦТЭЦ (ГТУ-1) ДПМ'!$E$8</f>
        <v>Показатели, утвержденные на базовый период (2026г.)</v>
      </c>
      <c r="F10" s="115" t="str">
        <f>' ЦТЭЦ (ГТУ-1) ДПМ'!$F$8</f>
        <v>Предложения на расчетный период регулирования (2027г.)</v>
      </c>
      <c r="G10" s="112"/>
      <c r="H10" s="112"/>
      <c r="I10" s="112"/>
      <c r="J10" s="194"/>
      <c r="K10" s="194"/>
      <c r="L10" s="194"/>
      <c r="M10" s="194"/>
      <c r="N10" s="194"/>
      <c r="O10" s="194"/>
    </row>
    <row r="11" spans="1:15">
      <c r="A11" s="116" t="s">
        <v>8</v>
      </c>
      <c r="B11" s="117" t="s">
        <v>9</v>
      </c>
      <c r="C11" s="116" t="s">
        <v>10</v>
      </c>
      <c r="D11" s="159">
        <v>280</v>
      </c>
      <c r="E11" s="159">
        <v>280</v>
      </c>
      <c r="F11" s="159">
        <v>280</v>
      </c>
      <c r="G11" s="112"/>
      <c r="H11" s="195"/>
      <c r="I11" s="195"/>
      <c r="J11" s="195"/>
      <c r="K11" s="195"/>
      <c r="L11" s="195"/>
      <c r="M11" s="112"/>
      <c r="N11" s="112"/>
      <c r="O11" s="112"/>
    </row>
    <row r="12" spans="1:15" ht="63.75">
      <c r="A12" s="19" t="s">
        <v>11</v>
      </c>
      <c r="B12" s="20" t="s">
        <v>12</v>
      </c>
      <c r="C12" s="19" t="s">
        <v>10</v>
      </c>
      <c r="D12" s="160">
        <v>212.32980000000001</v>
      </c>
      <c r="E12" s="157">
        <v>212.05083333333337</v>
      </c>
      <c r="F12" s="157">
        <v>212.25058333333334</v>
      </c>
      <c r="G12" s="112"/>
      <c r="H12" s="118"/>
      <c r="I12" s="112"/>
      <c r="J12" s="112"/>
      <c r="K12" s="112"/>
      <c r="L12" s="112"/>
      <c r="M12" s="112"/>
      <c r="N12" s="112"/>
      <c r="O12" s="112"/>
    </row>
    <row r="13" spans="1:15" ht="15.75">
      <c r="A13" s="19" t="s">
        <v>13</v>
      </c>
      <c r="B13" s="20" t="s">
        <v>14</v>
      </c>
      <c r="C13" s="19" t="s">
        <v>15</v>
      </c>
      <c r="D13" s="157">
        <v>1395.086493</v>
      </c>
      <c r="E13" s="157">
        <v>1266.923</v>
      </c>
      <c r="F13" s="157">
        <v>1327.6689999999999</v>
      </c>
      <c r="G13" s="112"/>
      <c r="H13" s="118"/>
      <c r="I13" s="112"/>
      <c r="J13" s="112"/>
      <c r="K13" s="112"/>
      <c r="L13" s="112"/>
      <c r="M13" s="112"/>
      <c r="N13" s="112"/>
      <c r="O13" s="112"/>
    </row>
    <row r="14" spans="1:15" ht="15.75">
      <c r="A14" s="19" t="s">
        <v>16</v>
      </c>
      <c r="B14" s="20" t="s">
        <v>17</v>
      </c>
      <c r="C14" s="19" t="s">
        <v>15</v>
      </c>
      <c r="D14" s="157">
        <v>1218.5920270000001</v>
      </c>
      <c r="E14" s="157">
        <v>1096.268</v>
      </c>
      <c r="F14" s="157">
        <v>1147.6149999999998</v>
      </c>
      <c r="G14" s="112"/>
      <c r="H14" s="118"/>
      <c r="I14" s="112"/>
      <c r="J14" s="112"/>
      <c r="K14" s="112"/>
      <c r="L14" s="112"/>
      <c r="M14" s="112"/>
      <c r="N14" s="112"/>
      <c r="O14" s="112"/>
    </row>
    <row r="15" spans="1:15" ht="15.75">
      <c r="A15" s="19" t="s">
        <v>18</v>
      </c>
      <c r="B15" s="20" t="s">
        <v>19</v>
      </c>
      <c r="C15" s="19" t="s">
        <v>20</v>
      </c>
      <c r="D15" s="157">
        <v>1660.0149999999999</v>
      </c>
      <c r="E15" s="157">
        <v>1769.5190000000002</v>
      </c>
      <c r="F15" s="157">
        <v>1781.9579999999996</v>
      </c>
      <c r="G15" s="112"/>
      <c r="H15" s="118"/>
      <c r="I15" s="112"/>
      <c r="J15" s="112"/>
      <c r="K15" s="112"/>
      <c r="L15" s="112"/>
      <c r="M15" s="112"/>
      <c r="N15" s="112"/>
      <c r="O15" s="112"/>
    </row>
    <row r="16" spans="1:15">
      <c r="A16" s="19" t="s">
        <v>21</v>
      </c>
      <c r="B16" s="20" t="s">
        <v>22</v>
      </c>
      <c r="C16" s="19" t="s">
        <v>20</v>
      </c>
      <c r="D16" s="157">
        <v>1657.3159999999998</v>
      </c>
      <c r="E16" s="157">
        <v>1766.4390000000003</v>
      </c>
      <c r="F16" s="157">
        <v>1781.9579999999996</v>
      </c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21" customHeight="1">
      <c r="A17" s="21" t="s">
        <v>23</v>
      </c>
      <c r="B17" s="119" t="s">
        <v>24</v>
      </c>
      <c r="C17" s="21" t="s">
        <v>25</v>
      </c>
      <c r="D17" s="157" t="s">
        <v>1</v>
      </c>
      <c r="E17" s="161">
        <f>E18+E19</f>
        <v>2418.6916666344514</v>
      </c>
      <c r="F17" s="161">
        <f>F18+F19</f>
        <v>3043.8997015897562</v>
      </c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>
      <c r="A18" s="19" t="s">
        <v>26</v>
      </c>
      <c r="B18" s="20" t="s">
        <v>27</v>
      </c>
      <c r="C18" s="19" t="s">
        <v>25</v>
      </c>
      <c r="D18" s="157" t="s">
        <v>1</v>
      </c>
      <c r="E18" s="157">
        <v>1593.6058107947104</v>
      </c>
      <c r="F18" s="157">
        <v>2175.0913171017669</v>
      </c>
      <c r="G18" s="112"/>
      <c r="H18" s="112"/>
      <c r="I18" s="112"/>
      <c r="J18" s="112"/>
      <c r="K18" s="112"/>
      <c r="L18" s="112"/>
      <c r="M18" s="112"/>
      <c r="N18" s="112"/>
      <c r="O18" s="112"/>
    </row>
    <row r="19" spans="1:15" ht="16.5" customHeight="1">
      <c r="A19" s="19" t="s">
        <v>28</v>
      </c>
      <c r="B19" s="20" t="s">
        <v>29</v>
      </c>
      <c r="C19" s="19" t="s">
        <v>25</v>
      </c>
      <c r="D19" s="157" t="s">
        <v>1</v>
      </c>
      <c r="E19" s="157">
        <v>825.08585583974093</v>
      </c>
      <c r="F19" s="157">
        <v>868.80838448798943</v>
      </c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7.75" customHeight="1">
      <c r="A20" s="19" t="s">
        <v>30</v>
      </c>
      <c r="B20" s="20" t="s">
        <v>31</v>
      </c>
      <c r="C20" s="19" t="s">
        <v>25</v>
      </c>
      <c r="D20" s="157" t="s">
        <v>1</v>
      </c>
      <c r="E20" s="157" t="s">
        <v>1</v>
      </c>
      <c r="F20" s="157" t="s">
        <v>1</v>
      </c>
      <c r="G20" s="112"/>
      <c r="H20" s="112"/>
      <c r="I20" s="112"/>
      <c r="J20" s="112"/>
      <c r="K20" s="112"/>
      <c r="L20" s="112"/>
      <c r="M20" s="112"/>
      <c r="N20" s="112"/>
      <c r="O20" s="112"/>
    </row>
    <row r="21" spans="1:15">
      <c r="A21" s="19" t="s">
        <v>32</v>
      </c>
      <c r="B21" s="20" t="s">
        <v>33</v>
      </c>
      <c r="C21" s="19" t="s">
        <v>25</v>
      </c>
      <c r="D21" s="160">
        <v>2095.4687695960661</v>
      </c>
      <c r="E21" s="157">
        <v>1581.2280156478882</v>
      </c>
      <c r="F21" s="157">
        <v>2161.3244468643529</v>
      </c>
      <c r="G21" s="112"/>
      <c r="H21" s="112"/>
      <c r="I21" s="112"/>
      <c r="J21" s="112"/>
      <c r="K21" s="112"/>
      <c r="L21" s="112"/>
      <c r="M21" s="112"/>
      <c r="N21" s="112"/>
      <c r="O21" s="112"/>
    </row>
    <row r="22" spans="1:15" ht="25.5">
      <c r="A22" s="19"/>
      <c r="B22" s="20" t="s">
        <v>34</v>
      </c>
      <c r="C22" s="120" t="s">
        <v>35</v>
      </c>
      <c r="D22" s="164">
        <v>259.55142762954716</v>
      </c>
      <c r="E22" s="164">
        <v>226.7</v>
      </c>
      <c r="F22" s="164">
        <v>226.69999999999993</v>
      </c>
      <c r="G22" s="112"/>
      <c r="H22" s="112"/>
      <c r="I22" s="112"/>
      <c r="J22" s="112"/>
      <c r="K22" s="112"/>
      <c r="L22" s="112"/>
      <c r="M22" s="112"/>
      <c r="N22" s="112"/>
      <c r="O22" s="112"/>
    </row>
    <row r="23" spans="1:15">
      <c r="A23" s="19" t="s">
        <v>36</v>
      </c>
      <c r="B23" s="20" t="s">
        <v>37</v>
      </c>
      <c r="C23" s="19" t="s">
        <v>25</v>
      </c>
      <c r="D23" s="160">
        <v>1771.4493083439399</v>
      </c>
      <c r="E23" s="160">
        <v>1839.1326655106427</v>
      </c>
      <c r="F23" s="157">
        <v>2416.8429574265001</v>
      </c>
      <c r="G23" s="112"/>
      <c r="H23" s="112"/>
      <c r="I23" s="112"/>
      <c r="J23" s="112"/>
      <c r="K23" s="112"/>
      <c r="L23" s="112"/>
      <c r="M23" s="112"/>
      <c r="N23" s="112"/>
      <c r="O23" s="112"/>
    </row>
    <row r="24" spans="1:15" ht="25.5">
      <c r="A24" s="19"/>
      <c r="B24" s="20" t="s">
        <v>38</v>
      </c>
      <c r="C24" s="120" t="s">
        <v>39</v>
      </c>
      <c r="D24" s="165">
        <v>167.13463432559348</v>
      </c>
      <c r="E24" s="165">
        <v>166.5</v>
      </c>
      <c r="F24" s="165">
        <v>166.50000000000006</v>
      </c>
      <c r="G24" s="112"/>
      <c r="H24" s="112"/>
      <c r="I24" s="112"/>
      <c r="J24" s="112"/>
      <c r="K24" s="112"/>
      <c r="L24" s="112"/>
      <c r="M24" s="112"/>
      <c r="N24" s="112"/>
      <c r="O24" s="112"/>
    </row>
    <row r="25" spans="1:15" ht="63.75">
      <c r="A25" s="19"/>
      <c r="B25" s="20" t="s">
        <v>40</v>
      </c>
      <c r="C25" s="120"/>
      <c r="D25" s="17" t="s">
        <v>1</v>
      </c>
      <c r="E25" s="166" t="s">
        <v>221</v>
      </c>
      <c r="F25" s="166" t="s">
        <v>221</v>
      </c>
      <c r="G25" s="112"/>
      <c r="H25" s="112"/>
      <c r="I25" s="112"/>
      <c r="J25" s="112"/>
      <c r="K25" s="112"/>
      <c r="L25" s="112"/>
      <c r="M25" s="112"/>
      <c r="N25" s="112"/>
      <c r="O25" s="112"/>
    </row>
    <row r="26" spans="1:15" hidden="1">
      <c r="A26" s="21" t="s">
        <v>41</v>
      </c>
      <c r="B26" s="119" t="s">
        <v>42</v>
      </c>
      <c r="C26" s="21" t="s">
        <v>25</v>
      </c>
      <c r="D26" s="17" t="s">
        <v>1</v>
      </c>
      <c r="E26" s="17" t="s">
        <v>1</v>
      </c>
      <c r="F26" s="17" t="s">
        <v>1</v>
      </c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5" ht="38.25" hidden="1">
      <c r="A27" s="21" t="s">
        <v>43</v>
      </c>
      <c r="B27" s="119" t="s">
        <v>44</v>
      </c>
      <c r="C27" s="19"/>
      <c r="D27" s="17" t="s">
        <v>1</v>
      </c>
      <c r="E27" s="17" t="s">
        <v>1</v>
      </c>
      <c r="F27" s="17" t="s">
        <v>1</v>
      </c>
      <c r="G27" s="112"/>
      <c r="H27" s="112"/>
      <c r="I27" s="112"/>
      <c r="J27" s="112"/>
      <c r="K27" s="112"/>
      <c r="L27" s="112"/>
      <c r="M27" s="112"/>
      <c r="N27" s="112"/>
      <c r="O27" s="112"/>
    </row>
    <row r="28" spans="1:15" hidden="1">
      <c r="A28" s="19" t="s">
        <v>45</v>
      </c>
      <c r="B28" s="20" t="s">
        <v>46</v>
      </c>
      <c r="C28" s="19" t="s">
        <v>47</v>
      </c>
      <c r="D28" s="17" t="s">
        <v>1</v>
      </c>
      <c r="E28" s="17" t="s">
        <v>1</v>
      </c>
      <c r="F28" s="17" t="s">
        <v>1</v>
      </c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25.5" hidden="1">
      <c r="A29" s="19" t="s">
        <v>48</v>
      </c>
      <c r="B29" s="20" t="s">
        <v>49</v>
      </c>
      <c r="C29" s="19" t="s">
        <v>50</v>
      </c>
      <c r="D29" s="17" t="s">
        <v>1</v>
      </c>
      <c r="E29" s="17" t="s">
        <v>1</v>
      </c>
      <c r="F29" s="17" t="s">
        <v>1</v>
      </c>
      <c r="G29" s="112"/>
      <c r="H29" s="112"/>
      <c r="I29" s="112"/>
      <c r="J29" s="112"/>
      <c r="K29" s="112"/>
      <c r="L29" s="112"/>
      <c r="M29" s="112"/>
      <c r="N29" s="112"/>
      <c r="O29" s="112"/>
    </row>
    <row r="30" spans="1:15" ht="38.25" hidden="1">
      <c r="A30" s="19" t="s">
        <v>51</v>
      </c>
      <c r="B30" s="20" t="s">
        <v>52</v>
      </c>
      <c r="C30" s="19"/>
      <c r="D30" s="17" t="s">
        <v>1</v>
      </c>
      <c r="E30" s="17" t="s">
        <v>1</v>
      </c>
      <c r="F30" s="17" t="s">
        <v>1</v>
      </c>
      <c r="G30" s="112"/>
      <c r="H30" s="112"/>
      <c r="I30" s="112"/>
      <c r="J30" s="112"/>
      <c r="K30" s="112"/>
      <c r="L30" s="112"/>
      <c r="M30" s="112"/>
      <c r="N30" s="112"/>
      <c r="O30" s="112"/>
    </row>
    <row r="31" spans="1:15">
      <c r="A31" s="21" t="s">
        <v>53</v>
      </c>
      <c r="B31" s="119" t="s">
        <v>54</v>
      </c>
      <c r="C31" s="21" t="s">
        <v>25</v>
      </c>
      <c r="D31" s="17" t="s">
        <v>1</v>
      </c>
      <c r="E31" s="161">
        <f>SUM(E32:E34)</f>
        <v>2418.6916666344514</v>
      </c>
      <c r="F31" s="161">
        <f>SUM(F32:F34)</f>
        <v>3043.8997015897562</v>
      </c>
      <c r="G31" s="112"/>
      <c r="H31" s="112"/>
      <c r="I31" s="112"/>
      <c r="J31" s="112"/>
      <c r="K31" s="112"/>
      <c r="L31" s="112"/>
      <c r="M31" s="112"/>
      <c r="N31" s="112"/>
      <c r="O31" s="112"/>
    </row>
    <row r="32" spans="1:15">
      <c r="A32" s="19" t="s">
        <v>55</v>
      </c>
      <c r="B32" s="20" t="s">
        <v>56</v>
      </c>
      <c r="C32" s="19" t="s">
        <v>25</v>
      </c>
      <c r="D32" s="17" t="s">
        <v>1</v>
      </c>
      <c r="E32" s="157">
        <f>E18</f>
        <v>1593.6058107947104</v>
      </c>
      <c r="F32" s="157">
        <f>F18</f>
        <v>2175.0913171017669</v>
      </c>
      <c r="G32" s="112"/>
      <c r="H32" s="112"/>
      <c r="I32" s="112"/>
      <c r="J32" s="112"/>
      <c r="K32" s="112"/>
      <c r="L32" s="112"/>
      <c r="M32" s="112"/>
      <c r="N32" s="112"/>
      <c r="O32" s="112"/>
    </row>
    <row r="33" spans="1:15">
      <c r="A33" s="19" t="s">
        <v>57</v>
      </c>
      <c r="B33" s="20" t="s">
        <v>58</v>
      </c>
      <c r="C33" s="19" t="s">
        <v>25</v>
      </c>
      <c r="D33" s="17" t="s">
        <v>1</v>
      </c>
      <c r="E33" s="157">
        <f>E19</f>
        <v>825.08585583974093</v>
      </c>
      <c r="F33" s="157">
        <f>F19</f>
        <v>868.80838448798943</v>
      </c>
      <c r="G33" s="112"/>
      <c r="H33" s="112"/>
      <c r="I33" s="112"/>
      <c r="J33" s="112"/>
      <c r="K33" s="112"/>
      <c r="L33" s="112"/>
      <c r="M33" s="112"/>
      <c r="N33" s="112"/>
      <c r="O33" s="112"/>
    </row>
    <row r="34" spans="1:15" ht="25.5" hidden="1">
      <c r="A34" s="19" t="s">
        <v>59</v>
      </c>
      <c r="B34" s="20" t="s">
        <v>60</v>
      </c>
      <c r="C34" s="19" t="s">
        <v>25</v>
      </c>
      <c r="D34" s="17" t="s">
        <v>1</v>
      </c>
      <c r="E34" s="17" t="s">
        <v>1</v>
      </c>
      <c r="F34" s="17" t="s">
        <v>1</v>
      </c>
      <c r="G34" s="112"/>
      <c r="H34" s="112"/>
      <c r="I34" s="112"/>
      <c r="J34" s="112"/>
      <c r="K34" s="112"/>
      <c r="L34" s="112"/>
      <c r="M34" s="112"/>
      <c r="N34" s="112"/>
      <c r="O34" s="112"/>
    </row>
    <row r="35" spans="1:15" ht="25.5" hidden="1">
      <c r="A35" s="21" t="s">
        <v>61</v>
      </c>
      <c r="B35" s="119" t="s">
        <v>62</v>
      </c>
      <c r="C35" s="21" t="s">
        <v>25</v>
      </c>
      <c r="D35" s="17" t="s">
        <v>1</v>
      </c>
      <c r="E35" s="17" t="s">
        <v>1</v>
      </c>
      <c r="F35" s="17" t="s">
        <v>1</v>
      </c>
      <c r="G35" s="112"/>
      <c r="H35" s="112"/>
      <c r="I35" s="112"/>
      <c r="J35" s="112"/>
      <c r="K35" s="112"/>
      <c r="L35" s="112"/>
      <c r="M35" s="112"/>
      <c r="N35" s="112"/>
      <c r="O35" s="112"/>
    </row>
    <row r="36" spans="1:15" hidden="1">
      <c r="A36" s="19" t="s">
        <v>63</v>
      </c>
      <c r="B36" s="121" t="s">
        <v>64</v>
      </c>
      <c r="C36" s="19" t="s">
        <v>25</v>
      </c>
      <c r="D36" s="17" t="s">
        <v>1</v>
      </c>
      <c r="E36" s="17" t="s">
        <v>1</v>
      </c>
      <c r="F36" s="17" t="s">
        <v>1</v>
      </c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hidden="1">
      <c r="A37" s="19" t="s">
        <v>65</v>
      </c>
      <c r="B37" s="121" t="s">
        <v>66</v>
      </c>
      <c r="C37" s="19" t="s">
        <v>25</v>
      </c>
      <c r="D37" s="17" t="s">
        <v>1</v>
      </c>
      <c r="E37" s="17" t="s">
        <v>1</v>
      </c>
      <c r="F37" s="17" t="s">
        <v>1</v>
      </c>
      <c r="G37" s="112"/>
      <c r="H37" s="112"/>
      <c r="I37" s="112"/>
      <c r="J37" s="112"/>
      <c r="K37" s="112"/>
      <c r="L37" s="112"/>
      <c r="M37" s="112"/>
      <c r="N37" s="112"/>
      <c r="O37" s="112"/>
    </row>
    <row r="38" spans="1:15" ht="25.5" hidden="1">
      <c r="A38" s="21" t="s">
        <v>67</v>
      </c>
      <c r="B38" s="119" t="s">
        <v>68</v>
      </c>
      <c r="C38" s="21" t="s">
        <v>25</v>
      </c>
      <c r="D38" s="17" t="s">
        <v>1</v>
      </c>
      <c r="E38" s="17" t="s">
        <v>1</v>
      </c>
      <c r="F38" s="17" t="s">
        <v>1</v>
      </c>
      <c r="G38" s="112"/>
      <c r="H38" s="112"/>
      <c r="I38" s="112"/>
      <c r="J38" s="112"/>
      <c r="K38" s="112"/>
      <c r="L38" s="112"/>
      <c r="M38" s="112"/>
      <c r="N38" s="112"/>
      <c r="O38" s="112"/>
    </row>
    <row r="39" spans="1:15" hidden="1">
      <c r="A39" s="19" t="s">
        <v>69</v>
      </c>
      <c r="B39" s="20" t="s">
        <v>56</v>
      </c>
      <c r="C39" s="19" t="s">
        <v>25</v>
      </c>
      <c r="D39" s="17" t="s">
        <v>1</v>
      </c>
      <c r="E39" s="17" t="s">
        <v>1</v>
      </c>
      <c r="F39" s="17" t="s">
        <v>1</v>
      </c>
      <c r="G39" s="112"/>
      <c r="H39" s="112"/>
      <c r="I39" s="112"/>
      <c r="J39" s="112"/>
      <c r="K39" s="112"/>
      <c r="L39" s="112"/>
      <c r="M39" s="112"/>
      <c r="N39" s="112"/>
      <c r="O39" s="112"/>
    </row>
    <row r="40" spans="1:15" hidden="1">
      <c r="A40" s="19" t="s">
        <v>70</v>
      </c>
      <c r="B40" s="20" t="s">
        <v>58</v>
      </c>
      <c r="C40" s="19" t="s">
        <v>25</v>
      </c>
      <c r="D40" s="17" t="s">
        <v>1</v>
      </c>
      <c r="E40" s="17" t="s">
        <v>1</v>
      </c>
      <c r="F40" s="17" t="s">
        <v>1</v>
      </c>
      <c r="G40" s="112"/>
      <c r="H40" s="112"/>
      <c r="I40" s="112"/>
      <c r="J40" s="112"/>
      <c r="K40" s="112"/>
      <c r="L40" s="112"/>
      <c r="M40" s="112"/>
      <c r="N40" s="112"/>
      <c r="O40" s="112"/>
    </row>
    <row r="41" spans="1:15" ht="25.5" hidden="1">
      <c r="A41" s="19" t="s">
        <v>71</v>
      </c>
      <c r="B41" s="20" t="s">
        <v>60</v>
      </c>
      <c r="C41" s="19" t="s">
        <v>25</v>
      </c>
      <c r="D41" s="17" t="s">
        <v>1</v>
      </c>
      <c r="E41" s="17" t="s">
        <v>1</v>
      </c>
      <c r="F41" s="17" t="s">
        <v>1</v>
      </c>
      <c r="G41" s="112"/>
      <c r="H41" s="112"/>
      <c r="I41" s="112"/>
      <c r="J41" s="112"/>
      <c r="K41" s="112"/>
      <c r="L41" s="112"/>
      <c r="M41" s="112"/>
      <c r="N41" s="112"/>
      <c r="O41" s="112"/>
    </row>
    <row r="42" spans="1:15" ht="25.5" hidden="1">
      <c r="A42" s="21" t="s">
        <v>72</v>
      </c>
      <c r="B42" s="119" t="s">
        <v>73</v>
      </c>
      <c r="C42" s="21" t="s">
        <v>25</v>
      </c>
      <c r="D42" s="17" t="s">
        <v>1</v>
      </c>
      <c r="E42" s="17" t="s">
        <v>1</v>
      </c>
      <c r="F42" s="17" t="s">
        <v>1</v>
      </c>
      <c r="G42" s="112"/>
      <c r="H42" s="112"/>
      <c r="I42" s="112"/>
      <c r="J42" s="112"/>
      <c r="K42" s="112"/>
      <c r="L42" s="112"/>
      <c r="M42" s="112"/>
      <c r="N42" s="112"/>
      <c r="O42" s="112"/>
    </row>
    <row r="43" spans="1:15" hidden="1">
      <c r="A43" s="19" t="s">
        <v>74</v>
      </c>
      <c r="B43" s="20" t="s">
        <v>56</v>
      </c>
      <c r="C43" s="19" t="s">
        <v>25</v>
      </c>
      <c r="D43" s="17" t="s">
        <v>1</v>
      </c>
      <c r="E43" s="17" t="s">
        <v>1</v>
      </c>
      <c r="F43" s="17" t="s">
        <v>1</v>
      </c>
      <c r="G43" s="112"/>
      <c r="H43" s="112"/>
      <c r="I43" s="112"/>
      <c r="J43" s="112"/>
      <c r="K43" s="112"/>
      <c r="L43" s="112"/>
      <c r="M43" s="112"/>
      <c r="N43" s="112"/>
      <c r="O43" s="112"/>
    </row>
    <row r="44" spans="1:15" hidden="1">
      <c r="A44" s="19" t="s">
        <v>75</v>
      </c>
      <c r="B44" s="20" t="s">
        <v>58</v>
      </c>
      <c r="C44" s="19" t="s">
        <v>25</v>
      </c>
      <c r="D44" s="17" t="s">
        <v>1</v>
      </c>
      <c r="E44" s="17" t="s">
        <v>1</v>
      </c>
      <c r="F44" s="17" t="s">
        <v>1</v>
      </c>
      <c r="G44" s="112"/>
      <c r="H44" s="112"/>
      <c r="I44" s="112"/>
      <c r="J44" s="112"/>
      <c r="K44" s="112"/>
      <c r="L44" s="112"/>
      <c r="M44" s="112"/>
      <c r="N44" s="112"/>
      <c r="O44" s="112"/>
    </row>
    <row r="45" spans="1:15" ht="25.5" hidden="1">
      <c r="A45" s="19" t="s">
        <v>76</v>
      </c>
      <c r="B45" s="20" t="s">
        <v>60</v>
      </c>
      <c r="C45" s="19" t="s">
        <v>25</v>
      </c>
      <c r="D45" s="17" t="s">
        <v>1</v>
      </c>
      <c r="E45" s="17" t="s">
        <v>1</v>
      </c>
      <c r="F45" s="17" t="s">
        <v>1</v>
      </c>
      <c r="G45" s="112"/>
      <c r="H45" s="112"/>
      <c r="I45" s="112"/>
      <c r="J45" s="112"/>
      <c r="K45" s="112"/>
      <c r="L45" s="112"/>
      <c r="M45" s="112"/>
      <c r="N45" s="112"/>
      <c r="O45" s="112"/>
    </row>
    <row r="46" spans="1:15" hidden="1">
      <c r="A46" s="21" t="s">
        <v>77</v>
      </c>
      <c r="B46" s="119" t="s">
        <v>78</v>
      </c>
      <c r="C46" s="21" t="s">
        <v>25</v>
      </c>
      <c r="D46" s="17" t="s">
        <v>1</v>
      </c>
      <c r="E46" s="17" t="s">
        <v>1</v>
      </c>
      <c r="F46" s="17" t="s">
        <v>1</v>
      </c>
      <c r="G46" s="112"/>
      <c r="H46" s="112"/>
      <c r="I46" s="112"/>
      <c r="J46" s="112"/>
      <c r="K46" s="112"/>
      <c r="L46" s="112"/>
      <c r="M46" s="112"/>
      <c r="N46" s="112"/>
      <c r="O46" s="112"/>
    </row>
    <row r="47" spans="1:15" ht="38.25" hidden="1">
      <c r="A47" s="79" t="s">
        <v>79</v>
      </c>
      <c r="B47" s="119" t="s">
        <v>80</v>
      </c>
      <c r="C47" s="122" t="s">
        <v>81</v>
      </c>
      <c r="D47" s="17" t="s">
        <v>1</v>
      </c>
      <c r="E47" s="17" t="s">
        <v>1</v>
      </c>
      <c r="F47" s="17" t="s">
        <v>1</v>
      </c>
      <c r="G47" s="112"/>
      <c r="H47" s="112"/>
      <c r="I47" s="112"/>
      <c r="J47" s="112"/>
      <c r="K47" s="112"/>
      <c r="L47" s="112"/>
      <c r="M47" s="112"/>
      <c r="N47" s="112"/>
      <c r="O47" s="112"/>
    </row>
    <row r="48" spans="1:15" ht="87" customHeight="1">
      <c r="A48" s="79" t="s">
        <v>82</v>
      </c>
      <c r="B48" s="119" t="s">
        <v>83</v>
      </c>
      <c r="C48" s="122"/>
      <c r="D48" s="196" t="s">
        <v>218</v>
      </c>
      <c r="E48" s="196"/>
      <c r="F48" s="196"/>
      <c r="G48" s="112"/>
      <c r="H48" s="112"/>
      <c r="I48" s="112"/>
      <c r="J48" s="112"/>
      <c r="K48" s="112"/>
      <c r="L48" s="112"/>
      <c r="M48" s="112"/>
      <c r="N48" s="112"/>
      <c r="O48" s="112"/>
    </row>
    <row r="49" spans="1:15" ht="16.5" customHeight="1">
      <c r="A49" s="124"/>
      <c r="B49" s="125"/>
      <c r="C49" s="126"/>
      <c r="D49" s="127"/>
      <c r="E49" s="127"/>
      <c r="F49" s="127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>
      <c r="A50" s="128"/>
      <c r="B50" s="129" t="s">
        <v>89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</row>
    <row r="51" spans="1:15" ht="30" customHeight="1">
      <c r="A51" s="130" t="s">
        <v>85</v>
      </c>
      <c r="B51" s="176" t="s">
        <v>86</v>
      </c>
      <c r="C51" s="176"/>
      <c r="D51" s="176"/>
      <c r="E51" s="176"/>
      <c r="F51" s="176"/>
      <c r="G51" s="112"/>
      <c r="H51" s="112"/>
      <c r="I51" s="112"/>
      <c r="J51" s="112"/>
      <c r="K51" s="112"/>
      <c r="L51" s="112"/>
      <c r="M51" s="112"/>
      <c r="N51" s="112"/>
      <c r="O51" s="112"/>
    </row>
    <row r="52" spans="1:15">
      <c r="A52" s="128"/>
      <c r="B52" s="128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>
      <c r="A53" s="128"/>
      <c r="B53" s="128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1:15">
      <c r="A54" s="128"/>
      <c r="B54" s="128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</row>
    <row r="55" spans="1:15" ht="15.75">
      <c r="A55" s="131"/>
      <c r="B55" s="131"/>
      <c r="C55" s="131"/>
      <c r="D55" s="131"/>
      <c r="E55" s="197" t="s">
        <v>117</v>
      </c>
      <c r="F55" s="197"/>
      <c r="G55" s="197"/>
      <c r="H55" s="197"/>
      <c r="I55" s="197"/>
      <c r="J55" s="112"/>
      <c r="K55" s="112"/>
      <c r="L55" s="112"/>
      <c r="M55" s="112"/>
      <c r="N55" s="112"/>
      <c r="O55" s="112"/>
    </row>
    <row r="56" spans="1:15" ht="27" customHeight="1">
      <c r="A56" s="131"/>
      <c r="B56" s="131"/>
      <c r="C56" s="131"/>
      <c r="D56" s="131"/>
      <c r="E56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6" s="180"/>
      <c r="G56" s="180"/>
      <c r="H56" s="180"/>
      <c r="I56" s="180"/>
      <c r="J56" s="112"/>
      <c r="K56" s="112"/>
      <c r="L56" s="112"/>
      <c r="M56" s="112"/>
      <c r="N56" s="112"/>
      <c r="O56" s="112"/>
    </row>
    <row r="57" spans="1:15" ht="15.75">
      <c r="A57" s="131"/>
      <c r="B57" s="131"/>
      <c r="C57" s="131"/>
      <c r="D57" s="131"/>
      <c r="E57" s="131"/>
      <c r="F57" s="131"/>
      <c r="G57" s="131"/>
      <c r="H57" s="131"/>
      <c r="I57" s="131"/>
      <c r="J57" s="112"/>
      <c r="K57" s="112"/>
      <c r="L57" s="112"/>
      <c r="M57" s="112"/>
      <c r="N57" s="112"/>
      <c r="O57" s="112"/>
    </row>
    <row r="58" spans="1:15" ht="15.75">
      <c r="A58" s="131"/>
      <c r="B58" s="131"/>
      <c r="C58" s="131"/>
      <c r="D58" s="131"/>
      <c r="E58" s="131"/>
      <c r="F58" s="131"/>
      <c r="G58" s="131"/>
      <c r="H58" s="131"/>
      <c r="I58" s="131"/>
      <c r="J58" s="112"/>
      <c r="K58" s="112"/>
      <c r="L58" s="112"/>
      <c r="M58" s="112"/>
      <c r="N58" s="112"/>
      <c r="O58" s="112"/>
    </row>
    <row r="59" spans="1:15" ht="16.5">
      <c r="A59" s="181" t="s">
        <v>105</v>
      </c>
      <c r="B59" s="181"/>
      <c r="C59" s="181"/>
      <c r="D59" s="181"/>
      <c r="E59" s="181"/>
      <c r="F59" s="181"/>
      <c r="G59" s="181"/>
      <c r="H59" s="181"/>
      <c r="I59" s="181"/>
      <c r="J59" s="112"/>
      <c r="K59" s="112"/>
      <c r="L59" s="112"/>
      <c r="M59" s="112"/>
      <c r="N59" s="112"/>
      <c r="O59" s="112"/>
    </row>
    <row r="60" spans="1:15" ht="15.75" customHeight="1">
      <c r="A60" s="132"/>
      <c r="B60" s="192" t="str">
        <f>A5</f>
        <v>Петрозаводская ТЭЦ</v>
      </c>
      <c r="C60" s="192"/>
      <c r="D60" s="192"/>
      <c r="E60" s="192"/>
      <c r="F60" s="192"/>
      <c r="G60" s="192"/>
      <c r="H60" s="132"/>
      <c r="I60" s="132"/>
      <c r="J60" s="112"/>
      <c r="K60" s="112"/>
      <c r="L60" s="112"/>
      <c r="M60" s="112"/>
      <c r="N60" s="112"/>
      <c r="O60" s="112"/>
    </row>
    <row r="61" spans="1:15" ht="15.75" customHeight="1">
      <c r="A61" s="108"/>
      <c r="B61" s="108"/>
      <c r="C61" s="194" t="s">
        <v>187</v>
      </c>
      <c r="D61" s="194"/>
      <c r="E61" s="194"/>
      <c r="F61" s="194"/>
      <c r="G61" s="194"/>
      <c r="H61" s="108"/>
      <c r="I61" s="108"/>
      <c r="J61" s="112"/>
      <c r="K61" s="112"/>
      <c r="L61" s="112"/>
      <c r="M61" s="112"/>
      <c r="N61" s="112"/>
      <c r="O61" s="112"/>
    </row>
    <row r="62" spans="1:15" ht="15.75" customHeight="1">
      <c r="A62" s="108"/>
      <c r="B62" s="192" t="str">
        <f>A7</f>
        <v>Республика Карелия</v>
      </c>
      <c r="C62" s="192"/>
      <c r="D62" s="192"/>
      <c r="E62" s="192"/>
      <c r="F62" s="192"/>
      <c r="G62" s="192"/>
      <c r="H62" s="108"/>
      <c r="I62" s="108"/>
      <c r="J62" s="112"/>
      <c r="K62" s="112"/>
      <c r="L62" s="112"/>
      <c r="M62" s="112"/>
      <c r="N62" s="112"/>
      <c r="O62" s="112"/>
    </row>
    <row r="63" spans="1:15" ht="15.75" customHeight="1">
      <c r="A63" s="108"/>
      <c r="B63" s="108"/>
      <c r="C63" s="194" t="s">
        <v>189</v>
      </c>
      <c r="D63" s="194"/>
      <c r="E63" s="194"/>
      <c r="F63" s="194"/>
      <c r="G63" s="194"/>
      <c r="H63" s="108"/>
      <c r="I63" s="108"/>
      <c r="J63" s="112"/>
      <c r="K63" s="112"/>
      <c r="L63" s="112"/>
      <c r="M63" s="112"/>
      <c r="N63" s="112"/>
      <c r="O63" s="112"/>
    </row>
    <row r="64" spans="1:15" ht="15.75">
      <c r="A64" s="198"/>
      <c r="B64" s="198"/>
      <c r="C64" s="198"/>
      <c r="D64" s="198"/>
      <c r="E64" s="198"/>
      <c r="F64" s="198"/>
      <c r="G64" s="131"/>
      <c r="H64" s="131"/>
      <c r="I64" s="131"/>
      <c r="J64" s="112"/>
      <c r="K64" s="112"/>
      <c r="L64" s="112"/>
      <c r="M64" s="112"/>
      <c r="N64" s="112"/>
      <c r="O64" s="112"/>
    </row>
    <row r="65" spans="1:15" ht="42.75" customHeight="1">
      <c r="A65" s="199" t="s">
        <v>106</v>
      </c>
      <c r="B65" s="199" t="s">
        <v>6</v>
      </c>
      <c r="C65" s="199" t="s">
        <v>185</v>
      </c>
      <c r="D65" s="182" t="str">
        <f>' ЦТЭЦ (ГТУ-1) ДПМ'!$D$58:$E$58</f>
        <v>Фактические показатели за год, предшествующий базовому периоду (2025г.)</v>
      </c>
      <c r="E65" s="182"/>
      <c r="F65" s="182" t="str">
        <f>' ЦТЭЦ (ГТУ-1) ДПМ'!$F$58:$G$58</f>
        <v>Показатели, утвержденные на базовый период (2026г.)*</v>
      </c>
      <c r="G65" s="182"/>
      <c r="H65" s="182" t="str">
        <f>' ЦТЭЦ (ГТУ-1) ДПМ'!$H$58:$I$58</f>
        <v>Предложения на расчетный период регулирования (2027г.)</v>
      </c>
      <c r="I65" s="182"/>
      <c r="J65" s="112"/>
      <c r="K65" s="112"/>
      <c r="L65" s="112"/>
      <c r="M65" s="112"/>
      <c r="N65" s="112"/>
      <c r="O65" s="112"/>
    </row>
    <row r="66" spans="1:15" ht="28.5">
      <c r="A66" s="199"/>
      <c r="B66" s="199"/>
      <c r="C66" s="199"/>
      <c r="D66" s="133" t="s">
        <v>107</v>
      </c>
      <c r="E66" s="133" t="s">
        <v>108</v>
      </c>
      <c r="F66" s="143" t="str">
        <f>' ЦТЭЦ (ГТУ-1) ДПМ'!$F$59</f>
        <v>с 01.01.2026 по 30.09.2026</v>
      </c>
      <c r="G66" s="143" t="str">
        <f>' ЦТЭЦ (ГТУ-1) ДПМ'!$G$59</f>
        <v>с 01.10.2026 по 31.12.2026</v>
      </c>
      <c r="H66" s="133" t="s">
        <v>107</v>
      </c>
      <c r="I66" s="133" t="s">
        <v>108</v>
      </c>
      <c r="J66" s="112"/>
      <c r="K66" s="112"/>
      <c r="L66" s="112"/>
      <c r="M66" s="112"/>
      <c r="N66" s="112"/>
      <c r="O66" s="112"/>
    </row>
    <row r="67" spans="1:15">
      <c r="A67" s="134" t="s">
        <v>16</v>
      </c>
      <c r="B67" s="135" t="s">
        <v>110</v>
      </c>
      <c r="C67" s="134"/>
      <c r="D67" s="136"/>
      <c r="E67" s="136"/>
      <c r="F67" s="136"/>
      <c r="G67" s="136"/>
      <c r="H67" s="136"/>
      <c r="I67" s="136"/>
      <c r="J67" s="112"/>
      <c r="K67" s="112"/>
      <c r="L67" s="112"/>
      <c r="M67" s="112"/>
      <c r="N67" s="112"/>
      <c r="O67" s="112"/>
    </row>
    <row r="68" spans="1:15" ht="28.5">
      <c r="A68" s="133" t="s">
        <v>111</v>
      </c>
      <c r="B68" s="137" t="s">
        <v>112</v>
      </c>
      <c r="C68" s="133" t="s">
        <v>113</v>
      </c>
      <c r="D68" s="138">
        <v>1047.3499301545837</v>
      </c>
      <c r="E68" s="138">
        <v>1320.6687728748973</v>
      </c>
      <c r="F68" s="138">
        <v>1320.6687728748973</v>
      </c>
      <c r="G68" s="138">
        <v>1453.6644422665902</v>
      </c>
      <c r="H68" s="138">
        <v>1453.6644422665902</v>
      </c>
      <c r="I68" s="138">
        <v>1895.3144714052771</v>
      </c>
      <c r="J68" s="139"/>
      <c r="K68" s="112"/>
      <c r="L68" s="112"/>
      <c r="M68" s="112"/>
      <c r="N68" s="112"/>
      <c r="O68" s="112"/>
    </row>
    <row r="69" spans="1:15" ht="28.5">
      <c r="A69" s="133"/>
      <c r="B69" s="137" t="s">
        <v>114</v>
      </c>
      <c r="C69" s="133" t="s">
        <v>113</v>
      </c>
      <c r="D69" s="138">
        <v>1037.9146650607724</v>
      </c>
      <c r="E69" s="138">
        <v>1310.0342715899953</v>
      </c>
      <c r="F69" s="138">
        <v>1310.0342715899953</v>
      </c>
      <c r="G69" s="138">
        <v>1442.3735944567279</v>
      </c>
      <c r="H69" s="138">
        <v>1442.3735944567279</v>
      </c>
      <c r="I69" s="138">
        <v>1883.3184010877808</v>
      </c>
      <c r="J69" s="139"/>
      <c r="K69" s="112"/>
      <c r="L69" s="112"/>
      <c r="M69" s="112"/>
      <c r="N69" s="112"/>
      <c r="O69" s="112"/>
    </row>
    <row r="70" spans="1:15" ht="28.5">
      <c r="A70" s="133" t="s">
        <v>115</v>
      </c>
      <c r="B70" s="137" t="s">
        <v>116</v>
      </c>
      <c r="C70" s="133" t="s">
        <v>109</v>
      </c>
      <c r="D70" s="138">
        <v>291017.32825268043</v>
      </c>
      <c r="E70" s="138">
        <v>307216.38947430387</v>
      </c>
      <c r="F70" s="138">
        <v>307216.38947430387</v>
      </c>
      <c r="G70" s="138">
        <v>324248.45294160623</v>
      </c>
      <c r="H70" s="138">
        <v>324248.45294160623</v>
      </c>
      <c r="I70" s="138">
        <v>341109.53934872948</v>
      </c>
      <c r="J70" s="139"/>
      <c r="K70" s="112"/>
      <c r="L70" s="112"/>
      <c r="M70" s="112"/>
      <c r="N70" s="112"/>
      <c r="O70" s="112"/>
    </row>
    <row r="71" spans="1:15">
      <c r="A71" s="140" t="s">
        <v>118</v>
      </c>
      <c r="B71" s="141"/>
      <c r="C71" s="141"/>
      <c r="D71" s="141"/>
      <c r="E71" s="141"/>
      <c r="F71" s="141"/>
      <c r="G71" s="141"/>
      <c r="H71" s="141"/>
      <c r="I71" s="141"/>
      <c r="J71" s="112"/>
      <c r="K71" s="112"/>
      <c r="L71" s="112"/>
      <c r="M71" s="112"/>
      <c r="N71" s="112"/>
      <c r="O71" s="112"/>
    </row>
    <row r="72" spans="1:15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</row>
    <row r="73" spans="1:15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</row>
    <row r="74" spans="1:15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</row>
  </sheetData>
  <mergeCells count="25">
    <mergeCell ref="H65:I65"/>
    <mergeCell ref="A64:F64"/>
    <mergeCell ref="A65:A66"/>
    <mergeCell ref="B65:B66"/>
    <mergeCell ref="C65:C66"/>
    <mergeCell ref="D65:E65"/>
    <mergeCell ref="F65:G65"/>
    <mergeCell ref="C63:G63"/>
    <mergeCell ref="B8:F8"/>
    <mergeCell ref="J10:O10"/>
    <mergeCell ref="H11:L11"/>
    <mergeCell ref="D48:F48"/>
    <mergeCell ref="B51:F51"/>
    <mergeCell ref="E55:I55"/>
    <mergeCell ref="E56:I56"/>
    <mergeCell ref="A59:I59"/>
    <mergeCell ref="B60:G60"/>
    <mergeCell ref="C61:G61"/>
    <mergeCell ref="B62:G62"/>
    <mergeCell ref="A7:F7"/>
    <mergeCell ref="D1:F1"/>
    <mergeCell ref="D2:F2"/>
    <mergeCell ref="A4:F4"/>
    <mergeCell ref="A5:F5"/>
    <mergeCell ref="B6:F6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46" zoomScaleNormal="100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1.28515625" customWidth="1"/>
    <col min="4" max="4" width="17.42578125" customWidth="1"/>
    <col min="5" max="5" width="17.85546875" customWidth="1"/>
    <col min="6" max="7" width="15.42578125" customWidth="1"/>
    <col min="8" max="8" width="14.28515625" customWidth="1"/>
    <col min="9" max="9" width="15.42578125" customWidth="1"/>
  </cols>
  <sheetData>
    <row r="1" spans="1:6">
      <c r="D1" s="175" t="s">
        <v>4</v>
      </c>
      <c r="E1" s="175"/>
      <c r="F1" s="175"/>
    </row>
    <row r="2" spans="1:6" ht="47.25" customHeight="1">
      <c r="A2" s="2"/>
      <c r="B2" s="2"/>
      <c r="C2" s="2"/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6" ht="19.5" customHeight="1">
      <c r="A3" s="2"/>
      <c r="B3" s="2"/>
      <c r="C3" s="2"/>
      <c r="D3" s="66"/>
      <c r="E3" s="66"/>
      <c r="F3" s="66"/>
    </row>
    <row r="4" spans="1:6" ht="16.5" customHeight="1">
      <c r="A4" s="172" t="s">
        <v>120</v>
      </c>
      <c r="B4" s="172"/>
      <c r="C4" s="172"/>
      <c r="D4" s="172"/>
      <c r="E4" s="172"/>
      <c r="F4" s="172"/>
    </row>
    <row r="5" spans="1:6" ht="17.25" customHeight="1">
      <c r="A5" s="192" t="s">
        <v>124</v>
      </c>
      <c r="B5" s="192"/>
      <c r="C5" s="192"/>
      <c r="D5" s="192"/>
      <c r="E5" s="192"/>
      <c r="F5" s="192"/>
    </row>
    <row r="6" spans="1:6" ht="17.25" customHeight="1">
      <c r="A6" s="177" t="s">
        <v>121</v>
      </c>
      <c r="B6" s="177"/>
      <c r="C6" s="177"/>
      <c r="D6" s="177"/>
      <c r="E6" s="177"/>
      <c r="F6" s="177"/>
    </row>
    <row r="8" spans="1:6" ht="64.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6">
      <c r="A9" s="49" t="s">
        <v>8</v>
      </c>
      <c r="B9" s="5" t="s">
        <v>9</v>
      </c>
      <c r="C9" s="49" t="s">
        <v>10</v>
      </c>
      <c r="D9" s="159">
        <v>133</v>
      </c>
      <c r="E9" s="159">
        <v>133</v>
      </c>
      <c r="F9" s="159">
        <v>133</v>
      </c>
    </row>
    <row r="10" spans="1:6" ht="63.75">
      <c r="A10" s="68" t="s">
        <v>11</v>
      </c>
      <c r="B10" s="8" t="s">
        <v>12</v>
      </c>
      <c r="C10" s="68" t="s">
        <v>10</v>
      </c>
      <c r="D10" s="160">
        <v>93.916999999999987</v>
      </c>
      <c r="E10" s="157">
        <v>95.350499999999997</v>
      </c>
      <c r="F10" s="157">
        <v>95.367166666666662</v>
      </c>
    </row>
    <row r="11" spans="1:6">
      <c r="A11" s="68" t="s">
        <v>13</v>
      </c>
      <c r="B11" s="8" t="s">
        <v>14</v>
      </c>
      <c r="C11" s="68" t="s">
        <v>15</v>
      </c>
      <c r="D11" s="157">
        <v>697.29421200000002</v>
      </c>
      <c r="E11" s="157">
        <v>748.68500000000006</v>
      </c>
      <c r="F11" s="157">
        <v>608.55100000000004</v>
      </c>
    </row>
    <row r="12" spans="1:6">
      <c r="A12" s="68" t="s">
        <v>16</v>
      </c>
      <c r="B12" s="8" t="s">
        <v>17</v>
      </c>
      <c r="C12" s="68" t="s">
        <v>15</v>
      </c>
      <c r="D12" s="157">
        <v>684.07230200000004</v>
      </c>
      <c r="E12" s="157">
        <v>732.03600000000006</v>
      </c>
      <c r="F12" s="157">
        <v>593.92500000000007</v>
      </c>
    </row>
    <row r="13" spans="1:6">
      <c r="A13" s="68" t="s">
        <v>18</v>
      </c>
      <c r="B13" s="8" t="s">
        <v>19</v>
      </c>
      <c r="C13" s="68" t="s">
        <v>20</v>
      </c>
      <c r="D13" s="157" t="s">
        <v>1</v>
      </c>
      <c r="E13" s="157" t="s">
        <v>1</v>
      </c>
      <c r="F13" s="157" t="s">
        <v>1</v>
      </c>
    </row>
    <row r="14" spans="1:6">
      <c r="A14" s="68" t="s">
        <v>21</v>
      </c>
      <c r="B14" s="8" t="s">
        <v>22</v>
      </c>
      <c r="C14" s="68" t="s">
        <v>20</v>
      </c>
      <c r="D14" s="157" t="s">
        <v>1</v>
      </c>
      <c r="E14" s="157" t="s">
        <v>1</v>
      </c>
      <c r="F14" s="157" t="s">
        <v>1</v>
      </c>
    </row>
    <row r="15" spans="1:6" ht="21" customHeight="1">
      <c r="A15" s="10" t="s">
        <v>23</v>
      </c>
      <c r="B15" s="69" t="s">
        <v>24</v>
      </c>
      <c r="C15" s="10" t="s">
        <v>25</v>
      </c>
      <c r="D15" s="157" t="s">
        <v>1</v>
      </c>
      <c r="E15" s="161">
        <f>E16+E17</f>
        <v>409.59095283886882</v>
      </c>
      <c r="F15" s="161">
        <f>F16+F17</f>
        <v>421.27594409201544</v>
      </c>
    </row>
    <row r="16" spans="1:6">
      <c r="A16" s="10" t="s">
        <v>26</v>
      </c>
      <c r="B16" s="69" t="s">
        <v>27</v>
      </c>
      <c r="C16" s="68" t="s">
        <v>25</v>
      </c>
      <c r="D16" s="157" t="s">
        <v>1</v>
      </c>
      <c r="E16" s="157">
        <v>52.851281624952307</v>
      </c>
      <c r="F16" s="157">
        <v>45.384488635647884</v>
      </c>
    </row>
    <row r="17" spans="1:6" ht="16.5" customHeight="1">
      <c r="A17" s="10" t="s">
        <v>28</v>
      </c>
      <c r="B17" s="69" t="s">
        <v>29</v>
      </c>
      <c r="C17" s="68" t="s">
        <v>25</v>
      </c>
      <c r="D17" s="157" t="s">
        <v>1</v>
      </c>
      <c r="E17" s="157">
        <v>356.73967121391649</v>
      </c>
      <c r="F17" s="157">
        <v>375.89145545636757</v>
      </c>
    </row>
    <row r="18" spans="1:6" ht="38.25">
      <c r="A18" s="10" t="s">
        <v>30</v>
      </c>
      <c r="B18" s="69" t="s">
        <v>31</v>
      </c>
      <c r="C18" s="68" t="s">
        <v>25</v>
      </c>
      <c r="D18" s="157" t="s">
        <v>1</v>
      </c>
      <c r="E18" s="157" t="s">
        <v>1</v>
      </c>
      <c r="F18" s="157" t="s">
        <v>1</v>
      </c>
    </row>
    <row r="19" spans="1:6">
      <c r="A19" s="68" t="s">
        <v>32</v>
      </c>
      <c r="B19" s="8" t="s">
        <v>33</v>
      </c>
      <c r="C19" s="68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68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68" t="s">
        <v>36</v>
      </c>
      <c r="B21" s="8" t="s">
        <v>37</v>
      </c>
      <c r="C21" s="68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68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68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69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69" t="s">
        <v>44</v>
      </c>
      <c r="C25" s="68"/>
      <c r="D25" s="17" t="s">
        <v>1</v>
      </c>
      <c r="E25" s="17" t="s">
        <v>1</v>
      </c>
      <c r="F25" s="17" t="s">
        <v>1</v>
      </c>
    </row>
    <row r="26" spans="1:6">
      <c r="A26" s="68" t="s">
        <v>45</v>
      </c>
      <c r="B26" s="8" t="s">
        <v>46</v>
      </c>
      <c r="C26" s="68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68" t="s">
        <v>48</v>
      </c>
      <c r="B27" s="8" t="s">
        <v>49</v>
      </c>
      <c r="C27" s="68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68" t="s">
        <v>51</v>
      </c>
      <c r="B28" s="8" t="s">
        <v>52</v>
      </c>
      <c r="C28" s="68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69" t="s">
        <v>54</v>
      </c>
      <c r="C29" s="10" t="s">
        <v>25</v>
      </c>
      <c r="D29" s="17" t="s">
        <v>1</v>
      </c>
      <c r="E29" s="161">
        <f>SUM(E30:E32)</f>
        <v>409.59095283886882</v>
      </c>
      <c r="F29" s="161">
        <f>SUM(F30:F32)</f>
        <v>421.27594409201544</v>
      </c>
    </row>
    <row r="30" spans="1:6">
      <c r="A30" s="19" t="s">
        <v>55</v>
      </c>
      <c r="B30" s="20" t="s">
        <v>56</v>
      </c>
      <c r="C30" s="68" t="s">
        <v>25</v>
      </c>
      <c r="D30" s="17" t="s">
        <v>1</v>
      </c>
      <c r="E30" s="157">
        <f>E16</f>
        <v>52.851281624952307</v>
      </c>
      <c r="F30" s="157">
        <f>F16</f>
        <v>45.384488635647884</v>
      </c>
    </row>
    <row r="31" spans="1:6">
      <c r="A31" s="19" t="s">
        <v>57</v>
      </c>
      <c r="B31" s="8" t="s">
        <v>58</v>
      </c>
      <c r="C31" s="68" t="s">
        <v>25</v>
      </c>
      <c r="D31" s="17" t="s">
        <v>1</v>
      </c>
      <c r="E31" s="157">
        <f>E17</f>
        <v>356.73967121391649</v>
      </c>
      <c r="F31" s="157">
        <f>F17</f>
        <v>375.89145545636757</v>
      </c>
    </row>
    <row r="32" spans="1:6" ht="25.5">
      <c r="A32" s="19" t="s">
        <v>59</v>
      </c>
      <c r="B32" s="8" t="s">
        <v>60</v>
      </c>
      <c r="C32" s="68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69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68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68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69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68" t="s">
        <v>69</v>
      </c>
      <c r="B37" s="20" t="s">
        <v>56</v>
      </c>
      <c r="C37" s="68" t="s">
        <v>25</v>
      </c>
      <c r="D37" s="17" t="s">
        <v>1</v>
      </c>
      <c r="E37" s="17" t="s">
        <v>1</v>
      </c>
      <c r="F37" s="17" t="s">
        <v>1</v>
      </c>
    </row>
    <row r="38" spans="1:6">
      <c r="A38" s="68" t="s">
        <v>70</v>
      </c>
      <c r="B38" s="8" t="s">
        <v>58</v>
      </c>
      <c r="C38" s="68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68" t="s">
        <v>71</v>
      </c>
      <c r="B39" s="8" t="s">
        <v>60</v>
      </c>
      <c r="C39" s="68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69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68" t="s">
        <v>74</v>
      </c>
      <c r="B41" s="20" t="s">
        <v>56</v>
      </c>
      <c r="C41" s="68" t="s">
        <v>25</v>
      </c>
      <c r="D41" s="17" t="s">
        <v>1</v>
      </c>
      <c r="E41" s="17" t="s">
        <v>1</v>
      </c>
      <c r="F41" s="17" t="s">
        <v>1</v>
      </c>
    </row>
    <row r="42" spans="1:6">
      <c r="A42" s="68" t="s">
        <v>75</v>
      </c>
      <c r="B42" s="8" t="s">
        <v>58</v>
      </c>
      <c r="C42" s="68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68" t="s">
        <v>76</v>
      </c>
      <c r="B43" s="8" t="s">
        <v>60</v>
      </c>
      <c r="C43" s="68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69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69" t="s">
        <v>80</v>
      </c>
      <c r="C45" s="70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73" t="s">
        <v>8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30.75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>
      <c r="A56" s="184" t="s">
        <v>105</v>
      </c>
      <c r="B56" s="184"/>
      <c r="C56" s="184"/>
      <c r="D56" s="184"/>
      <c r="E56" s="184"/>
      <c r="F56" s="184"/>
      <c r="G56" s="184"/>
      <c r="H56" s="184"/>
      <c r="I56" s="184"/>
    </row>
    <row r="57" spans="1:9" ht="15.75" customHeight="1">
      <c r="A57" s="192" t="s">
        <v>124</v>
      </c>
      <c r="B57" s="192"/>
      <c r="C57" s="192"/>
      <c r="D57" s="192"/>
      <c r="E57" s="192"/>
      <c r="F57" s="192"/>
      <c r="G57" s="192"/>
      <c r="H57" s="192"/>
      <c r="I57" s="19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56.25" customHeight="1">
      <c r="A59" s="182" t="s">
        <v>106</v>
      </c>
      <c r="B59" s="182" t="s">
        <v>6</v>
      </c>
      <c r="C59" s="182" t="s">
        <v>185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71" t="s">
        <v>107</v>
      </c>
      <c r="E60" s="71" t="s">
        <v>108</v>
      </c>
      <c r="F60" s="143" t="str">
        <f>' ЦТЭЦ (ГТУ-1) ДПМ'!$F$59</f>
        <v>с 01.01.2026 по 30.09.2026</v>
      </c>
      <c r="G60" s="143" t="str">
        <f>' ЦТЭЦ (ГТУ-1) ДПМ'!$G$59</f>
        <v>с 01.10.2026 по 31.12.2026</v>
      </c>
      <c r="H60" s="71" t="s">
        <v>107</v>
      </c>
      <c r="I60" s="71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>
      <c r="A62" s="100" t="s">
        <v>111</v>
      </c>
      <c r="B62" s="102" t="s">
        <v>112</v>
      </c>
      <c r="C62" s="100" t="s">
        <v>113</v>
      </c>
      <c r="D62" s="103">
        <v>56.589060280286574</v>
      </c>
      <c r="E62" s="103">
        <v>65.071390782722389</v>
      </c>
      <c r="F62" s="103">
        <v>65.071390782722389</v>
      </c>
      <c r="G62" s="103">
        <v>72.19765370139217</v>
      </c>
      <c r="H62" s="103">
        <v>72.19765370139217</v>
      </c>
      <c r="I62" s="138">
        <v>76.414511319860054</v>
      </c>
    </row>
    <row r="63" spans="1:9" ht="28.5">
      <c r="A63" s="100"/>
      <c r="B63" s="102" t="s">
        <v>114</v>
      </c>
      <c r="C63" s="100" t="s">
        <v>113</v>
      </c>
      <c r="D63" s="103">
        <v>40.585635990842214</v>
      </c>
      <c r="E63" s="103">
        <v>47.073545162235966</v>
      </c>
      <c r="F63" s="103">
        <v>47.073545162235966</v>
      </c>
      <c r="G63" s="103">
        <v>53.182657683501901</v>
      </c>
      <c r="H63" s="103">
        <v>53.182657683501901</v>
      </c>
      <c r="I63" s="138">
        <v>56.354430273182636</v>
      </c>
    </row>
    <row r="64" spans="1:9" ht="28.5">
      <c r="A64" s="100" t="s">
        <v>115</v>
      </c>
      <c r="B64" s="102" t="s">
        <v>116</v>
      </c>
      <c r="C64" s="100" t="s">
        <v>109</v>
      </c>
      <c r="D64" s="103">
        <v>278864.19413255306</v>
      </c>
      <c r="E64" s="103">
        <v>295061.9263482453</v>
      </c>
      <c r="F64" s="103">
        <v>295061.9263482453</v>
      </c>
      <c r="G64" s="103">
        <v>311779.23487022135</v>
      </c>
      <c r="H64" s="103">
        <v>311779.23487022135</v>
      </c>
      <c r="I64" s="138">
        <v>328459.87827429041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6">
    <mergeCell ref="B49:F49"/>
    <mergeCell ref="A57:I57"/>
    <mergeCell ref="D1:F1"/>
    <mergeCell ref="D2:F2"/>
    <mergeCell ref="A4:F4"/>
    <mergeCell ref="A5:F5"/>
    <mergeCell ref="A6:F6"/>
    <mergeCell ref="E52:I52"/>
    <mergeCell ref="E53:I53"/>
    <mergeCell ref="A56:I56"/>
    <mergeCell ref="H59:I59"/>
    <mergeCell ref="A59:A60"/>
    <mergeCell ref="B59:B60"/>
    <mergeCell ref="C59:C60"/>
    <mergeCell ref="D59:E59"/>
    <mergeCell ref="F59:G59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49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10.140625" customWidth="1"/>
    <col min="4" max="4" width="16.5703125" customWidth="1"/>
    <col min="5" max="5" width="14.42578125" customWidth="1"/>
    <col min="6" max="6" width="15.42578125" customWidth="1"/>
    <col min="7" max="7" width="16" customWidth="1"/>
    <col min="8" max="8" width="14.28515625" customWidth="1"/>
    <col min="9" max="9" width="16.7109375" customWidth="1"/>
  </cols>
  <sheetData>
    <row r="1" spans="1:7">
      <c r="D1" s="175" t="s">
        <v>4</v>
      </c>
      <c r="E1" s="175"/>
      <c r="F1" s="175"/>
    </row>
    <row r="2" spans="1:7" ht="41.25" customHeight="1">
      <c r="A2" s="2"/>
      <c r="B2" s="2"/>
      <c r="C2" s="2"/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7" ht="13.5" customHeight="1">
      <c r="A3" s="2"/>
      <c r="B3" s="2"/>
      <c r="C3" s="2"/>
      <c r="D3" s="66"/>
      <c r="E3" s="66"/>
      <c r="F3" s="66"/>
    </row>
    <row r="4" spans="1:7" ht="16.5" customHeight="1">
      <c r="A4" s="172" t="s">
        <v>119</v>
      </c>
      <c r="B4" s="172"/>
      <c r="C4" s="172"/>
      <c r="D4" s="172"/>
      <c r="E4" s="172"/>
      <c r="F4" s="172"/>
    </row>
    <row r="5" spans="1:7" ht="17.25" customHeight="1">
      <c r="A5" s="172" t="s">
        <v>125</v>
      </c>
      <c r="B5" s="172"/>
      <c r="C5" s="172"/>
      <c r="D5" s="172"/>
      <c r="E5" s="172"/>
      <c r="F5" s="172"/>
    </row>
    <row r="6" spans="1:7" ht="17.25" customHeight="1">
      <c r="A6" s="177" t="s">
        <v>121</v>
      </c>
      <c r="B6" s="177"/>
      <c r="C6" s="177"/>
      <c r="D6" s="177"/>
      <c r="E6" s="177"/>
      <c r="F6" s="177"/>
      <c r="G6" s="81"/>
    </row>
    <row r="7" spans="1:7">
      <c r="B7" s="80"/>
    </row>
    <row r="8" spans="1:7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7">
      <c r="A9" s="49" t="s">
        <v>8</v>
      </c>
      <c r="B9" s="5" t="s">
        <v>9</v>
      </c>
      <c r="C9" s="49" t="s">
        <v>10</v>
      </c>
      <c r="D9" s="159">
        <v>312</v>
      </c>
      <c r="E9" s="159">
        <v>312</v>
      </c>
      <c r="F9" s="159">
        <v>312</v>
      </c>
    </row>
    <row r="10" spans="1:7" ht="63.75">
      <c r="A10" s="68" t="s">
        <v>11</v>
      </c>
      <c r="B10" s="8" t="s">
        <v>12</v>
      </c>
      <c r="C10" s="68" t="s">
        <v>10</v>
      </c>
      <c r="D10" s="160">
        <v>168.94799999999998</v>
      </c>
      <c r="E10" s="157">
        <v>178.29441666666665</v>
      </c>
      <c r="F10" s="157">
        <v>178.26858333333334</v>
      </c>
    </row>
    <row r="11" spans="1:7">
      <c r="A11" s="68" t="s">
        <v>13</v>
      </c>
      <c r="B11" s="8" t="s">
        <v>14</v>
      </c>
      <c r="C11" s="68" t="s">
        <v>15</v>
      </c>
      <c r="D11" s="157">
        <v>918.180882</v>
      </c>
      <c r="E11" s="157">
        <v>1186.4499999999998</v>
      </c>
      <c r="F11" s="157">
        <v>1026.2890000000002</v>
      </c>
    </row>
    <row r="12" spans="1:7">
      <c r="A12" s="68" t="s">
        <v>16</v>
      </c>
      <c r="B12" s="8" t="s">
        <v>17</v>
      </c>
      <c r="C12" s="68" t="s">
        <v>15</v>
      </c>
      <c r="D12" s="157">
        <v>892.51322100000004</v>
      </c>
      <c r="E12" s="157">
        <v>1157.9860598356199</v>
      </c>
      <c r="F12" s="157">
        <v>999.25300000000016</v>
      </c>
    </row>
    <row r="13" spans="1:7">
      <c r="A13" s="68" t="s">
        <v>18</v>
      </c>
      <c r="B13" s="8" t="s">
        <v>19</v>
      </c>
      <c r="C13" s="68" t="s">
        <v>20</v>
      </c>
      <c r="D13" s="157" t="s">
        <v>1</v>
      </c>
      <c r="E13" s="157" t="s">
        <v>1</v>
      </c>
      <c r="F13" s="157" t="s">
        <v>1</v>
      </c>
    </row>
    <row r="14" spans="1:7">
      <c r="A14" s="68" t="s">
        <v>21</v>
      </c>
      <c r="B14" s="8" t="s">
        <v>22</v>
      </c>
      <c r="C14" s="68" t="s">
        <v>20</v>
      </c>
      <c r="D14" s="157" t="s">
        <v>1</v>
      </c>
      <c r="E14" s="157" t="s">
        <v>1</v>
      </c>
      <c r="F14" s="157" t="s">
        <v>1</v>
      </c>
    </row>
    <row r="15" spans="1:7" ht="21" customHeight="1">
      <c r="A15" s="10" t="s">
        <v>23</v>
      </c>
      <c r="B15" s="69" t="s">
        <v>24</v>
      </c>
      <c r="C15" s="10" t="s">
        <v>25</v>
      </c>
      <c r="D15" s="157" t="s">
        <v>1</v>
      </c>
      <c r="E15" s="161">
        <f>E16+E17</f>
        <v>730.52417812899023</v>
      </c>
      <c r="F15" s="161">
        <f>F16+F17</f>
        <v>760.72217957607938</v>
      </c>
    </row>
    <row r="16" spans="1:7">
      <c r="A16" s="10" t="s">
        <v>26</v>
      </c>
      <c r="B16" s="69" t="s">
        <v>27</v>
      </c>
      <c r="C16" s="68" t="s">
        <v>25</v>
      </c>
      <c r="D16" s="157" t="s">
        <v>1</v>
      </c>
      <c r="E16" s="157">
        <v>79.532519135831578</v>
      </c>
      <c r="F16" s="157">
        <v>72.723478662585691</v>
      </c>
    </row>
    <row r="17" spans="1:6" ht="16.5" customHeight="1">
      <c r="A17" s="10" t="s">
        <v>28</v>
      </c>
      <c r="B17" s="69" t="s">
        <v>29</v>
      </c>
      <c r="C17" s="68" t="s">
        <v>25</v>
      </c>
      <c r="D17" s="157" t="s">
        <v>1</v>
      </c>
      <c r="E17" s="157">
        <v>650.99165899315869</v>
      </c>
      <c r="F17" s="157">
        <v>687.99870091349374</v>
      </c>
    </row>
    <row r="18" spans="1:6" ht="38.25">
      <c r="A18" s="10" t="s">
        <v>30</v>
      </c>
      <c r="B18" s="69" t="s">
        <v>31</v>
      </c>
      <c r="C18" s="68" t="s">
        <v>25</v>
      </c>
      <c r="D18" s="157" t="s">
        <v>1</v>
      </c>
      <c r="E18" s="157" t="s">
        <v>1</v>
      </c>
      <c r="F18" s="157" t="s">
        <v>1</v>
      </c>
    </row>
    <row r="19" spans="1:6">
      <c r="A19" s="68" t="s">
        <v>32</v>
      </c>
      <c r="B19" s="8" t="s">
        <v>33</v>
      </c>
      <c r="C19" s="68" t="s">
        <v>25</v>
      </c>
      <c r="D19" s="157" t="s">
        <v>1</v>
      </c>
      <c r="E19" s="157" t="s">
        <v>1</v>
      </c>
      <c r="F19" s="157" t="s">
        <v>1</v>
      </c>
    </row>
    <row r="20" spans="1:6" ht="25.5">
      <c r="A20" s="68"/>
      <c r="B20" s="8" t="s">
        <v>34</v>
      </c>
      <c r="C20" s="14" t="s">
        <v>35</v>
      </c>
      <c r="D20" s="157" t="s">
        <v>1</v>
      </c>
      <c r="E20" s="157" t="s">
        <v>1</v>
      </c>
      <c r="F20" s="157" t="s">
        <v>1</v>
      </c>
    </row>
    <row r="21" spans="1:6">
      <c r="A21" s="68" t="s">
        <v>36</v>
      </c>
      <c r="B21" s="8" t="s">
        <v>37</v>
      </c>
      <c r="C21" s="68" t="s">
        <v>25</v>
      </c>
      <c r="D21" s="157" t="s">
        <v>1</v>
      </c>
      <c r="E21" s="157" t="s">
        <v>1</v>
      </c>
      <c r="F21" s="157" t="s">
        <v>1</v>
      </c>
    </row>
    <row r="22" spans="1:6" ht="25.5">
      <c r="A22" s="68"/>
      <c r="B22" s="8" t="s">
        <v>38</v>
      </c>
      <c r="C22" s="14" t="s">
        <v>39</v>
      </c>
      <c r="D22" s="157" t="s">
        <v>1</v>
      </c>
      <c r="E22" s="157" t="s">
        <v>1</v>
      </c>
      <c r="F22" s="157" t="s">
        <v>1</v>
      </c>
    </row>
    <row r="23" spans="1:6" ht="25.5">
      <c r="A23" s="68"/>
      <c r="B23" s="8" t="s">
        <v>40</v>
      </c>
      <c r="C23" s="14"/>
      <c r="D23" s="157" t="s">
        <v>1</v>
      </c>
      <c r="E23" s="157" t="s">
        <v>1</v>
      </c>
      <c r="F23" s="157" t="s">
        <v>1</v>
      </c>
    </row>
    <row r="24" spans="1:6">
      <c r="A24" s="10" t="s">
        <v>41</v>
      </c>
      <c r="B24" s="69" t="s">
        <v>42</v>
      </c>
      <c r="C24" s="10" t="s">
        <v>25</v>
      </c>
      <c r="D24" s="17" t="s">
        <v>1</v>
      </c>
      <c r="E24" s="17" t="s">
        <v>1</v>
      </c>
      <c r="F24" s="17" t="s">
        <v>1</v>
      </c>
    </row>
    <row r="25" spans="1:6" ht="38.25">
      <c r="A25" s="10" t="s">
        <v>43</v>
      </c>
      <c r="B25" s="69" t="s">
        <v>44</v>
      </c>
      <c r="C25" s="68"/>
      <c r="D25" s="17" t="s">
        <v>1</v>
      </c>
      <c r="E25" s="17" t="s">
        <v>1</v>
      </c>
      <c r="F25" s="17" t="s">
        <v>1</v>
      </c>
    </row>
    <row r="26" spans="1:6">
      <c r="A26" s="68" t="s">
        <v>45</v>
      </c>
      <c r="B26" s="8" t="s">
        <v>46</v>
      </c>
      <c r="C26" s="68" t="s">
        <v>47</v>
      </c>
      <c r="D26" s="17" t="s">
        <v>1</v>
      </c>
      <c r="E26" s="17" t="s">
        <v>1</v>
      </c>
      <c r="F26" s="17" t="s">
        <v>1</v>
      </c>
    </row>
    <row r="27" spans="1:6" ht="25.5">
      <c r="A27" s="68" t="s">
        <v>48</v>
      </c>
      <c r="B27" s="8" t="s">
        <v>49</v>
      </c>
      <c r="C27" s="68" t="s">
        <v>50</v>
      </c>
      <c r="D27" s="17" t="s">
        <v>1</v>
      </c>
      <c r="E27" s="17" t="s">
        <v>1</v>
      </c>
      <c r="F27" s="17" t="s">
        <v>1</v>
      </c>
    </row>
    <row r="28" spans="1:6" ht="38.25">
      <c r="A28" s="68" t="s">
        <v>51</v>
      </c>
      <c r="B28" s="8" t="s">
        <v>52</v>
      </c>
      <c r="C28" s="68"/>
      <c r="D28" s="17" t="s">
        <v>1</v>
      </c>
      <c r="E28" s="17" t="s">
        <v>1</v>
      </c>
      <c r="F28" s="17" t="s">
        <v>1</v>
      </c>
    </row>
    <row r="29" spans="1:6">
      <c r="A29" s="10" t="s">
        <v>53</v>
      </c>
      <c r="B29" s="69" t="s">
        <v>54</v>
      </c>
      <c r="C29" s="10" t="s">
        <v>25</v>
      </c>
      <c r="D29" s="17" t="s">
        <v>1</v>
      </c>
      <c r="E29" s="161">
        <f>SUM(E30:E32)</f>
        <v>730.52417812899023</v>
      </c>
      <c r="F29" s="161">
        <f>SUM(F30:F32)</f>
        <v>760.72217957607938</v>
      </c>
    </row>
    <row r="30" spans="1:6">
      <c r="A30" s="19" t="s">
        <v>55</v>
      </c>
      <c r="B30" s="20" t="s">
        <v>56</v>
      </c>
      <c r="C30" s="68" t="s">
        <v>25</v>
      </c>
      <c r="D30" s="17" t="s">
        <v>1</v>
      </c>
      <c r="E30" s="157">
        <f>E16</f>
        <v>79.532519135831578</v>
      </c>
      <c r="F30" s="157">
        <f>F16</f>
        <v>72.723478662585691</v>
      </c>
    </row>
    <row r="31" spans="1:6">
      <c r="A31" s="19" t="s">
        <v>57</v>
      </c>
      <c r="B31" s="8" t="s">
        <v>58</v>
      </c>
      <c r="C31" s="68" t="s">
        <v>25</v>
      </c>
      <c r="D31" s="17" t="s">
        <v>1</v>
      </c>
      <c r="E31" s="157">
        <f>E17</f>
        <v>650.99165899315869</v>
      </c>
      <c r="F31" s="157">
        <f>F17</f>
        <v>687.99870091349374</v>
      </c>
    </row>
    <row r="32" spans="1:6" ht="25.5">
      <c r="A32" s="19" t="s">
        <v>59</v>
      </c>
      <c r="B32" s="8" t="s">
        <v>60</v>
      </c>
      <c r="C32" s="68" t="s">
        <v>25</v>
      </c>
      <c r="D32" s="17" t="s">
        <v>1</v>
      </c>
      <c r="E32" s="17" t="s">
        <v>1</v>
      </c>
      <c r="F32" s="17" t="s">
        <v>1</v>
      </c>
    </row>
    <row r="33" spans="1:6" ht="25.5">
      <c r="A33" s="21" t="s">
        <v>61</v>
      </c>
      <c r="B33" s="69" t="s">
        <v>62</v>
      </c>
      <c r="C33" s="10" t="s">
        <v>25</v>
      </c>
      <c r="D33" s="17" t="s">
        <v>1</v>
      </c>
      <c r="E33" s="17" t="s">
        <v>1</v>
      </c>
      <c r="F33" s="17" t="s">
        <v>1</v>
      </c>
    </row>
    <row r="34" spans="1:6">
      <c r="A34" s="19" t="s">
        <v>63</v>
      </c>
      <c r="B34" s="22" t="s">
        <v>64</v>
      </c>
      <c r="C34" s="68" t="s">
        <v>25</v>
      </c>
      <c r="D34" s="17" t="s">
        <v>1</v>
      </c>
      <c r="E34" s="17" t="s">
        <v>1</v>
      </c>
      <c r="F34" s="17" t="s">
        <v>1</v>
      </c>
    </row>
    <row r="35" spans="1:6">
      <c r="A35" s="19" t="s">
        <v>65</v>
      </c>
      <c r="B35" s="22" t="s">
        <v>66</v>
      </c>
      <c r="C35" s="68" t="s">
        <v>25</v>
      </c>
      <c r="D35" s="17" t="s">
        <v>1</v>
      </c>
      <c r="E35" s="17" t="s">
        <v>1</v>
      </c>
      <c r="F35" s="17" t="s">
        <v>1</v>
      </c>
    </row>
    <row r="36" spans="1:6" ht="25.5">
      <c r="A36" s="10" t="s">
        <v>67</v>
      </c>
      <c r="B36" s="69" t="s">
        <v>68</v>
      </c>
      <c r="C36" s="10" t="s">
        <v>25</v>
      </c>
      <c r="D36" s="17" t="s">
        <v>1</v>
      </c>
      <c r="E36" s="17" t="s">
        <v>1</v>
      </c>
      <c r="F36" s="17" t="s">
        <v>1</v>
      </c>
    </row>
    <row r="37" spans="1:6">
      <c r="A37" s="68" t="s">
        <v>69</v>
      </c>
      <c r="B37" s="20" t="s">
        <v>56</v>
      </c>
      <c r="C37" s="68" t="s">
        <v>25</v>
      </c>
      <c r="D37" s="17" t="s">
        <v>1</v>
      </c>
      <c r="E37" s="17" t="s">
        <v>1</v>
      </c>
      <c r="F37" s="17" t="s">
        <v>1</v>
      </c>
    </row>
    <row r="38" spans="1:6">
      <c r="A38" s="68" t="s">
        <v>70</v>
      </c>
      <c r="B38" s="8" t="s">
        <v>58</v>
      </c>
      <c r="C38" s="68" t="s">
        <v>25</v>
      </c>
      <c r="D38" s="17" t="s">
        <v>1</v>
      </c>
      <c r="E38" s="17" t="s">
        <v>1</v>
      </c>
      <c r="F38" s="17" t="s">
        <v>1</v>
      </c>
    </row>
    <row r="39" spans="1:6" ht="25.5">
      <c r="A39" s="68" t="s">
        <v>71</v>
      </c>
      <c r="B39" s="8" t="s">
        <v>60</v>
      </c>
      <c r="C39" s="68" t="s">
        <v>25</v>
      </c>
      <c r="D39" s="17" t="s">
        <v>1</v>
      </c>
      <c r="E39" s="17" t="s">
        <v>1</v>
      </c>
      <c r="F39" s="17" t="s">
        <v>1</v>
      </c>
    </row>
    <row r="40" spans="1:6" ht="25.5">
      <c r="A40" s="10" t="s">
        <v>72</v>
      </c>
      <c r="B40" s="69" t="s">
        <v>73</v>
      </c>
      <c r="C40" s="10" t="s">
        <v>25</v>
      </c>
      <c r="D40" s="17" t="s">
        <v>1</v>
      </c>
      <c r="E40" s="17" t="s">
        <v>1</v>
      </c>
      <c r="F40" s="17" t="s">
        <v>1</v>
      </c>
    </row>
    <row r="41" spans="1:6">
      <c r="A41" s="68" t="s">
        <v>74</v>
      </c>
      <c r="B41" s="20" t="s">
        <v>56</v>
      </c>
      <c r="C41" s="68" t="s">
        <v>25</v>
      </c>
      <c r="D41" s="17" t="s">
        <v>1</v>
      </c>
      <c r="E41" s="17" t="s">
        <v>1</v>
      </c>
      <c r="F41" s="17" t="s">
        <v>1</v>
      </c>
    </row>
    <row r="42" spans="1:6">
      <c r="A42" s="68" t="s">
        <v>75</v>
      </c>
      <c r="B42" s="8" t="s">
        <v>58</v>
      </c>
      <c r="C42" s="68" t="s">
        <v>25</v>
      </c>
      <c r="D42" s="17" t="s">
        <v>1</v>
      </c>
      <c r="E42" s="17" t="s">
        <v>1</v>
      </c>
      <c r="F42" s="17" t="s">
        <v>1</v>
      </c>
    </row>
    <row r="43" spans="1:6" ht="25.5">
      <c r="A43" s="68" t="s">
        <v>76</v>
      </c>
      <c r="B43" s="8" t="s">
        <v>60</v>
      </c>
      <c r="C43" s="68" t="s">
        <v>25</v>
      </c>
      <c r="D43" s="17" t="s">
        <v>1</v>
      </c>
      <c r="E43" s="17" t="s">
        <v>1</v>
      </c>
      <c r="F43" s="17" t="s">
        <v>1</v>
      </c>
    </row>
    <row r="44" spans="1:6">
      <c r="A44" s="10" t="s">
        <v>77</v>
      </c>
      <c r="B44" s="69" t="s">
        <v>78</v>
      </c>
      <c r="C44" s="10" t="s">
        <v>25</v>
      </c>
      <c r="D44" s="17" t="s">
        <v>1</v>
      </c>
      <c r="E44" s="17" t="s">
        <v>1</v>
      </c>
      <c r="F44" s="17" t="s">
        <v>1</v>
      </c>
    </row>
    <row r="45" spans="1:6" ht="38.25">
      <c r="A45" s="24" t="s">
        <v>79</v>
      </c>
      <c r="B45" s="69" t="s">
        <v>80</v>
      </c>
      <c r="C45" s="70" t="s">
        <v>81</v>
      </c>
      <c r="D45" s="17" t="s">
        <v>1</v>
      </c>
      <c r="E45" s="17" t="s">
        <v>1</v>
      </c>
      <c r="F45" s="17" t="s">
        <v>1</v>
      </c>
    </row>
    <row r="46" spans="1:6" ht="63.75">
      <c r="A46" s="24" t="s">
        <v>82</v>
      </c>
      <c r="B46" s="37" t="s">
        <v>83</v>
      </c>
      <c r="C46" s="36"/>
      <c r="D46" s="17" t="s">
        <v>1</v>
      </c>
      <c r="E46" s="17" t="s">
        <v>1</v>
      </c>
      <c r="F46" s="17" t="s">
        <v>1</v>
      </c>
    </row>
    <row r="48" spans="1:6">
      <c r="A48" s="26"/>
      <c r="B48" s="27" t="s">
        <v>89</v>
      </c>
    </row>
    <row r="49" spans="1:9" ht="30" customHeight="1">
      <c r="A49" s="73" t="s">
        <v>8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>
      <c r="A51" s="26"/>
      <c r="B51" s="26"/>
    </row>
    <row r="52" spans="1:9" ht="15.75" customHeight="1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26.25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ht="16.5" customHeight="1">
      <c r="A56" s="184" t="s">
        <v>105</v>
      </c>
      <c r="B56" s="184"/>
      <c r="C56" s="184"/>
      <c r="D56" s="184"/>
      <c r="E56" s="184"/>
      <c r="F56" s="184"/>
      <c r="G56" s="184"/>
      <c r="H56" s="184"/>
      <c r="I56" s="184"/>
    </row>
    <row r="57" spans="1:9" ht="15.75" customHeight="1">
      <c r="A57" s="172" t="s">
        <v>125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46.5" customHeight="1">
      <c r="A59" s="182" t="s">
        <v>106</v>
      </c>
      <c r="B59" s="182" t="s">
        <v>6</v>
      </c>
      <c r="C59" s="182" t="s">
        <v>185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71" t="s">
        <v>107</v>
      </c>
      <c r="E60" s="71" t="s">
        <v>108</v>
      </c>
      <c r="F60" s="143" t="str">
        <f>' ЦТЭЦ (ГТУ-1) ДПМ'!$F$59</f>
        <v>с 01.01.2026 по 30.09.2026</v>
      </c>
      <c r="G60" s="143" t="str">
        <f>' ЦТЭЦ (ГТУ-1) ДПМ'!$G$59</f>
        <v>с 01.10.2026 по 31.12.2026</v>
      </c>
      <c r="H60" s="71" t="s">
        <v>107</v>
      </c>
      <c r="I60" s="71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>
      <c r="A62" s="100" t="s">
        <v>111</v>
      </c>
      <c r="B62" s="102" t="s">
        <v>112</v>
      </c>
      <c r="C62" s="100" t="s">
        <v>113</v>
      </c>
      <c r="D62" s="103">
        <v>53.900032179532275</v>
      </c>
      <c r="E62" s="103">
        <v>61.656228047141731</v>
      </c>
      <c r="F62" s="103">
        <v>61.656228047141731</v>
      </c>
      <c r="G62" s="103">
        <v>68.675858012022246</v>
      </c>
      <c r="H62" s="103">
        <v>68.675858012022246</v>
      </c>
      <c r="I62" s="138">
        <v>72.777843711838415</v>
      </c>
    </row>
    <row r="63" spans="1:9" ht="28.5">
      <c r="A63" s="100"/>
      <c r="B63" s="102" t="s">
        <v>114</v>
      </c>
      <c r="C63" s="100" t="s">
        <v>113</v>
      </c>
      <c r="D63" s="103">
        <v>40.968541868977873</v>
      </c>
      <c r="E63" s="103">
        <v>47.102225212589552</v>
      </c>
      <c r="F63" s="103">
        <v>47.102225212589552</v>
      </c>
      <c r="G63" s="103">
        <v>53.273453076577027</v>
      </c>
      <c r="H63" s="103">
        <v>53.273453076577027</v>
      </c>
      <c r="I63" s="138">
        <v>56.488091604428512</v>
      </c>
    </row>
    <row r="64" spans="1:9" ht="28.5">
      <c r="A64" s="100" t="s">
        <v>115</v>
      </c>
      <c r="B64" s="102" t="s">
        <v>116</v>
      </c>
      <c r="C64" s="100" t="s">
        <v>109</v>
      </c>
      <c r="D64" s="138">
        <v>271097.89515955315</v>
      </c>
      <c r="E64" s="138">
        <v>287179.53939120099</v>
      </c>
      <c r="F64" s="138">
        <v>287179.53939120099</v>
      </c>
      <c r="G64" s="103">
        <v>304268.10850459372</v>
      </c>
      <c r="H64" s="103">
        <v>304268.10850459372</v>
      </c>
      <c r="I64" s="138">
        <v>321611.49207609199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</sheetData>
  <mergeCells count="16">
    <mergeCell ref="D1:F1"/>
    <mergeCell ref="D2:F2"/>
    <mergeCell ref="A4:F4"/>
    <mergeCell ref="A5:F5"/>
    <mergeCell ref="B49:F49"/>
    <mergeCell ref="A6:F6"/>
    <mergeCell ref="E52:I52"/>
    <mergeCell ref="E53:I53"/>
    <mergeCell ref="A56:I56"/>
    <mergeCell ref="A59:A60"/>
    <mergeCell ref="B59:B60"/>
    <mergeCell ref="C59:C60"/>
    <mergeCell ref="D59:E59"/>
    <mergeCell ref="F59:G59"/>
    <mergeCell ref="H59:I59"/>
    <mergeCell ref="A57:I57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J66"/>
  <sheetViews>
    <sheetView view="pageBreakPreview" zoomScaleNormal="100" zoomScaleSheetLayoutView="100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28515625" customWidth="1"/>
    <col min="4" max="4" width="17.140625" customWidth="1"/>
    <col min="5" max="5" width="14" customWidth="1"/>
    <col min="6" max="6" width="15.42578125" customWidth="1"/>
    <col min="7" max="7" width="15.140625" customWidth="1"/>
    <col min="8" max="8" width="14.140625" customWidth="1"/>
    <col min="9" max="9" width="14.28515625" customWidth="1"/>
  </cols>
  <sheetData>
    <row r="1" spans="1:10">
      <c r="D1" s="175" t="s">
        <v>4</v>
      </c>
      <c r="E1" s="175"/>
      <c r="F1" s="175"/>
    </row>
    <row r="2" spans="1:10" ht="39.7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0" ht="13.5" customHeight="1">
      <c r="A3" s="2"/>
      <c r="B3" s="2"/>
      <c r="C3" s="2"/>
      <c r="D3" s="2"/>
      <c r="E3" s="55"/>
      <c r="F3" s="55"/>
    </row>
    <row r="4" spans="1:10" ht="16.5" customHeight="1">
      <c r="A4" s="172" t="s">
        <v>92</v>
      </c>
      <c r="B4" s="172"/>
      <c r="C4" s="172"/>
      <c r="D4" s="172"/>
      <c r="E4" s="172"/>
      <c r="F4" s="172"/>
    </row>
    <row r="5" spans="1:10" ht="17.25" customHeight="1">
      <c r="A5" s="172" t="s">
        <v>104</v>
      </c>
      <c r="B5" s="172"/>
      <c r="C5" s="172"/>
      <c r="D5" s="172"/>
      <c r="E5" s="172"/>
      <c r="F5" s="172"/>
    </row>
    <row r="6" spans="1:10" ht="17.25" customHeight="1">
      <c r="A6" s="177" t="s">
        <v>5</v>
      </c>
      <c r="B6" s="177"/>
      <c r="C6" s="177"/>
      <c r="D6" s="177"/>
      <c r="E6" s="177"/>
      <c r="F6" s="177"/>
    </row>
    <row r="8" spans="1:10" ht="84" customHeight="1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  <c r="I8" s="174"/>
      <c r="J8" s="174"/>
    </row>
    <row r="9" spans="1:10">
      <c r="A9" s="49" t="s">
        <v>8</v>
      </c>
      <c r="B9" s="5" t="s">
        <v>9</v>
      </c>
      <c r="C9" s="49" t="s">
        <v>10</v>
      </c>
      <c r="D9" s="6">
        <v>180</v>
      </c>
      <c r="E9" s="6">
        <v>180</v>
      </c>
      <c r="F9" s="6">
        <v>180</v>
      </c>
    </row>
    <row r="10" spans="1:10" ht="63.75">
      <c r="A10" s="56" t="s">
        <v>11</v>
      </c>
      <c r="B10" s="8" t="s">
        <v>12</v>
      </c>
      <c r="C10" s="56" t="s">
        <v>10</v>
      </c>
      <c r="D10" s="13">
        <v>180</v>
      </c>
      <c r="E10" s="9">
        <v>170.16458333333333</v>
      </c>
      <c r="F10" s="9">
        <v>168.18</v>
      </c>
    </row>
    <row r="11" spans="1:10">
      <c r="A11" s="56" t="s">
        <v>13</v>
      </c>
      <c r="B11" s="8" t="s">
        <v>14</v>
      </c>
      <c r="C11" s="56" t="s">
        <v>15</v>
      </c>
      <c r="D11" s="9">
        <v>453.39824199999998</v>
      </c>
      <c r="E11" s="9">
        <v>711.62120000000004</v>
      </c>
      <c r="F11" s="9">
        <v>739.23</v>
      </c>
    </row>
    <row r="12" spans="1:10">
      <c r="A12" s="56" t="s">
        <v>16</v>
      </c>
      <c r="B12" s="8" t="s">
        <v>17</v>
      </c>
      <c r="C12" s="56" t="s">
        <v>15</v>
      </c>
      <c r="D12" s="9">
        <v>395.90591699999999</v>
      </c>
      <c r="E12" s="9">
        <v>633.28719999999998</v>
      </c>
      <c r="F12" s="9">
        <v>638.19431499999996</v>
      </c>
    </row>
    <row r="13" spans="1:10">
      <c r="A13" s="56" t="s">
        <v>18</v>
      </c>
      <c r="B13" s="8" t="s">
        <v>19</v>
      </c>
      <c r="C13" s="56" t="s">
        <v>20</v>
      </c>
      <c r="D13" s="9">
        <v>1182.373</v>
      </c>
      <c r="E13" s="9">
        <v>1200.4970000000001</v>
      </c>
      <c r="F13" s="9">
        <v>1975.317</v>
      </c>
    </row>
    <row r="14" spans="1:10">
      <c r="A14" s="56" t="s">
        <v>21</v>
      </c>
      <c r="B14" s="8" t="s">
        <v>22</v>
      </c>
      <c r="C14" s="56" t="s">
        <v>20</v>
      </c>
      <c r="D14" s="9">
        <v>1180.1920500000001</v>
      </c>
      <c r="E14" s="9">
        <v>1197.92</v>
      </c>
      <c r="F14" s="9">
        <v>1971.421</v>
      </c>
    </row>
    <row r="15" spans="1:10" ht="21" customHeight="1">
      <c r="A15" s="10" t="s">
        <v>23</v>
      </c>
      <c r="B15" s="57" t="s">
        <v>24</v>
      </c>
      <c r="C15" s="10" t="s">
        <v>25</v>
      </c>
      <c r="D15" s="9" t="s">
        <v>1</v>
      </c>
      <c r="E15" s="12">
        <f>E16+E17</f>
        <v>1138.9783841822398</v>
      </c>
      <c r="F15" s="12">
        <f>F16+F17</f>
        <v>1478.3148879323428</v>
      </c>
    </row>
    <row r="16" spans="1:10">
      <c r="A16" s="56" t="s">
        <v>26</v>
      </c>
      <c r="B16" s="8" t="s">
        <v>27</v>
      </c>
      <c r="C16" s="56" t="s">
        <v>25</v>
      </c>
      <c r="D16" s="9" t="s">
        <v>1</v>
      </c>
      <c r="E16" s="9">
        <v>772.48621902229957</v>
      </c>
      <c r="F16" s="9">
        <v>1097.3000175898062</v>
      </c>
    </row>
    <row r="17" spans="1:6" ht="16.5" customHeight="1">
      <c r="A17" s="56" t="s">
        <v>28</v>
      </c>
      <c r="B17" s="8" t="s">
        <v>29</v>
      </c>
      <c r="C17" s="56" t="s">
        <v>25</v>
      </c>
      <c r="D17" s="9" t="s">
        <v>1</v>
      </c>
      <c r="E17" s="9">
        <v>366.49216515994027</v>
      </c>
      <c r="F17" s="9">
        <v>381.0148703425366</v>
      </c>
    </row>
    <row r="18" spans="1:6" ht="25.5">
      <c r="A18" s="56" t="s">
        <v>30</v>
      </c>
      <c r="B18" s="8" t="s">
        <v>31</v>
      </c>
      <c r="C18" s="56" t="s">
        <v>25</v>
      </c>
      <c r="D18" s="9" t="s">
        <v>1</v>
      </c>
      <c r="E18" s="9" t="s">
        <v>1</v>
      </c>
      <c r="F18" s="9" t="s">
        <v>1</v>
      </c>
    </row>
    <row r="19" spans="1:6">
      <c r="A19" s="56" t="s">
        <v>32</v>
      </c>
      <c r="B19" s="8" t="s">
        <v>33</v>
      </c>
      <c r="C19" s="56" t="s">
        <v>25</v>
      </c>
      <c r="D19" s="13">
        <v>619.55091673000004</v>
      </c>
      <c r="E19" s="9">
        <v>766.97630561945107</v>
      </c>
      <c r="F19" s="9">
        <v>1090.255374999537</v>
      </c>
    </row>
    <row r="20" spans="1:6" ht="25.5">
      <c r="A20" s="56"/>
      <c r="B20" s="8" t="s">
        <v>34</v>
      </c>
      <c r="C20" s="14" t="s">
        <v>35</v>
      </c>
      <c r="D20" s="153">
        <v>220.73463048591285</v>
      </c>
      <c r="E20" s="15">
        <v>185.8</v>
      </c>
      <c r="F20" s="15">
        <v>185.79999999999998</v>
      </c>
    </row>
    <row r="21" spans="1:6">
      <c r="A21" s="56" t="s">
        <v>36</v>
      </c>
      <c r="B21" s="8" t="s">
        <v>37</v>
      </c>
      <c r="C21" s="56" t="s">
        <v>25</v>
      </c>
      <c r="D21" s="13">
        <v>1320.8598128999995</v>
      </c>
      <c r="E21" s="13">
        <v>1284.0179724893728</v>
      </c>
      <c r="F21" s="9">
        <v>2960.1731062884892</v>
      </c>
    </row>
    <row r="22" spans="1:6" ht="25.5">
      <c r="A22" s="56"/>
      <c r="B22" s="8" t="s">
        <v>38</v>
      </c>
      <c r="C22" s="14" t="s">
        <v>39</v>
      </c>
      <c r="D22" s="35">
        <v>164.5791979350002</v>
      </c>
      <c r="E22" s="16">
        <v>166.1</v>
      </c>
      <c r="F22" s="16">
        <v>166.10000000000002</v>
      </c>
    </row>
    <row r="23" spans="1:6" ht="63.75">
      <c r="A23" s="56"/>
      <c r="B23" s="8" t="s">
        <v>40</v>
      </c>
      <c r="C23" s="14"/>
      <c r="D23" s="18" t="s">
        <v>1</v>
      </c>
      <c r="E23" s="17" t="s">
        <v>194</v>
      </c>
      <c r="F23" s="17" t="s">
        <v>194</v>
      </c>
    </row>
    <row r="24" spans="1:6">
      <c r="A24" s="10" t="s">
        <v>41</v>
      </c>
      <c r="B24" s="57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57" t="s">
        <v>44</v>
      </c>
      <c r="C25" s="56"/>
      <c r="D25" s="18" t="s">
        <v>1</v>
      </c>
      <c r="E25" s="18" t="s">
        <v>1</v>
      </c>
      <c r="F25" s="18" t="s">
        <v>1</v>
      </c>
    </row>
    <row r="26" spans="1:6">
      <c r="A26" s="56" t="s">
        <v>45</v>
      </c>
      <c r="B26" s="8" t="s">
        <v>46</v>
      </c>
      <c r="C26" s="56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56" t="s">
        <v>48</v>
      </c>
      <c r="B27" s="8" t="s">
        <v>49</v>
      </c>
      <c r="C27" s="56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56" t="s">
        <v>51</v>
      </c>
      <c r="B28" s="8" t="s">
        <v>52</v>
      </c>
      <c r="C28" s="56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57" t="s">
        <v>54</v>
      </c>
      <c r="C29" s="10" t="s">
        <v>25</v>
      </c>
      <c r="D29" s="18" t="s">
        <v>1</v>
      </c>
      <c r="E29" s="12">
        <f>SUM(E30:E32)</f>
        <v>1138.9783841822398</v>
      </c>
      <c r="F29" s="12">
        <f>SUM(F30:F32)</f>
        <v>1478.3148879323428</v>
      </c>
    </row>
    <row r="30" spans="1:6">
      <c r="A30" s="19" t="s">
        <v>55</v>
      </c>
      <c r="B30" s="20" t="s">
        <v>56</v>
      </c>
      <c r="C30" s="56" t="s">
        <v>25</v>
      </c>
      <c r="D30" s="18" t="s">
        <v>1</v>
      </c>
      <c r="E30" s="9">
        <f>E16</f>
        <v>772.48621902229957</v>
      </c>
      <c r="F30" s="9">
        <f>F16</f>
        <v>1097.3000175898062</v>
      </c>
    </row>
    <row r="31" spans="1:6">
      <c r="A31" s="19" t="s">
        <v>57</v>
      </c>
      <c r="B31" s="8" t="s">
        <v>58</v>
      </c>
      <c r="C31" s="56" t="s">
        <v>25</v>
      </c>
      <c r="D31" s="18" t="s">
        <v>1</v>
      </c>
      <c r="E31" s="9">
        <f>E17</f>
        <v>366.49216515994027</v>
      </c>
      <c r="F31" s="9">
        <f>F17</f>
        <v>381.0148703425366</v>
      </c>
    </row>
    <row r="32" spans="1:6" ht="25.5">
      <c r="A32" s="19" t="s">
        <v>59</v>
      </c>
      <c r="B32" s="8" t="s">
        <v>60</v>
      </c>
      <c r="C32" s="56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57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56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56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57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56" t="s">
        <v>69</v>
      </c>
      <c r="B37" s="20" t="s">
        <v>56</v>
      </c>
      <c r="C37" s="56" t="s">
        <v>25</v>
      </c>
      <c r="D37" s="18" t="s">
        <v>1</v>
      </c>
      <c r="E37" s="18" t="s">
        <v>1</v>
      </c>
      <c r="F37" s="18" t="s">
        <v>1</v>
      </c>
    </row>
    <row r="38" spans="1:6">
      <c r="A38" s="56" t="s">
        <v>70</v>
      </c>
      <c r="B38" s="8" t="s">
        <v>58</v>
      </c>
      <c r="C38" s="56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56" t="s">
        <v>71</v>
      </c>
      <c r="B39" s="8" t="s">
        <v>60</v>
      </c>
      <c r="C39" s="56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57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56" t="s">
        <v>74</v>
      </c>
      <c r="B41" s="20" t="s">
        <v>56</v>
      </c>
      <c r="C41" s="56" t="s">
        <v>25</v>
      </c>
      <c r="D41" s="18" t="s">
        <v>1</v>
      </c>
      <c r="E41" s="18" t="s">
        <v>1</v>
      </c>
      <c r="F41" s="18" t="s">
        <v>1</v>
      </c>
    </row>
    <row r="42" spans="1:6">
      <c r="A42" s="56" t="s">
        <v>75</v>
      </c>
      <c r="B42" s="8" t="s">
        <v>58</v>
      </c>
      <c r="C42" s="56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56" t="s">
        <v>76</v>
      </c>
      <c r="B43" s="8" t="s">
        <v>60</v>
      </c>
      <c r="C43" s="56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57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57" t="s">
        <v>80</v>
      </c>
      <c r="C45" s="58" t="s">
        <v>81</v>
      </c>
      <c r="D45" s="18" t="s">
        <v>1</v>
      </c>
      <c r="E45" s="18" t="s">
        <v>1</v>
      </c>
      <c r="F45" s="18" t="s">
        <v>1</v>
      </c>
    </row>
    <row r="46" spans="1:6" ht="83.2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12" customHeight="1">
      <c r="A47" s="30"/>
      <c r="B47" s="31"/>
      <c r="C47" s="32"/>
      <c r="D47" s="33"/>
      <c r="E47" s="34"/>
      <c r="F47" s="34"/>
    </row>
    <row r="48" spans="1:6">
      <c r="A48" s="26"/>
      <c r="B48" s="27" t="s">
        <v>84</v>
      </c>
    </row>
    <row r="49" spans="1:9" ht="30" customHeight="1">
      <c r="A49" s="28" t="s">
        <v>85</v>
      </c>
      <c r="B49" s="178" t="s">
        <v>86</v>
      </c>
      <c r="C49" s="178"/>
      <c r="D49" s="178"/>
      <c r="E49" s="178"/>
      <c r="F49" s="178"/>
    </row>
    <row r="50" spans="1:9" ht="34.5" customHeight="1">
      <c r="A50" s="28"/>
      <c r="B50" s="178"/>
      <c r="C50" s="178"/>
      <c r="D50" s="178"/>
      <c r="E50" s="178"/>
      <c r="F50" s="178"/>
    </row>
    <row r="51" spans="1:9">
      <c r="A51" s="26"/>
      <c r="B51" s="26"/>
    </row>
    <row r="52" spans="1:9" ht="15.75">
      <c r="A52" s="59"/>
      <c r="B52" s="59"/>
      <c r="C52" s="59"/>
      <c r="D52" s="59"/>
      <c r="E52" s="180" t="s">
        <v>117</v>
      </c>
      <c r="F52" s="180"/>
      <c r="G52" s="180"/>
      <c r="H52" s="180"/>
      <c r="I52" s="180"/>
    </row>
    <row r="53" spans="1:9" ht="30.6" customHeight="1">
      <c r="A53" s="59"/>
      <c r="B53" s="59"/>
      <c r="C53" s="59"/>
      <c r="D53" s="59"/>
      <c r="E53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3" s="180"/>
      <c r="G53" s="180"/>
      <c r="H53" s="180"/>
      <c r="I53" s="180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5.75">
      <c r="A55" s="59"/>
      <c r="B55" s="59"/>
      <c r="C55" s="59"/>
      <c r="D55" s="59"/>
      <c r="E55" s="59"/>
      <c r="F55" s="59"/>
      <c r="G55" s="59"/>
      <c r="H55" s="59"/>
      <c r="I55" s="59"/>
    </row>
    <row r="56" spans="1:9" s="144" customFormat="1" ht="16.5">
      <c r="A56" s="181" t="s">
        <v>105</v>
      </c>
      <c r="B56" s="181"/>
      <c r="C56" s="181"/>
      <c r="D56" s="181"/>
      <c r="E56" s="181"/>
      <c r="F56" s="181"/>
      <c r="G56" s="181"/>
      <c r="H56" s="181"/>
      <c r="I56" s="181"/>
    </row>
    <row r="57" spans="1:9" ht="15.75" customHeight="1">
      <c r="A57" s="172" t="s">
        <v>143</v>
      </c>
      <c r="B57" s="172"/>
      <c r="C57" s="172"/>
      <c r="D57" s="172"/>
      <c r="E57" s="172"/>
      <c r="F57" s="172"/>
      <c r="G57" s="172"/>
      <c r="H57" s="172"/>
      <c r="I57" s="172"/>
    </row>
    <row r="58" spans="1:9" ht="15.7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43.5" customHeight="1">
      <c r="A59" s="182" t="s">
        <v>106</v>
      </c>
      <c r="B59" s="182" t="s">
        <v>6</v>
      </c>
      <c r="C59" s="182" t="s">
        <v>185</v>
      </c>
      <c r="D59" s="182" t="str">
        <f>' ЦТЭЦ (ГТУ-1) ДПМ'!$D$58:$E$58</f>
        <v>Фактические показатели за год, предшествующий базовому периоду (2025г.)</v>
      </c>
      <c r="E59" s="182"/>
      <c r="F59" s="182" t="str">
        <f>' ЦТЭЦ (ГТУ-1) ДПМ'!$F$58:$G$58</f>
        <v>Показатели, утвержденные на базовый период (2026г.)*</v>
      </c>
      <c r="G59" s="182"/>
      <c r="H59" s="182" t="str">
        <f>' ЦТЭЦ (ГТУ-1) ДПМ'!$H$58:$I$58</f>
        <v>Предложения на расчетный период регулирования (2027г.)</v>
      </c>
      <c r="I59" s="182"/>
    </row>
    <row r="60" spans="1:9" ht="28.5">
      <c r="A60" s="182"/>
      <c r="B60" s="182"/>
      <c r="C60" s="182"/>
      <c r="D60" s="60" t="s">
        <v>107</v>
      </c>
      <c r="E60" s="60" t="s">
        <v>108</v>
      </c>
      <c r="F60" s="143" t="s">
        <v>212</v>
      </c>
      <c r="G60" s="143" t="s">
        <v>213</v>
      </c>
      <c r="H60" s="60" t="s">
        <v>107</v>
      </c>
      <c r="I60" s="60" t="s">
        <v>108</v>
      </c>
    </row>
    <row r="61" spans="1:9">
      <c r="A61" s="61" t="s">
        <v>16</v>
      </c>
      <c r="B61" s="62" t="s">
        <v>110</v>
      </c>
      <c r="C61" s="61"/>
      <c r="D61" s="63"/>
      <c r="E61" s="63"/>
      <c r="F61" s="63"/>
      <c r="G61" s="63"/>
      <c r="H61" s="63"/>
      <c r="I61" s="63"/>
    </row>
    <row r="62" spans="1:9" ht="28.5">
      <c r="A62" s="104" t="s">
        <v>111</v>
      </c>
      <c r="B62" s="102" t="s">
        <v>112</v>
      </c>
      <c r="C62" s="104" t="s">
        <v>113</v>
      </c>
      <c r="D62" s="138">
        <v>1070.1400000000001</v>
      </c>
      <c r="E62" s="138">
        <v>1124.5639717183449</v>
      </c>
      <c r="F62" s="138">
        <f>E62</f>
        <v>1124.5639717183449</v>
      </c>
      <c r="G62" s="103">
        <v>1219.8039357534774</v>
      </c>
      <c r="H62" s="103">
        <f>G62</f>
        <v>1219.8039357534774</v>
      </c>
      <c r="I62" s="103">
        <v>1719.3823131906245</v>
      </c>
    </row>
    <row r="63" spans="1:9" ht="28.5">
      <c r="A63" s="104"/>
      <c r="B63" s="102" t="s">
        <v>146</v>
      </c>
      <c r="C63" s="104" t="s">
        <v>113</v>
      </c>
      <c r="D63" s="138">
        <v>1061.4883475550662</v>
      </c>
      <c r="E63" s="138">
        <v>1114.8039328159305</v>
      </c>
      <c r="F63" s="138">
        <f t="shared" ref="F63" si="0">E63</f>
        <v>1114.8039328159305</v>
      </c>
      <c r="G63" s="103">
        <v>1209.430398982845</v>
      </c>
      <c r="H63" s="103">
        <f>G63</f>
        <v>1209.430398982845</v>
      </c>
      <c r="I63" s="103">
        <v>1708.3439155980843</v>
      </c>
    </row>
    <row r="64" spans="1:9" ht="28.5">
      <c r="A64" s="104" t="s">
        <v>115</v>
      </c>
      <c r="B64" s="102" t="s">
        <v>116</v>
      </c>
      <c r="C64" s="104" t="s">
        <v>109</v>
      </c>
      <c r="D64" s="138">
        <v>161205.54127538827</v>
      </c>
      <c r="E64" s="103">
        <v>170065.48144292305</v>
      </c>
      <c r="F64" s="103">
        <v>170065.48144292305</v>
      </c>
      <c r="G64" s="103">
        <v>179479.26157761001</v>
      </c>
      <c r="H64" s="103">
        <f>G64</f>
        <v>179479.26157761001</v>
      </c>
      <c r="I64" s="103">
        <v>188793.19297901879</v>
      </c>
    </row>
    <row r="65" spans="1:9">
      <c r="A65" s="65" t="s">
        <v>118</v>
      </c>
      <c r="B65" s="64"/>
      <c r="C65" s="64"/>
      <c r="D65" s="64"/>
      <c r="E65" s="64"/>
      <c r="F65" s="64"/>
      <c r="G65" s="64"/>
      <c r="H65" s="64"/>
      <c r="I65" s="64"/>
    </row>
    <row r="66" spans="1:9" ht="15.75" customHeight="1">
      <c r="A66" s="85"/>
      <c r="B66" s="183"/>
      <c r="C66" s="183"/>
      <c r="D66" s="183"/>
      <c r="E66" s="183"/>
      <c r="F66" s="183"/>
      <c r="G66" s="183"/>
      <c r="H66" s="183"/>
      <c r="I66" s="183"/>
    </row>
  </sheetData>
  <mergeCells count="20">
    <mergeCell ref="B66:I66"/>
    <mergeCell ref="E52:I52"/>
    <mergeCell ref="E53:I53"/>
    <mergeCell ref="A56:I56"/>
    <mergeCell ref="A59:A60"/>
    <mergeCell ref="B59:B60"/>
    <mergeCell ref="C59:C60"/>
    <mergeCell ref="D59:E59"/>
    <mergeCell ref="F59:G59"/>
    <mergeCell ref="H59:I59"/>
    <mergeCell ref="A57:I57"/>
    <mergeCell ref="B50:F50"/>
    <mergeCell ref="B49:F49"/>
    <mergeCell ref="I8:J8"/>
    <mergeCell ref="D1:F1"/>
    <mergeCell ref="D2:F2"/>
    <mergeCell ref="A4:F4"/>
    <mergeCell ref="A5:F5"/>
    <mergeCell ref="A6:F6"/>
    <mergeCell ref="D46:F46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J64"/>
  <sheetViews>
    <sheetView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5703125" customWidth="1"/>
    <col min="4" max="4" width="17.140625" customWidth="1"/>
    <col min="5" max="5" width="14" customWidth="1"/>
    <col min="6" max="6" width="15.42578125" customWidth="1"/>
    <col min="7" max="8" width="14.85546875" customWidth="1"/>
    <col min="9" max="9" width="14.42578125" customWidth="1"/>
  </cols>
  <sheetData>
    <row r="1" spans="1:10">
      <c r="D1" s="175" t="s">
        <v>4</v>
      </c>
      <c r="E1" s="175"/>
      <c r="F1" s="175"/>
    </row>
    <row r="2" spans="1:10" ht="39.75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0" ht="13.5" customHeight="1">
      <c r="A3" s="2"/>
      <c r="B3" s="2"/>
      <c r="C3" s="2"/>
      <c r="D3" s="2"/>
      <c r="E3" s="3"/>
      <c r="F3" s="3"/>
    </row>
    <row r="4" spans="1:10" ht="16.5" customHeight="1">
      <c r="A4" s="172" t="s">
        <v>92</v>
      </c>
      <c r="B4" s="172"/>
      <c r="C4" s="172"/>
      <c r="D4" s="172"/>
      <c r="E4" s="172"/>
      <c r="F4" s="172"/>
    </row>
    <row r="5" spans="1:10" ht="17.25" customHeight="1">
      <c r="A5" s="172" t="s">
        <v>87</v>
      </c>
      <c r="B5" s="172"/>
      <c r="C5" s="172"/>
      <c r="D5" s="172"/>
      <c r="E5" s="172"/>
      <c r="F5" s="172"/>
    </row>
    <row r="6" spans="1:10" ht="17.25" customHeight="1">
      <c r="A6" s="177" t="s">
        <v>5</v>
      </c>
      <c r="B6" s="177"/>
      <c r="C6" s="177"/>
      <c r="D6" s="177"/>
      <c r="E6" s="177"/>
      <c r="F6" s="177"/>
    </row>
    <row r="8" spans="1:10" ht="64.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  <c r="I8" s="174"/>
      <c r="J8" s="174"/>
    </row>
    <row r="9" spans="1:10">
      <c r="A9" s="4" t="s">
        <v>8</v>
      </c>
      <c r="B9" s="5" t="s">
        <v>9</v>
      </c>
      <c r="C9" s="4" t="s">
        <v>10</v>
      </c>
      <c r="D9" s="6">
        <v>463</v>
      </c>
      <c r="E9" s="6">
        <v>463</v>
      </c>
      <c r="F9" s="6">
        <v>463</v>
      </c>
    </row>
    <row r="10" spans="1:10" ht="63.75">
      <c r="A10" s="7" t="s">
        <v>11</v>
      </c>
      <c r="B10" s="8" t="s">
        <v>12</v>
      </c>
      <c r="C10" s="7" t="s">
        <v>10</v>
      </c>
      <c r="D10" s="13">
        <v>450.2</v>
      </c>
      <c r="E10" s="9">
        <v>433.88100000000003</v>
      </c>
      <c r="F10" s="9">
        <v>439.7</v>
      </c>
    </row>
    <row r="11" spans="1:10">
      <c r="A11" s="7" t="s">
        <v>13</v>
      </c>
      <c r="B11" s="8" t="s">
        <v>14</v>
      </c>
      <c r="C11" s="7" t="s">
        <v>15</v>
      </c>
      <c r="D11" s="9">
        <v>2393.1964979999998</v>
      </c>
      <c r="E11" s="9">
        <v>1975.5872999999999</v>
      </c>
      <c r="F11" s="9">
        <v>1412.8</v>
      </c>
    </row>
    <row r="12" spans="1:10">
      <c r="A12" s="7" t="s">
        <v>16</v>
      </c>
      <c r="B12" s="8" t="s">
        <v>17</v>
      </c>
      <c r="C12" s="7" t="s">
        <v>15</v>
      </c>
      <c r="D12" s="9">
        <v>2255.64516</v>
      </c>
      <c r="E12" s="9">
        <v>1882.8192999999999</v>
      </c>
      <c r="F12" s="9">
        <v>1322.571993</v>
      </c>
    </row>
    <row r="13" spans="1:10">
      <c r="A13" s="7" t="s">
        <v>18</v>
      </c>
      <c r="B13" s="8" t="s">
        <v>19</v>
      </c>
      <c r="C13" s="7" t="s">
        <v>20</v>
      </c>
      <c r="D13" s="9">
        <v>1223.2329999999999</v>
      </c>
      <c r="E13" s="9">
        <v>1086.6030000000001</v>
      </c>
      <c r="F13" s="9">
        <v>698.45100000000002</v>
      </c>
    </row>
    <row r="14" spans="1:10">
      <c r="A14" s="7" t="s">
        <v>21</v>
      </c>
      <c r="B14" s="8" t="s">
        <v>22</v>
      </c>
      <c r="C14" s="7" t="s">
        <v>20</v>
      </c>
      <c r="D14" s="9">
        <v>1221.0569499999999</v>
      </c>
      <c r="E14" s="9">
        <v>1084.0550000000001</v>
      </c>
      <c r="F14" s="9">
        <v>696.97500000000002</v>
      </c>
    </row>
    <row r="15" spans="1:10" ht="21" customHeight="1">
      <c r="A15" s="10" t="s">
        <v>23</v>
      </c>
      <c r="B15" s="11" t="s">
        <v>24</v>
      </c>
      <c r="C15" s="10" t="s">
        <v>25</v>
      </c>
      <c r="D15" s="9" t="s">
        <v>1</v>
      </c>
      <c r="E15" s="12">
        <f>E16+E17</f>
        <v>4097.7316420735806</v>
      </c>
      <c r="F15" s="12">
        <f>F16+F17</f>
        <v>3748.391172165369</v>
      </c>
    </row>
    <row r="16" spans="1:10">
      <c r="A16" s="7" t="s">
        <v>26</v>
      </c>
      <c r="B16" s="8" t="s">
        <v>27</v>
      </c>
      <c r="C16" s="7" t="s">
        <v>25</v>
      </c>
      <c r="D16" s="9" t="s">
        <v>1</v>
      </c>
      <c r="E16" s="9">
        <v>2765.265165673824</v>
      </c>
      <c r="F16" s="9">
        <v>2329.5889175546245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9" t="s">
        <v>1</v>
      </c>
      <c r="E17" s="9">
        <v>1332.4664763997562</v>
      </c>
      <c r="F17" s="9">
        <v>1418.8022546107445</v>
      </c>
    </row>
    <row r="18" spans="1:6" ht="25.5">
      <c r="A18" s="7" t="s">
        <v>30</v>
      </c>
      <c r="B18" s="8" t="s">
        <v>31</v>
      </c>
      <c r="C18" s="7" t="s">
        <v>25</v>
      </c>
      <c r="D18" s="9" t="s">
        <v>1</v>
      </c>
      <c r="E18" s="9" t="s">
        <v>1</v>
      </c>
      <c r="F18" s="9" t="s">
        <v>1</v>
      </c>
    </row>
    <row r="19" spans="1:6">
      <c r="A19" s="7" t="s">
        <v>32</v>
      </c>
      <c r="B19" s="8" t="s">
        <v>33</v>
      </c>
      <c r="C19" s="7" t="s">
        <v>25</v>
      </c>
      <c r="D19" s="13">
        <v>2992.1608941700001</v>
      </c>
      <c r="E19" s="9">
        <v>2763.2745727678071</v>
      </c>
      <c r="F19" s="9">
        <v>2326.1397661832157</v>
      </c>
    </row>
    <row r="20" spans="1:6" ht="25.5">
      <c r="A20" s="7"/>
      <c r="B20" s="8" t="s">
        <v>34</v>
      </c>
      <c r="C20" s="14" t="s">
        <v>35</v>
      </c>
      <c r="D20" s="15">
        <v>197.5782126575844</v>
      </c>
      <c r="E20" s="15">
        <v>192.3</v>
      </c>
      <c r="F20" s="15">
        <v>192.30000000000004</v>
      </c>
    </row>
    <row r="21" spans="1:6">
      <c r="A21" s="7" t="s">
        <v>36</v>
      </c>
      <c r="B21" s="8" t="s">
        <v>37</v>
      </c>
      <c r="C21" s="7" t="s">
        <v>25</v>
      </c>
      <c r="D21" s="13">
        <v>1296.0326160999998</v>
      </c>
      <c r="E21" s="13">
        <v>1312.3751704940059</v>
      </c>
      <c r="F21" s="9">
        <v>1002.6204127770098</v>
      </c>
    </row>
    <row r="22" spans="1:6" ht="25.5">
      <c r="A22" s="7"/>
      <c r="B22" s="8" t="s">
        <v>38</v>
      </c>
      <c r="C22" s="14" t="s">
        <v>39</v>
      </c>
      <c r="D22" s="16">
        <v>162.00102515219913</v>
      </c>
      <c r="E22" s="16">
        <v>159.4</v>
      </c>
      <c r="F22" s="16">
        <v>159.4</v>
      </c>
    </row>
    <row r="23" spans="1:6" ht="63.75">
      <c r="A23" s="7"/>
      <c r="B23" s="8" t="s">
        <v>40</v>
      </c>
      <c r="C23" s="14"/>
      <c r="D23" s="18" t="s">
        <v>1</v>
      </c>
      <c r="E23" s="17" t="s">
        <v>194</v>
      </c>
      <c r="F23" s="17" t="s">
        <v>194</v>
      </c>
    </row>
    <row r="24" spans="1:6">
      <c r="A24" s="10" t="s">
        <v>41</v>
      </c>
      <c r="B24" s="11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11" t="s">
        <v>44</v>
      </c>
      <c r="C25" s="7"/>
      <c r="D25" s="18" t="s">
        <v>1</v>
      </c>
      <c r="E25" s="18" t="s">
        <v>1</v>
      </c>
      <c r="F25" s="18" t="s">
        <v>1</v>
      </c>
    </row>
    <row r="26" spans="1:6">
      <c r="A26" s="7" t="s">
        <v>45</v>
      </c>
      <c r="B26" s="8" t="s">
        <v>46</v>
      </c>
      <c r="C26" s="7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7" t="s">
        <v>51</v>
      </c>
      <c r="B28" s="8" t="s">
        <v>52</v>
      </c>
      <c r="C28" s="7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11" t="s">
        <v>54</v>
      </c>
      <c r="C29" s="10" t="s">
        <v>25</v>
      </c>
      <c r="D29" s="18" t="s">
        <v>1</v>
      </c>
      <c r="E29" s="12">
        <f>SUM(E30:E32)</f>
        <v>4097.7316420735806</v>
      </c>
      <c r="F29" s="12">
        <f>SUM(F30:F32)</f>
        <v>3748.391172165369</v>
      </c>
    </row>
    <row r="30" spans="1:6">
      <c r="A30" s="19" t="s">
        <v>55</v>
      </c>
      <c r="B30" s="20" t="s">
        <v>56</v>
      </c>
      <c r="C30" s="7" t="s">
        <v>25</v>
      </c>
      <c r="D30" s="18" t="s">
        <v>1</v>
      </c>
      <c r="E30" s="9">
        <f>E16</f>
        <v>2765.265165673824</v>
      </c>
      <c r="F30" s="9">
        <f>F16</f>
        <v>2329.5889175546245</v>
      </c>
    </row>
    <row r="31" spans="1:6">
      <c r="A31" s="19" t="s">
        <v>57</v>
      </c>
      <c r="B31" s="8" t="s">
        <v>58</v>
      </c>
      <c r="C31" s="7" t="s">
        <v>25</v>
      </c>
      <c r="D31" s="18" t="s">
        <v>1</v>
      </c>
      <c r="E31" s="9">
        <f>E17</f>
        <v>1332.4664763997562</v>
      </c>
      <c r="F31" s="9">
        <f>F17</f>
        <v>1418.8022546107445</v>
      </c>
    </row>
    <row r="32" spans="1:6" ht="25.5">
      <c r="A32" s="19" t="s">
        <v>59</v>
      </c>
      <c r="B32" s="8" t="s">
        <v>60</v>
      </c>
      <c r="C32" s="7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7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7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7" t="s">
        <v>69</v>
      </c>
      <c r="B37" s="20" t="s">
        <v>56</v>
      </c>
      <c r="C37" s="7" t="s">
        <v>25</v>
      </c>
      <c r="D37" s="18" t="s">
        <v>1</v>
      </c>
      <c r="E37" s="18" t="s">
        <v>1</v>
      </c>
      <c r="F37" s="18" t="s">
        <v>1</v>
      </c>
    </row>
    <row r="38" spans="1:6">
      <c r="A38" s="7" t="s">
        <v>70</v>
      </c>
      <c r="B38" s="8" t="s">
        <v>58</v>
      </c>
      <c r="C38" s="7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7" t="s">
        <v>74</v>
      </c>
      <c r="B41" s="20" t="s">
        <v>56</v>
      </c>
      <c r="C41" s="7" t="s">
        <v>25</v>
      </c>
      <c r="D41" s="18" t="s">
        <v>1</v>
      </c>
      <c r="E41" s="18" t="s">
        <v>1</v>
      </c>
      <c r="F41" s="18" t="s">
        <v>1</v>
      </c>
    </row>
    <row r="42" spans="1:6">
      <c r="A42" s="7" t="s">
        <v>75</v>
      </c>
      <c r="B42" s="8" t="s">
        <v>58</v>
      </c>
      <c r="C42" s="7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11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8" t="s">
        <v>1</v>
      </c>
      <c r="E45" s="18" t="s">
        <v>1</v>
      </c>
      <c r="F45" s="18" t="s">
        <v>1</v>
      </c>
    </row>
    <row r="46" spans="1:6" ht="76.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12" customHeight="1">
      <c r="A47" s="30"/>
      <c r="B47" s="31"/>
      <c r="C47" s="32"/>
      <c r="D47" s="33"/>
      <c r="E47" s="34"/>
      <c r="F47" s="34"/>
    </row>
    <row r="48" spans="1:6">
      <c r="A48" s="26"/>
      <c r="B48" s="27" t="s">
        <v>84</v>
      </c>
    </row>
    <row r="49" spans="1:9" ht="30" customHeight="1">
      <c r="A49" s="28" t="s">
        <v>85</v>
      </c>
      <c r="B49" s="178" t="s">
        <v>86</v>
      </c>
      <c r="C49" s="178"/>
      <c r="D49" s="178"/>
      <c r="E49" s="178"/>
      <c r="F49" s="178"/>
    </row>
    <row r="50" spans="1:9" ht="34.5" customHeight="1">
      <c r="A50" s="28"/>
      <c r="B50" s="178"/>
      <c r="C50" s="178"/>
      <c r="D50" s="178"/>
      <c r="E50" s="178"/>
      <c r="F50" s="178"/>
    </row>
    <row r="51" spans="1:9" ht="15.75">
      <c r="A51" s="59"/>
      <c r="B51" s="59"/>
      <c r="C51" s="59"/>
      <c r="D51" s="59"/>
      <c r="E51" s="180" t="s">
        <v>117</v>
      </c>
      <c r="F51" s="180"/>
      <c r="G51" s="180"/>
      <c r="H51" s="180"/>
      <c r="I51" s="180"/>
    </row>
    <row r="52" spans="1:9" ht="27.6" customHeight="1">
      <c r="A52" s="59"/>
      <c r="B52" s="59"/>
      <c r="C52" s="59"/>
      <c r="D52" s="59"/>
      <c r="E52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2" s="180"/>
      <c r="G52" s="180"/>
      <c r="H52" s="180"/>
      <c r="I52" s="180"/>
    </row>
    <row r="53" spans="1:9" ht="15.75">
      <c r="A53" s="59"/>
      <c r="B53" s="59"/>
      <c r="C53" s="59"/>
      <c r="D53" s="59"/>
      <c r="E53" s="59"/>
      <c r="F53" s="59"/>
      <c r="G53" s="59"/>
      <c r="H53" s="59"/>
      <c r="I53" s="59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6.5">
      <c r="A55" s="184" t="s">
        <v>105</v>
      </c>
      <c r="B55" s="184"/>
      <c r="C55" s="184"/>
      <c r="D55" s="184"/>
      <c r="E55" s="184"/>
      <c r="F55" s="184"/>
      <c r="G55" s="184"/>
      <c r="H55" s="184"/>
      <c r="I55" s="184"/>
    </row>
    <row r="56" spans="1:9" ht="15.75" customHeight="1">
      <c r="A56" s="172" t="s">
        <v>142</v>
      </c>
      <c r="B56" s="172"/>
      <c r="C56" s="172"/>
      <c r="D56" s="172"/>
      <c r="E56" s="172"/>
      <c r="F56" s="172"/>
      <c r="G56" s="172"/>
      <c r="H56" s="172"/>
      <c r="I56" s="172"/>
    </row>
    <row r="57" spans="1:9" ht="15.75">
      <c r="A57" s="59"/>
      <c r="B57" s="59"/>
      <c r="C57" s="59"/>
      <c r="D57" s="59"/>
      <c r="E57" s="59"/>
      <c r="F57" s="59"/>
      <c r="G57" s="59"/>
      <c r="H57" s="59"/>
      <c r="I57" s="59"/>
    </row>
    <row r="58" spans="1:9" ht="45.6" customHeight="1">
      <c r="A58" s="182" t="s">
        <v>106</v>
      </c>
      <c r="B58" s="182" t="s">
        <v>6</v>
      </c>
      <c r="C58" s="182" t="s">
        <v>185</v>
      </c>
      <c r="D58" s="182" t="str">
        <f>' ЦТЭЦ (ГТУ-1) ДПМ'!$D$58:$E$58</f>
        <v>Фактические показатели за год, предшествующий базовому периоду (2025г.)</v>
      </c>
      <c r="E58" s="182"/>
      <c r="F58" s="182" t="str">
        <f>' ЦТЭЦ (ГТУ-1) ДПМ'!$F$58:$G$58</f>
        <v>Показатели, утвержденные на базовый период (2026г.)*</v>
      </c>
      <c r="G58" s="182"/>
      <c r="H58" s="182" t="str">
        <f>' ЦТЭЦ (ГТУ-1) ДПМ'!$H$58:$I$58</f>
        <v>Предложения на расчетный период регулирования (2027г.)</v>
      </c>
      <c r="I58" s="182"/>
    </row>
    <row r="59" spans="1:9" ht="28.5">
      <c r="A59" s="182"/>
      <c r="B59" s="182"/>
      <c r="C59" s="182"/>
      <c r="D59" s="60" t="s">
        <v>107</v>
      </c>
      <c r="E59" s="60" t="s">
        <v>108</v>
      </c>
      <c r="F59" s="60" t="str">
        <f>' ЦТЭЦ (ГТУ-1) ДПМ'!$F$59</f>
        <v>с 01.01.2026 по 30.09.2026</v>
      </c>
      <c r="G59" s="60" t="str">
        <f>' ЦТЭЦ (ГТУ-1) ДПМ'!$G$59</f>
        <v>с 01.10.2026 по 31.12.2026</v>
      </c>
      <c r="H59" s="60" t="s">
        <v>107</v>
      </c>
      <c r="I59" s="60" t="s">
        <v>108</v>
      </c>
    </row>
    <row r="60" spans="1:9">
      <c r="A60" s="61" t="s">
        <v>16</v>
      </c>
      <c r="B60" s="62" t="s">
        <v>110</v>
      </c>
      <c r="C60" s="61"/>
      <c r="D60" s="63"/>
      <c r="E60" s="63"/>
      <c r="F60" s="63"/>
      <c r="G60" s="63"/>
      <c r="H60" s="63"/>
      <c r="I60" s="63"/>
    </row>
    <row r="61" spans="1:9" ht="28.5">
      <c r="A61" s="104" t="s">
        <v>111</v>
      </c>
      <c r="B61" s="102" t="s">
        <v>112</v>
      </c>
      <c r="C61" s="104" t="s">
        <v>113</v>
      </c>
      <c r="D61" s="138">
        <v>1124.6623600649361</v>
      </c>
      <c r="E61" s="138">
        <v>1336.9914860560498</v>
      </c>
      <c r="F61" s="138">
        <f>E61</f>
        <v>1336.9914860560498</v>
      </c>
      <c r="G61" s="103">
        <v>1468.683248399793</v>
      </c>
      <c r="H61" s="103">
        <f>G61</f>
        <v>1468.683248399793</v>
      </c>
      <c r="I61" s="103">
        <v>1761.4080215553333</v>
      </c>
    </row>
    <row r="62" spans="1:9" ht="28.5">
      <c r="A62" s="104"/>
      <c r="B62" s="102" t="s">
        <v>114</v>
      </c>
      <c r="C62" s="104" t="s">
        <v>113</v>
      </c>
      <c r="D62" s="138">
        <v>1122.8737760649362</v>
      </c>
      <c r="E62" s="138">
        <v>1334.9294240560498</v>
      </c>
      <c r="F62" s="138">
        <f t="shared" ref="F62:F63" si="0">E62</f>
        <v>1334.9294240560498</v>
      </c>
      <c r="G62" s="103">
        <v>1466.3848893997931</v>
      </c>
      <c r="H62" s="103">
        <f t="shared" ref="H62:H63" si="1">G62</f>
        <v>1466.3848893997931</v>
      </c>
      <c r="I62" s="103">
        <v>1758.8001095553334</v>
      </c>
    </row>
    <row r="63" spans="1:9" ht="28.5">
      <c r="A63" s="104" t="s">
        <v>115</v>
      </c>
      <c r="B63" s="102" t="s">
        <v>116</v>
      </c>
      <c r="C63" s="104" t="s">
        <v>109</v>
      </c>
      <c r="D63" s="138">
        <v>232127.29400000002</v>
      </c>
      <c r="E63" s="138">
        <v>243965.78599400003</v>
      </c>
      <c r="F63" s="138">
        <f t="shared" si="0"/>
        <v>243965.78599400003</v>
      </c>
      <c r="G63" s="103">
        <v>255920.10950770602</v>
      </c>
      <c r="H63" s="103">
        <f t="shared" si="1"/>
        <v>255920.10950770602</v>
      </c>
      <c r="I63" s="103">
        <v>268895.88632604515</v>
      </c>
    </row>
    <row r="64" spans="1:9">
      <c r="A64" s="65" t="s">
        <v>118</v>
      </c>
      <c r="B64" s="64"/>
      <c r="C64" s="64"/>
      <c r="D64" s="64"/>
      <c r="E64" s="64"/>
      <c r="F64" s="64"/>
      <c r="G64" s="64"/>
      <c r="H64" s="64"/>
      <c r="I64" s="64"/>
    </row>
  </sheetData>
  <mergeCells count="19">
    <mergeCell ref="E51:I51"/>
    <mergeCell ref="E52:I52"/>
    <mergeCell ref="A55:I55"/>
    <mergeCell ref="A58:A59"/>
    <mergeCell ref="B58:B59"/>
    <mergeCell ref="C58:C59"/>
    <mergeCell ref="D58:E58"/>
    <mergeCell ref="F58:G58"/>
    <mergeCell ref="H58:I58"/>
    <mergeCell ref="A56:I56"/>
    <mergeCell ref="I8:J8"/>
    <mergeCell ref="B49:F49"/>
    <mergeCell ref="B50:F50"/>
    <mergeCell ref="D1:F1"/>
    <mergeCell ref="D2:F2"/>
    <mergeCell ref="A4:F4"/>
    <mergeCell ref="A5:F5"/>
    <mergeCell ref="A6:F6"/>
    <mergeCell ref="D46:F46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L64"/>
  <sheetViews>
    <sheetView topLeftCell="A52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7109375" customWidth="1"/>
    <col min="4" max="4" width="16.5703125" customWidth="1"/>
    <col min="5" max="5" width="14.5703125" customWidth="1"/>
    <col min="6" max="6" width="15.42578125" customWidth="1"/>
    <col min="7" max="7" width="15.5703125" customWidth="1"/>
    <col min="8" max="8" width="15" customWidth="1"/>
    <col min="9" max="9" width="15.85546875" customWidth="1"/>
  </cols>
  <sheetData>
    <row r="1" spans="1:12">
      <c r="D1" s="175" t="s">
        <v>4</v>
      </c>
      <c r="E1" s="175"/>
      <c r="F1" s="175"/>
    </row>
    <row r="2" spans="1:12" ht="39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3"/>
      <c r="F3" s="3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126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" t="s">
        <v>8</v>
      </c>
      <c r="B9" s="5" t="s">
        <v>9</v>
      </c>
      <c r="C9" s="4" t="s">
        <v>10</v>
      </c>
      <c r="D9" s="6">
        <v>50</v>
      </c>
      <c r="E9" s="6">
        <v>50</v>
      </c>
      <c r="F9" s="6">
        <v>50</v>
      </c>
      <c r="H9" s="174"/>
      <c r="I9" s="174"/>
      <c r="J9" s="174"/>
      <c r="K9" s="174"/>
      <c r="L9" s="174"/>
    </row>
    <row r="10" spans="1:12" ht="63.75">
      <c r="A10" s="7" t="s">
        <v>11</v>
      </c>
      <c r="B10" s="8" t="s">
        <v>12</v>
      </c>
      <c r="C10" s="7" t="s">
        <v>10</v>
      </c>
      <c r="D10" s="13">
        <v>36.89</v>
      </c>
      <c r="E10" s="9">
        <v>36.539499999999997</v>
      </c>
      <c r="F10" s="9">
        <v>37.47</v>
      </c>
      <c r="H10" s="42"/>
    </row>
    <row r="11" spans="1:12" ht="15.75">
      <c r="A11" s="7" t="s">
        <v>13</v>
      </c>
      <c r="B11" s="8" t="s">
        <v>14</v>
      </c>
      <c r="C11" s="7" t="s">
        <v>15</v>
      </c>
      <c r="D11" s="9">
        <v>240.99487299999998</v>
      </c>
      <c r="E11" s="9">
        <v>294.28500000000003</v>
      </c>
      <c r="F11" s="9">
        <v>237.45</v>
      </c>
      <c r="H11" s="42"/>
    </row>
    <row r="12" spans="1:12" ht="18" customHeight="1">
      <c r="A12" s="7" t="s">
        <v>16</v>
      </c>
      <c r="B12" s="8" t="s">
        <v>17</v>
      </c>
      <c r="C12" s="7" t="s">
        <v>15</v>
      </c>
      <c r="D12" s="9">
        <v>212.31032199999999</v>
      </c>
      <c r="E12" s="9">
        <v>247.94470000000001</v>
      </c>
      <c r="F12" s="9">
        <v>203.72544299999998</v>
      </c>
      <c r="H12" s="42"/>
    </row>
    <row r="13" spans="1:12" ht="15.75">
      <c r="A13" s="7" t="s">
        <v>18</v>
      </c>
      <c r="B13" s="8" t="s">
        <v>19</v>
      </c>
      <c r="C13" s="7" t="s">
        <v>20</v>
      </c>
      <c r="D13" s="9">
        <v>399.85500000000002</v>
      </c>
      <c r="E13" s="9">
        <v>743.38900000000001</v>
      </c>
      <c r="F13" s="9">
        <v>577.85</v>
      </c>
      <c r="H13" s="42"/>
    </row>
    <row r="14" spans="1:12">
      <c r="A14" s="7" t="s">
        <v>21</v>
      </c>
      <c r="B14" s="8" t="s">
        <v>22</v>
      </c>
      <c r="C14" s="7" t="s">
        <v>20</v>
      </c>
      <c r="D14" s="9">
        <v>399.62183000000005</v>
      </c>
      <c r="E14" s="9">
        <v>743.11900000000003</v>
      </c>
      <c r="F14" s="9">
        <v>577.52100000000007</v>
      </c>
    </row>
    <row r="15" spans="1:12" ht="13.5" customHeight="1">
      <c r="A15" s="10" t="s">
        <v>23</v>
      </c>
      <c r="B15" s="11" t="s">
        <v>24</v>
      </c>
      <c r="C15" s="10" t="s">
        <v>25</v>
      </c>
      <c r="D15" s="9" t="s">
        <v>1</v>
      </c>
      <c r="E15" s="12">
        <f>E16+E17</f>
        <v>411.59932815073967</v>
      </c>
      <c r="F15" s="12">
        <f>F16+F17</f>
        <v>470.1770448188758</v>
      </c>
    </row>
    <row r="16" spans="1:12">
      <c r="A16" s="7" t="s">
        <v>26</v>
      </c>
      <c r="B16" s="8" t="s">
        <v>27</v>
      </c>
      <c r="C16" s="7" t="s">
        <v>25</v>
      </c>
      <c r="D16" s="9" t="s">
        <v>1</v>
      </c>
      <c r="E16" s="9">
        <v>343.98854312807515</v>
      </c>
      <c r="F16" s="9">
        <v>397.02261575067905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9" t="s">
        <v>1</v>
      </c>
      <c r="E17" s="9">
        <v>67.610785022664544</v>
      </c>
      <c r="F17" s="9">
        <v>73.154429068196734</v>
      </c>
    </row>
    <row r="18" spans="1:6" ht="24.75" customHeight="1">
      <c r="A18" s="7" t="s">
        <v>30</v>
      </c>
      <c r="B18" s="8" t="s">
        <v>31</v>
      </c>
      <c r="C18" s="7" t="s">
        <v>25</v>
      </c>
      <c r="D18" s="9" t="s">
        <v>1</v>
      </c>
      <c r="E18" s="9" t="s">
        <v>1</v>
      </c>
      <c r="F18" s="9" t="s">
        <v>1</v>
      </c>
    </row>
    <row r="19" spans="1:6">
      <c r="A19" s="7" t="s">
        <v>32</v>
      </c>
      <c r="B19" s="8" t="s">
        <v>33</v>
      </c>
      <c r="C19" s="7" t="s">
        <v>25</v>
      </c>
      <c r="D19" s="13">
        <v>326.33540335999999</v>
      </c>
      <c r="E19" s="9">
        <v>343.41502301228041</v>
      </c>
      <c r="F19" s="9">
        <v>396.49131772317401</v>
      </c>
    </row>
    <row r="20" spans="1:6" ht="25.5">
      <c r="A20" s="7"/>
      <c r="B20" s="8" t="s">
        <v>34</v>
      </c>
      <c r="C20" s="14" t="s">
        <v>35</v>
      </c>
      <c r="D20" s="15">
        <v>218.40431484291878</v>
      </c>
      <c r="E20" s="15">
        <v>207</v>
      </c>
      <c r="F20" s="15">
        <v>207</v>
      </c>
    </row>
    <row r="21" spans="1:6">
      <c r="A21" s="7" t="s">
        <v>36</v>
      </c>
      <c r="B21" s="8" t="s">
        <v>37</v>
      </c>
      <c r="C21" s="7" t="s">
        <v>25</v>
      </c>
      <c r="D21" s="13">
        <v>490.55542834999989</v>
      </c>
      <c r="E21" s="13">
        <v>822.56669409374638</v>
      </c>
      <c r="F21" s="9">
        <v>885.76175649711638</v>
      </c>
    </row>
    <row r="22" spans="1:6" ht="25.5">
      <c r="A22" s="7"/>
      <c r="B22" s="8" t="s">
        <v>38</v>
      </c>
      <c r="C22" s="14" t="s">
        <v>39</v>
      </c>
      <c r="D22" s="16">
        <v>180.65798852083881</v>
      </c>
      <c r="E22" s="16">
        <v>168.5</v>
      </c>
      <c r="F22" s="16">
        <v>168.5</v>
      </c>
    </row>
    <row r="23" spans="1:6" ht="63.75">
      <c r="A23" s="7"/>
      <c r="B23" s="8" t="s">
        <v>40</v>
      </c>
      <c r="C23" s="14"/>
      <c r="D23" s="18" t="s">
        <v>1</v>
      </c>
      <c r="E23" s="17" t="s">
        <v>194</v>
      </c>
      <c r="F23" s="17" t="s">
        <v>194</v>
      </c>
    </row>
    <row r="24" spans="1:6">
      <c r="A24" s="10" t="s">
        <v>41</v>
      </c>
      <c r="B24" s="11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11" t="s">
        <v>44</v>
      </c>
      <c r="C25" s="7"/>
      <c r="D25" s="18" t="s">
        <v>1</v>
      </c>
      <c r="E25" s="18" t="s">
        <v>1</v>
      </c>
      <c r="F25" s="18" t="s">
        <v>1</v>
      </c>
    </row>
    <row r="26" spans="1:6">
      <c r="A26" s="7" t="s">
        <v>45</v>
      </c>
      <c r="B26" s="8" t="s">
        <v>46</v>
      </c>
      <c r="C26" s="7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7" t="s">
        <v>51</v>
      </c>
      <c r="B28" s="8" t="s">
        <v>52</v>
      </c>
      <c r="C28" s="7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11" t="s">
        <v>54</v>
      </c>
      <c r="C29" s="10" t="s">
        <v>25</v>
      </c>
      <c r="D29" s="18" t="s">
        <v>1</v>
      </c>
      <c r="E29" s="12">
        <f>SUM(E30:E32)</f>
        <v>411.59932815073967</v>
      </c>
      <c r="F29" s="12">
        <f>SUM(F30:F32)</f>
        <v>470.1770448188758</v>
      </c>
    </row>
    <row r="30" spans="1:6">
      <c r="A30" s="19" t="s">
        <v>55</v>
      </c>
      <c r="B30" s="20" t="s">
        <v>56</v>
      </c>
      <c r="C30" s="7" t="s">
        <v>25</v>
      </c>
      <c r="D30" s="18" t="s">
        <v>1</v>
      </c>
      <c r="E30" s="9">
        <f>E16</f>
        <v>343.98854312807515</v>
      </c>
      <c r="F30" s="9">
        <f>F16</f>
        <v>397.02261575067905</v>
      </c>
    </row>
    <row r="31" spans="1:6">
      <c r="A31" s="19" t="s">
        <v>57</v>
      </c>
      <c r="B31" s="8" t="s">
        <v>58</v>
      </c>
      <c r="C31" s="7" t="s">
        <v>25</v>
      </c>
      <c r="D31" s="18" t="s">
        <v>1</v>
      </c>
      <c r="E31" s="9">
        <f>E17</f>
        <v>67.610785022664544</v>
      </c>
      <c r="F31" s="9">
        <f>F17</f>
        <v>73.154429068196734</v>
      </c>
    </row>
    <row r="32" spans="1:6" ht="25.5">
      <c r="A32" s="19" t="s">
        <v>59</v>
      </c>
      <c r="B32" s="8" t="s">
        <v>60</v>
      </c>
      <c r="C32" s="7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7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7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7" t="s">
        <v>69</v>
      </c>
      <c r="B37" s="20" t="s">
        <v>56</v>
      </c>
      <c r="C37" s="7" t="s">
        <v>25</v>
      </c>
      <c r="D37" s="18" t="s">
        <v>1</v>
      </c>
      <c r="E37" s="18" t="s">
        <v>1</v>
      </c>
      <c r="F37" s="18" t="s">
        <v>1</v>
      </c>
    </row>
    <row r="38" spans="1:6">
      <c r="A38" s="7" t="s">
        <v>70</v>
      </c>
      <c r="B38" s="8" t="s">
        <v>58</v>
      </c>
      <c r="C38" s="7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7" t="s">
        <v>74</v>
      </c>
      <c r="B41" s="20" t="s">
        <v>56</v>
      </c>
      <c r="C41" s="7" t="s">
        <v>25</v>
      </c>
      <c r="D41" s="18" t="s">
        <v>1</v>
      </c>
      <c r="E41" s="18" t="s">
        <v>1</v>
      </c>
      <c r="F41" s="18" t="s">
        <v>1</v>
      </c>
    </row>
    <row r="42" spans="1:6">
      <c r="A42" s="7" t="s">
        <v>75</v>
      </c>
      <c r="B42" s="8" t="s">
        <v>58</v>
      </c>
      <c r="C42" s="7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11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8" t="s">
        <v>1</v>
      </c>
      <c r="E45" s="18" t="s">
        <v>1</v>
      </c>
      <c r="F45" s="18" t="s">
        <v>1</v>
      </c>
    </row>
    <row r="46" spans="1:6" ht="7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>
      <c r="A47" s="26"/>
      <c r="B47" s="27"/>
    </row>
    <row r="48" spans="1:6" ht="17.25" customHeight="1">
      <c r="A48" s="26"/>
      <c r="B48" s="27" t="s">
        <v>84</v>
      </c>
    </row>
    <row r="49" spans="1:9" ht="30" customHeight="1">
      <c r="A49" s="28" t="s">
        <v>85</v>
      </c>
      <c r="B49" s="178" t="s">
        <v>86</v>
      </c>
      <c r="C49" s="178"/>
      <c r="D49" s="178"/>
      <c r="E49" s="178"/>
      <c r="F49" s="178"/>
    </row>
    <row r="50" spans="1:9" ht="27.75" customHeight="1">
      <c r="A50" s="28"/>
      <c r="B50" s="178"/>
      <c r="C50" s="178"/>
      <c r="D50" s="178"/>
      <c r="E50" s="178"/>
      <c r="F50" s="178"/>
    </row>
    <row r="51" spans="1:9" ht="15.75">
      <c r="A51" s="59"/>
      <c r="B51" s="59"/>
      <c r="C51" s="59"/>
      <c r="D51" s="59"/>
      <c r="E51" s="180" t="s">
        <v>117</v>
      </c>
      <c r="F51" s="180"/>
      <c r="G51" s="180"/>
      <c r="H51" s="180"/>
      <c r="I51" s="180"/>
    </row>
    <row r="52" spans="1:9" ht="25.5" customHeight="1">
      <c r="A52" s="59"/>
      <c r="B52" s="59"/>
      <c r="C52" s="59"/>
      <c r="D52" s="59"/>
      <c r="E52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2" s="180"/>
      <c r="G52" s="180"/>
      <c r="H52" s="180"/>
      <c r="I52" s="180"/>
    </row>
    <row r="53" spans="1:9" ht="15.75">
      <c r="A53" s="59"/>
      <c r="B53" s="59"/>
      <c r="C53" s="59"/>
      <c r="D53" s="59"/>
      <c r="E53" s="59"/>
      <c r="F53" s="59"/>
      <c r="G53" s="59"/>
      <c r="H53" s="59"/>
      <c r="I53" s="59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6.5">
      <c r="A55" s="184" t="s">
        <v>105</v>
      </c>
      <c r="B55" s="184"/>
      <c r="C55" s="184"/>
      <c r="D55" s="184"/>
      <c r="E55" s="184"/>
      <c r="F55" s="184"/>
      <c r="G55" s="184"/>
      <c r="H55" s="184"/>
      <c r="I55" s="184"/>
    </row>
    <row r="56" spans="1:9" ht="15.75" customHeight="1">
      <c r="A56" s="172" t="s">
        <v>141</v>
      </c>
      <c r="B56" s="172"/>
      <c r="C56" s="172"/>
      <c r="D56" s="172"/>
      <c r="E56" s="172"/>
      <c r="F56" s="172"/>
      <c r="G56" s="172"/>
      <c r="H56" s="172"/>
      <c r="I56" s="172"/>
    </row>
    <row r="57" spans="1:9" ht="15.75">
      <c r="A57" s="59"/>
      <c r="B57" s="59"/>
      <c r="C57" s="59"/>
      <c r="D57" s="59"/>
      <c r="E57" s="59"/>
      <c r="F57" s="59"/>
      <c r="G57" s="59"/>
      <c r="H57" s="59"/>
      <c r="I57" s="59"/>
    </row>
    <row r="58" spans="1:9" ht="43.5" customHeight="1">
      <c r="A58" s="182" t="s">
        <v>106</v>
      </c>
      <c r="B58" s="182" t="s">
        <v>6</v>
      </c>
      <c r="C58" s="182" t="s">
        <v>185</v>
      </c>
      <c r="D58" s="182" t="str">
        <f>' ЦТЭЦ (ГТУ-1) ДПМ'!$D$58:$E$58</f>
        <v>Фактические показатели за год, предшествующий базовому периоду (2025г.)</v>
      </c>
      <c r="E58" s="182"/>
      <c r="F58" s="182" t="str">
        <f>' ЦТЭЦ (ГТУ-1) ДПМ'!$F$58:$G$58</f>
        <v>Показатели, утвержденные на базовый период (2026г.)*</v>
      </c>
      <c r="G58" s="182"/>
      <c r="H58" s="182" t="str">
        <f>' ЦТЭЦ (ГТУ-1) ДПМ'!$H$58:$I$58</f>
        <v>Предложения на расчетный период регулирования (2027г.)</v>
      </c>
      <c r="I58" s="182"/>
    </row>
    <row r="59" spans="1:9" ht="28.5">
      <c r="A59" s="182"/>
      <c r="B59" s="182"/>
      <c r="C59" s="182"/>
      <c r="D59" s="60" t="s">
        <v>107</v>
      </c>
      <c r="E59" s="60" t="s">
        <v>108</v>
      </c>
      <c r="F59" s="143" t="str">
        <f>' ЦТЭЦ (ГТУ-1) ДПМ'!$F$59</f>
        <v>с 01.01.2026 по 30.09.2026</v>
      </c>
      <c r="G59" s="143" t="str">
        <f>' ЦТЭЦ (ГТУ-1) ДПМ'!$G$59</f>
        <v>с 01.10.2026 по 31.12.2026</v>
      </c>
      <c r="H59" s="60" t="s">
        <v>107</v>
      </c>
      <c r="I59" s="60" t="s">
        <v>108</v>
      </c>
    </row>
    <row r="60" spans="1:9">
      <c r="A60" s="61" t="s">
        <v>16</v>
      </c>
      <c r="B60" s="62" t="s">
        <v>110</v>
      </c>
      <c r="C60" s="61"/>
      <c r="D60" s="63"/>
      <c r="E60" s="63"/>
      <c r="F60" s="63"/>
      <c r="G60" s="63"/>
      <c r="H60" s="63"/>
      <c r="I60" s="63"/>
    </row>
    <row r="61" spans="1:9" ht="28.5">
      <c r="A61" s="104" t="s">
        <v>111</v>
      </c>
      <c r="B61" s="102" t="s">
        <v>112</v>
      </c>
      <c r="C61" s="104" t="s">
        <v>113</v>
      </c>
      <c r="D61" s="138">
        <v>875.73634996027624</v>
      </c>
      <c r="E61" s="138">
        <v>1262.463374842808</v>
      </c>
      <c r="F61" s="138">
        <v>1262.463374842808</v>
      </c>
      <c r="G61" s="103">
        <v>1387.36</v>
      </c>
      <c r="H61" s="103">
        <f>G61</f>
        <v>1387.36</v>
      </c>
      <c r="I61" s="103">
        <v>1948.8121360996577</v>
      </c>
    </row>
    <row r="62" spans="1:9" ht="28.5">
      <c r="A62" s="104"/>
      <c r="B62" s="102" t="s">
        <v>114</v>
      </c>
      <c r="C62" s="104" t="s">
        <v>113</v>
      </c>
      <c r="D62" s="138">
        <v>873.94776596027623</v>
      </c>
      <c r="E62" s="138">
        <v>1260.401312842808</v>
      </c>
      <c r="F62" s="138">
        <v>1260.401312842808</v>
      </c>
      <c r="G62" s="103">
        <v>1385.06</v>
      </c>
      <c r="H62" s="103">
        <f t="shared" ref="H62:H63" si="0">G62</f>
        <v>1385.06</v>
      </c>
      <c r="I62" s="103">
        <v>1946.2042240996577</v>
      </c>
    </row>
    <row r="63" spans="1:9" ht="28.5">
      <c r="A63" s="104" t="s">
        <v>115</v>
      </c>
      <c r="B63" s="102" t="s">
        <v>116</v>
      </c>
      <c r="C63" s="104" t="s">
        <v>109</v>
      </c>
      <c r="D63" s="138">
        <v>139860.13013509949</v>
      </c>
      <c r="E63" s="138">
        <v>146992.99677198898</v>
      </c>
      <c r="F63" s="138">
        <v>146992.99677198898</v>
      </c>
      <c r="G63" s="103">
        <v>154195.65</v>
      </c>
      <c r="H63" s="103">
        <f t="shared" si="0"/>
        <v>154195.65</v>
      </c>
      <c r="I63" s="103">
        <v>162695.55437282435</v>
      </c>
    </row>
    <row r="64" spans="1:9">
      <c r="A64" s="65" t="s">
        <v>118</v>
      </c>
      <c r="B64" s="64"/>
      <c r="C64" s="64"/>
      <c r="D64" s="64"/>
      <c r="E64" s="64"/>
      <c r="F64" s="64"/>
      <c r="G64" s="64"/>
      <c r="H64" s="64"/>
      <c r="I64" s="64"/>
    </row>
  </sheetData>
  <mergeCells count="19">
    <mergeCell ref="E51:I51"/>
    <mergeCell ref="E52:I52"/>
    <mergeCell ref="A55:I55"/>
    <mergeCell ref="A58:A59"/>
    <mergeCell ref="B58:B59"/>
    <mergeCell ref="C58:C59"/>
    <mergeCell ref="D58:E58"/>
    <mergeCell ref="F58:G58"/>
    <mergeCell ref="H58:I58"/>
    <mergeCell ref="A56:I56"/>
    <mergeCell ref="H9:L9"/>
    <mergeCell ref="B49:F49"/>
    <mergeCell ref="B50:F50"/>
    <mergeCell ref="D1:F1"/>
    <mergeCell ref="D2:F2"/>
    <mergeCell ref="A4:F4"/>
    <mergeCell ref="A5:F5"/>
    <mergeCell ref="A6:F6"/>
    <mergeCell ref="D46:F46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opLeftCell="A55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7109375" customWidth="1"/>
    <col min="4" max="4" width="16.5703125" customWidth="1"/>
    <col min="5" max="5" width="14.5703125" customWidth="1"/>
    <col min="6" max="6" width="15.42578125" customWidth="1"/>
    <col min="7" max="7" width="15.5703125" customWidth="1"/>
    <col min="8" max="8" width="15" customWidth="1"/>
    <col min="9" max="9" width="15.85546875" customWidth="1"/>
  </cols>
  <sheetData>
    <row r="1" spans="1:12">
      <c r="D1" s="175" t="s">
        <v>4</v>
      </c>
      <c r="E1" s="175"/>
      <c r="F1" s="175"/>
    </row>
    <row r="2" spans="1:12" ht="39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147"/>
      <c r="F3" s="147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215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9" t="s">
        <v>8</v>
      </c>
      <c r="B9" s="5" t="s">
        <v>9</v>
      </c>
      <c r="C9" s="49" t="s">
        <v>10</v>
      </c>
      <c r="D9" s="6">
        <v>0</v>
      </c>
      <c r="E9" s="6">
        <v>25</v>
      </c>
      <c r="F9" s="6">
        <v>25</v>
      </c>
      <c r="H9" s="174"/>
      <c r="I9" s="174"/>
      <c r="J9" s="174"/>
      <c r="K9" s="174"/>
      <c r="L9" s="174"/>
    </row>
    <row r="10" spans="1:12" ht="63.75">
      <c r="A10" s="148" t="s">
        <v>11</v>
      </c>
      <c r="B10" s="8" t="s">
        <v>12</v>
      </c>
      <c r="C10" s="148" t="s">
        <v>10</v>
      </c>
      <c r="D10" s="13">
        <v>0</v>
      </c>
      <c r="E10" s="9">
        <v>23.852</v>
      </c>
      <c r="F10" s="9">
        <v>22.79</v>
      </c>
      <c r="H10" s="42"/>
    </row>
    <row r="11" spans="1:12" ht="15.75">
      <c r="A11" s="148" t="s">
        <v>13</v>
      </c>
      <c r="B11" s="8" t="s">
        <v>14</v>
      </c>
      <c r="C11" s="148" t="s">
        <v>15</v>
      </c>
      <c r="D11" s="9">
        <v>0</v>
      </c>
      <c r="E11" s="9">
        <v>476.48669999999998</v>
      </c>
      <c r="F11" s="9">
        <v>104.4</v>
      </c>
      <c r="H11" s="42"/>
    </row>
    <row r="12" spans="1:12" ht="18" customHeight="1">
      <c r="A12" s="148" t="s">
        <v>16</v>
      </c>
      <c r="B12" s="8" t="s">
        <v>17</v>
      </c>
      <c r="C12" s="148" t="s">
        <v>15</v>
      </c>
      <c r="D12" s="9">
        <v>0</v>
      </c>
      <c r="E12" s="9">
        <v>409.16079999999999</v>
      </c>
      <c r="F12" s="9">
        <v>85.966656</v>
      </c>
      <c r="H12" s="42"/>
    </row>
    <row r="13" spans="1:12" ht="15.75">
      <c r="A13" s="148" t="s">
        <v>18</v>
      </c>
      <c r="B13" s="8" t="s">
        <v>19</v>
      </c>
      <c r="C13" s="148" t="s">
        <v>20</v>
      </c>
      <c r="D13" s="9">
        <v>0</v>
      </c>
      <c r="E13" s="9">
        <v>1139.4010000000001</v>
      </c>
      <c r="F13" s="9">
        <v>454.18</v>
      </c>
      <c r="H13" s="42"/>
    </row>
    <row r="14" spans="1:12">
      <c r="A14" s="148" t="s">
        <v>21</v>
      </c>
      <c r="B14" s="8" t="s">
        <v>22</v>
      </c>
      <c r="C14" s="148" t="s">
        <v>20</v>
      </c>
      <c r="D14" s="9">
        <v>0</v>
      </c>
      <c r="E14" s="9">
        <v>1138.5220000000002</v>
      </c>
      <c r="F14" s="9">
        <v>454.03300000000002</v>
      </c>
    </row>
    <row r="15" spans="1:12" ht="13.5" customHeight="1">
      <c r="A15" s="10" t="s">
        <v>23</v>
      </c>
      <c r="B15" s="69" t="s">
        <v>24</v>
      </c>
      <c r="C15" s="10" t="s">
        <v>25</v>
      </c>
      <c r="D15" s="9" t="s">
        <v>1</v>
      </c>
      <c r="E15" s="12">
        <f>E16+E17</f>
        <v>652.99365956704014</v>
      </c>
      <c r="F15" s="12">
        <f>F16+F17</f>
        <v>254.36738183038352</v>
      </c>
    </row>
    <row r="16" spans="1:12">
      <c r="A16" s="148" t="s">
        <v>26</v>
      </c>
      <c r="B16" s="8" t="s">
        <v>27</v>
      </c>
      <c r="C16" s="148" t="s">
        <v>25</v>
      </c>
      <c r="D16" s="9" t="s">
        <v>1</v>
      </c>
      <c r="E16" s="9">
        <v>562.9643447200001</v>
      </c>
      <c r="F16" s="9">
        <v>164.5616682164283</v>
      </c>
    </row>
    <row r="17" spans="1:6" ht="16.5" customHeight="1">
      <c r="A17" s="148" t="s">
        <v>28</v>
      </c>
      <c r="B17" s="8" t="s">
        <v>29</v>
      </c>
      <c r="C17" s="148" t="s">
        <v>25</v>
      </c>
      <c r="D17" s="9" t="s">
        <v>1</v>
      </c>
      <c r="E17" s="9">
        <v>90.029314847039998</v>
      </c>
      <c r="F17" s="9">
        <v>89.805713613955206</v>
      </c>
    </row>
    <row r="18" spans="1:6" ht="24.75" customHeight="1">
      <c r="A18" s="148" t="s">
        <v>30</v>
      </c>
      <c r="B18" s="8" t="s">
        <v>31</v>
      </c>
      <c r="C18" s="148" t="s">
        <v>25</v>
      </c>
      <c r="D18" s="9" t="s">
        <v>1</v>
      </c>
      <c r="E18" s="9" t="s">
        <v>1</v>
      </c>
      <c r="F18" s="9" t="s">
        <v>1</v>
      </c>
    </row>
    <row r="19" spans="1:6">
      <c r="A19" s="148" t="s">
        <v>32</v>
      </c>
      <c r="B19" s="8" t="s">
        <v>33</v>
      </c>
      <c r="C19" s="148" t="s">
        <v>25</v>
      </c>
      <c r="D19" s="13">
        <v>0</v>
      </c>
      <c r="E19" s="9">
        <v>0</v>
      </c>
      <c r="F19" s="9">
        <v>164.33743580839189</v>
      </c>
    </row>
    <row r="20" spans="1:6" ht="25.5">
      <c r="A20" s="148"/>
      <c r="B20" s="8" t="s">
        <v>34</v>
      </c>
      <c r="C20" s="14" t="s">
        <v>35</v>
      </c>
      <c r="D20" s="15">
        <v>0</v>
      </c>
      <c r="E20" s="15">
        <v>207</v>
      </c>
      <c r="F20" s="15">
        <v>207.00000000000006</v>
      </c>
    </row>
    <row r="21" spans="1:6">
      <c r="A21" s="148" t="s">
        <v>36</v>
      </c>
      <c r="B21" s="8" t="s">
        <v>37</v>
      </c>
      <c r="C21" s="148" t="s">
        <v>25</v>
      </c>
      <c r="D21" s="13">
        <v>0</v>
      </c>
      <c r="E21" s="13">
        <v>0</v>
      </c>
      <c r="F21" s="9">
        <v>695.31569348020878</v>
      </c>
    </row>
    <row r="22" spans="1:6" ht="25.5">
      <c r="A22" s="148"/>
      <c r="B22" s="8" t="s">
        <v>38</v>
      </c>
      <c r="C22" s="14" t="s">
        <v>39</v>
      </c>
      <c r="D22" s="16">
        <v>0</v>
      </c>
      <c r="E22" s="16">
        <v>168.5</v>
      </c>
      <c r="F22" s="16">
        <v>168.49999999999997</v>
      </c>
    </row>
    <row r="23" spans="1:6" ht="63.75">
      <c r="A23" s="148"/>
      <c r="B23" s="8" t="s">
        <v>40</v>
      </c>
      <c r="C23" s="14"/>
      <c r="D23" s="18" t="s">
        <v>1</v>
      </c>
      <c r="E23" s="17" t="s">
        <v>194</v>
      </c>
      <c r="F23" s="17" t="s">
        <v>194</v>
      </c>
    </row>
    <row r="24" spans="1:6">
      <c r="A24" s="10" t="s">
        <v>41</v>
      </c>
      <c r="B24" s="69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69" t="s">
        <v>44</v>
      </c>
      <c r="C25" s="148"/>
      <c r="D25" s="18" t="s">
        <v>1</v>
      </c>
      <c r="E25" s="18" t="s">
        <v>1</v>
      </c>
      <c r="F25" s="18" t="s">
        <v>1</v>
      </c>
    </row>
    <row r="26" spans="1:6">
      <c r="A26" s="148" t="s">
        <v>45</v>
      </c>
      <c r="B26" s="8" t="s">
        <v>46</v>
      </c>
      <c r="C26" s="148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148" t="s">
        <v>48</v>
      </c>
      <c r="B27" s="8" t="s">
        <v>49</v>
      </c>
      <c r="C27" s="148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148" t="s">
        <v>51</v>
      </c>
      <c r="B28" s="8" t="s">
        <v>52</v>
      </c>
      <c r="C28" s="148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69" t="s">
        <v>54</v>
      </c>
      <c r="C29" s="10" t="s">
        <v>25</v>
      </c>
      <c r="D29" s="18" t="s">
        <v>1</v>
      </c>
      <c r="E29" s="12">
        <f>SUM(E30:E32)</f>
        <v>652.99365956704014</v>
      </c>
      <c r="F29" s="12">
        <f>SUM(F30:F32)</f>
        <v>254.36738183038352</v>
      </c>
    </row>
    <row r="30" spans="1:6">
      <c r="A30" s="150" t="s">
        <v>55</v>
      </c>
      <c r="B30" s="20" t="s">
        <v>56</v>
      </c>
      <c r="C30" s="148" t="s">
        <v>25</v>
      </c>
      <c r="D30" s="18" t="s">
        <v>1</v>
      </c>
      <c r="E30" s="9">
        <f>E16</f>
        <v>562.9643447200001</v>
      </c>
      <c r="F30" s="9">
        <f>F16</f>
        <v>164.5616682164283</v>
      </c>
    </row>
    <row r="31" spans="1:6">
      <c r="A31" s="150" t="s">
        <v>57</v>
      </c>
      <c r="B31" s="8" t="s">
        <v>58</v>
      </c>
      <c r="C31" s="148" t="s">
        <v>25</v>
      </c>
      <c r="D31" s="18" t="s">
        <v>1</v>
      </c>
      <c r="E31" s="9">
        <f>E17</f>
        <v>90.029314847039998</v>
      </c>
      <c r="F31" s="9">
        <f>F17</f>
        <v>89.805713613955206</v>
      </c>
    </row>
    <row r="32" spans="1:6" ht="25.5">
      <c r="A32" s="150" t="s">
        <v>59</v>
      </c>
      <c r="B32" s="8" t="s">
        <v>60</v>
      </c>
      <c r="C32" s="148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69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50" t="s">
        <v>63</v>
      </c>
      <c r="B34" s="22" t="s">
        <v>64</v>
      </c>
      <c r="C34" s="148" t="s">
        <v>25</v>
      </c>
      <c r="D34" s="18" t="s">
        <v>1</v>
      </c>
      <c r="E34" s="18" t="s">
        <v>1</v>
      </c>
      <c r="F34" s="18" t="s">
        <v>1</v>
      </c>
    </row>
    <row r="35" spans="1:6">
      <c r="A35" s="150" t="s">
        <v>65</v>
      </c>
      <c r="B35" s="22" t="s">
        <v>66</v>
      </c>
      <c r="C35" s="148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69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148" t="s">
        <v>69</v>
      </c>
      <c r="B37" s="20" t="s">
        <v>56</v>
      </c>
      <c r="C37" s="148" t="s">
        <v>25</v>
      </c>
      <c r="D37" s="18" t="s">
        <v>1</v>
      </c>
      <c r="E37" s="18" t="s">
        <v>1</v>
      </c>
      <c r="F37" s="18" t="s">
        <v>1</v>
      </c>
    </row>
    <row r="38" spans="1:6">
      <c r="A38" s="148" t="s">
        <v>70</v>
      </c>
      <c r="B38" s="8" t="s">
        <v>58</v>
      </c>
      <c r="C38" s="148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148" t="s">
        <v>71</v>
      </c>
      <c r="B39" s="8" t="s">
        <v>60</v>
      </c>
      <c r="C39" s="148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69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148" t="s">
        <v>74</v>
      </c>
      <c r="B41" s="20" t="s">
        <v>56</v>
      </c>
      <c r="C41" s="148" t="s">
        <v>25</v>
      </c>
      <c r="D41" s="18" t="s">
        <v>1</v>
      </c>
      <c r="E41" s="18" t="s">
        <v>1</v>
      </c>
      <c r="F41" s="18" t="s">
        <v>1</v>
      </c>
    </row>
    <row r="42" spans="1:6">
      <c r="A42" s="148" t="s">
        <v>75</v>
      </c>
      <c r="B42" s="8" t="s">
        <v>58</v>
      </c>
      <c r="C42" s="148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148" t="s">
        <v>76</v>
      </c>
      <c r="B43" s="8" t="s">
        <v>60</v>
      </c>
      <c r="C43" s="148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69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69" t="s">
        <v>80</v>
      </c>
      <c r="C45" s="70" t="s">
        <v>81</v>
      </c>
      <c r="D45" s="18" t="s">
        <v>1</v>
      </c>
      <c r="E45" s="18" t="s">
        <v>1</v>
      </c>
      <c r="F45" s="18" t="s">
        <v>1</v>
      </c>
    </row>
    <row r="46" spans="1:6" ht="7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>
      <c r="A47" s="26"/>
      <c r="B47" s="27"/>
    </row>
    <row r="48" spans="1:6" ht="17.25" customHeight="1">
      <c r="A48" s="26"/>
      <c r="B48" s="27" t="s">
        <v>84</v>
      </c>
    </row>
    <row r="49" spans="1:9" ht="30" customHeight="1">
      <c r="A49" s="28" t="s">
        <v>85</v>
      </c>
      <c r="B49" s="178" t="s">
        <v>86</v>
      </c>
      <c r="C49" s="178"/>
      <c r="D49" s="178"/>
      <c r="E49" s="178"/>
      <c r="F49" s="178"/>
    </row>
    <row r="50" spans="1:9" ht="27.75" customHeight="1">
      <c r="A50" s="28"/>
      <c r="B50" s="178"/>
      <c r="C50" s="178"/>
      <c r="D50" s="178"/>
      <c r="E50" s="178"/>
      <c r="F50" s="178"/>
    </row>
    <row r="51" spans="1:9" ht="15.75">
      <c r="A51" s="59"/>
      <c r="B51" s="59"/>
      <c r="C51" s="59"/>
      <c r="D51" s="59"/>
      <c r="E51" s="180" t="s">
        <v>117</v>
      </c>
      <c r="F51" s="180"/>
      <c r="G51" s="180"/>
      <c r="H51" s="180"/>
      <c r="I51" s="180"/>
    </row>
    <row r="52" spans="1:9" ht="25.5" customHeight="1">
      <c r="A52" s="59"/>
      <c r="B52" s="59"/>
      <c r="C52" s="59"/>
      <c r="D52" s="59"/>
      <c r="E52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2" s="180"/>
      <c r="G52" s="180"/>
      <c r="H52" s="180"/>
      <c r="I52" s="180"/>
    </row>
    <row r="53" spans="1:9" ht="15.75">
      <c r="A53" s="59"/>
      <c r="B53" s="59"/>
      <c r="C53" s="59"/>
      <c r="D53" s="59"/>
      <c r="E53" s="59"/>
      <c r="F53" s="59"/>
      <c r="G53" s="59"/>
      <c r="H53" s="59"/>
      <c r="I53" s="59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6.5">
      <c r="A55" s="184" t="s">
        <v>105</v>
      </c>
      <c r="B55" s="184"/>
      <c r="C55" s="184"/>
      <c r="D55" s="184"/>
      <c r="E55" s="184"/>
      <c r="F55" s="184"/>
      <c r="G55" s="184"/>
      <c r="H55" s="184"/>
      <c r="I55" s="184"/>
    </row>
    <row r="56" spans="1:9" ht="15.75" customHeight="1">
      <c r="A56" s="172" t="s">
        <v>216</v>
      </c>
      <c r="B56" s="172"/>
      <c r="C56" s="172"/>
      <c r="D56" s="172"/>
      <c r="E56" s="172"/>
      <c r="F56" s="172"/>
      <c r="G56" s="172"/>
      <c r="H56" s="172"/>
      <c r="I56" s="172"/>
    </row>
    <row r="57" spans="1:9" ht="15.75">
      <c r="A57" s="59"/>
      <c r="B57" s="59"/>
      <c r="C57" s="59"/>
      <c r="D57" s="59"/>
      <c r="E57" s="59"/>
      <c r="F57" s="59"/>
      <c r="G57" s="59"/>
      <c r="H57" s="59"/>
      <c r="I57" s="59"/>
    </row>
    <row r="58" spans="1:9" ht="43.5" customHeight="1">
      <c r="A58" s="182" t="s">
        <v>106</v>
      </c>
      <c r="B58" s="182" t="s">
        <v>6</v>
      </c>
      <c r="C58" s="182" t="s">
        <v>185</v>
      </c>
      <c r="D58" s="182" t="str">
        <f>' ЦТЭЦ (ГТУ-1) ДПМ'!$D$58:$E$58</f>
        <v>Фактические показатели за год, предшествующий базовому периоду (2025г.)</v>
      </c>
      <c r="E58" s="182"/>
      <c r="F58" s="182" t="str">
        <f>' ЦТЭЦ (ГТУ-1) ДПМ'!$F$58:$G$58</f>
        <v>Показатели, утвержденные на базовый период (2026г.)*</v>
      </c>
      <c r="G58" s="182"/>
      <c r="H58" s="182" t="str">
        <f>' ЦТЭЦ (ГТУ-1) ДПМ'!$H$58:$I$58</f>
        <v>Предложения на расчетный период регулирования (2027г.)</v>
      </c>
      <c r="I58" s="182"/>
    </row>
    <row r="59" spans="1:9" ht="28.5">
      <c r="A59" s="182"/>
      <c r="B59" s="182"/>
      <c r="C59" s="182"/>
      <c r="D59" s="149" t="s">
        <v>107</v>
      </c>
      <c r="E59" s="149" t="s">
        <v>108</v>
      </c>
      <c r="F59" s="149" t="str">
        <f>' ЦТЭЦ (ГТУ-1) ДПМ'!$F$59</f>
        <v>с 01.01.2026 по 30.09.2026</v>
      </c>
      <c r="G59" s="149" t="str">
        <f>' ЦТЭЦ (ГТУ-1) ДПМ'!$G$59</f>
        <v>с 01.10.2026 по 31.12.2026</v>
      </c>
      <c r="H59" s="149" t="s">
        <v>107</v>
      </c>
      <c r="I59" s="149" t="s">
        <v>108</v>
      </c>
    </row>
    <row r="60" spans="1:9">
      <c r="A60" s="61" t="s">
        <v>16</v>
      </c>
      <c r="B60" s="62" t="s">
        <v>110</v>
      </c>
      <c r="C60" s="61"/>
      <c r="D60" s="63"/>
      <c r="E60" s="63"/>
      <c r="F60" s="63"/>
      <c r="G60" s="63"/>
      <c r="H60" s="63"/>
      <c r="I60" s="63"/>
    </row>
    <row r="61" spans="1:9" ht="28.5">
      <c r="A61" s="149" t="s">
        <v>111</v>
      </c>
      <c r="B61" s="102" t="s">
        <v>112</v>
      </c>
      <c r="C61" s="149" t="s">
        <v>113</v>
      </c>
      <c r="D61" s="138">
        <v>1042.1127817723493</v>
      </c>
      <c r="E61" s="103">
        <v>1254.3644146502281</v>
      </c>
      <c r="F61" s="103">
        <v>1254.3644146502281</v>
      </c>
      <c r="G61" s="103">
        <v>1375.9</v>
      </c>
      <c r="H61" s="103">
        <f>G61</f>
        <v>1375.9</v>
      </c>
      <c r="I61" s="103">
        <v>1914.2499647354934</v>
      </c>
    </row>
    <row r="62" spans="1:9" ht="28.5">
      <c r="A62" s="149"/>
      <c r="B62" s="102" t="s">
        <v>114</v>
      </c>
      <c r="C62" s="149" t="s">
        <v>113</v>
      </c>
      <c r="D62" s="138">
        <v>1040.3241977723494</v>
      </c>
      <c r="E62" s="103">
        <v>1252.3023526502282</v>
      </c>
      <c r="F62" s="103">
        <v>1252.3023526502282</v>
      </c>
      <c r="G62" s="103">
        <v>1373.6</v>
      </c>
      <c r="H62" s="103">
        <f t="shared" ref="H62" si="0">G62</f>
        <v>1373.6</v>
      </c>
      <c r="I62" s="103">
        <v>1911.6415998360096</v>
      </c>
    </row>
    <row r="63" spans="1:9" ht="28.5">
      <c r="A63" s="149" t="s">
        <v>115</v>
      </c>
      <c r="B63" s="102" t="s">
        <v>116</v>
      </c>
      <c r="C63" s="149" t="s">
        <v>109</v>
      </c>
      <c r="D63" s="138" t="s">
        <v>217</v>
      </c>
      <c r="E63" s="138" t="s">
        <v>217</v>
      </c>
      <c r="F63" s="138" t="s">
        <v>217</v>
      </c>
      <c r="G63" s="103" t="s">
        <v>217</v>
      </c>
      <c r="H63" s="138" t="s">
        <v>217</v>
      </c>
      <c r="I63" s="138">
        <v>328381.28424000001</v>
      </c>
    </row>
    <row r="64" spans="1:9">
      <c r="A64" s="65" t="s">
        <v>118</v>
      </c>
      <c r="B64" s="64"/>
      <c r="C64" s="64"/>
      <c r="D64" s="64"/>
      <c r="E64" s="64"/>
      <c r="F64" s="64"/>
      <c r="G64" s="64"/>
      <c r="H64" s="64"/>
      <c r="I64" s="64"/>
    </row>
  </sheetData>
  <mergeCells count="19">
    <mergeCell ref="A55:I55"/>
    <mergeCell ref="D1:F1"/>
    <mergeCell ref="D2:F2"/>
    <mergeCell ref="A4:F4"/>
    <mergeCell ref="A5:F5"/>
    <mergeCell ref="A6:F6"/>
    <mergeCell ref="H9:L9"/>
    <mergeCell ref="D46:F46"/>
    <mergeCell ref="B49:F49"/>
    <mergeCell ref="B50:F50"/>
    <mergeCell ref="E51:I51"/>
    <mergeCell ref="E52:I52"/>
    <mergeCell ref="A56:I56"/>
    <mergeCell ref="A58:A59"/>
    <mergeCell ref="B58:B59"/>
    <mergeCell ref="C58:C59"/>
    <mergeCell ref="D58:E58"/>
    <mergeCell ref="F58:G58"/>
    <mergeCell ref="H58:I5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opLeftCell="A49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7109375" customWidth="1"/>
    <col min="4" max="4" width="16.5703125" customWidth="1"/>
    <col min="5" max="5" width="14.5703125" customWidth="1"/>
    <col min="6" max="6" width="16.28515625" customWidth="1"/>
    <col min="7" max="7" width="15.5703125" customWidth="1"/>
    <col min="8" max="8" width="15" customWidth="1"/>
    <col min="9" max="9" width="15.85546875" customWidth="1"/>
  </cols>
  <sheetData>
    <row r="1" spans="1:12">
      <c r="D1" s="175" t="s">
        <v>4</v>
      </c>
      <c r="E1" s="175"/>
      <c r="F1" s="175"/>
    </row>
    <row r="2" spans="1:12" ht="39" customHeight="1"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3.5" customHeight="1">
      <c r="A3" s="2"/>
      <c r="B3" s="2"/>
      <c r="C3" s="2"/>
      <c r="D3" s="2"/>
      <c r="E3" s="82"/>
      <c r="F3" s="82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147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9" t="s">
        <v>8</v>
      </c>
      <c r="B9" s="5" t="s">
        <v>9</v>
      </c>
      <c r="C9" s="49" t="s">
        <v>10</v>
      </c>
      <c r="D9" s="6">
        <v>85</v>
      </c>
      <c r="E9" s="6">
        <v>85</v>
      </c>
      <c r="F9" s="6">
        <v>60</v>
      </c>
      <c r="H9" s="174"/>
      <c r="I9" s="174"/>
      <c r="J9" s="174"/>
      <c r="K9" s="174"/>
      <c r="L9" s="174"/>
    </row>
    <row r="10" spans="1:12" ht="63.75">
      <c r="A10" s="83" t="s">
        <v>11</v>
      </c>
      <c r="B10" s="8" t="s">
        <v>12</v>
      </c>
      <c r="C10" s="83" t="s">
        <v>10</v>
      </c>
      <c r="D10" s="13">
        <v>70.650000000000006</v>
      </c>
      <c r="E10" s="9">
        <v>59.082500000000003</v>
      </c>
      <c r="F10" s="9">
        <v>37.11</v>
      </c>
      <c r="H10" s="42"/>
    </row>
    <row r="11" spans="1:12" ht="15.75">
      <c r="A11" s="83" t="s">
        <v>13</v>
      </c>
      <c r="B11" s="8" t="s">
        <v>14</v>
      </c>
      <c r="C11" s="83" t="s">
        <v>15</v>
      </c>
      <c r="D11" s="9">
        <v>450.74605199999996</v>
      </c>
      <c r="E11" s="9">
        <v>476.48669999999998</v>
      </c>
      <c r="F11" s="9">
        <v>283.77499999999998</v>
      </c>
      <c r="H11" s="42"/>
    </row>
    <row r="12" spans="1:12" ht="18" customHeight="1">
      <c r="A12" s="83" t="s">
        <v>16</v>
      </c>
      <c r="B12" s="8" t="s">
        <v>17</v>
      </c>
      <c r="C12" s="83" t="s">
        <v>15</v>
      </c>
      <c r="D12" s="9">
        <v>373.49682799999994</v>
      </c>
      <c r="E12" s="9">
        <v>409.16079999999999</v>
      </c>
      <c r="F12" s="9">
        <v>231.53718799999999</v>
      </c>
      <c r="H12" s="42"/>
    </row>
    <row r="13" spans="1:12" ht="15.75">
      <c r="A13" s="83" t="s">
        <v>18</v>
      </c>
      <c r="B13" s="8" t="s">
        <v>19</v>
      </c>
      <c r="C13" s="83" t="s">
        <v>20</v>
      </c>
      <c r="D13" s="9">
        <v>1442.9580000000001</v>
      </c>
      <c r="E13" s="9">
        <v>1139.4010000000001</v>
      </c>
      <c r="F13" s="9">
        <v>1000.38</v>
      </c>
      <c r="H13" s="42"/>
    </row>
    <row r="14" spans="1:12">
      <c r="A14" s="83" t="s">
        <v>21</v>
      </c>
      <c r="B14" s="8" t="s">
        <v>22</v>
      </c>
      <c r="C14" s="83" t="s">
        <v>20</v>
      </c>
      <c r="D14" s="9">
        <v>1442.16317</v>
      </c>
      <c r="E14" s="9">
        <v>1138.5220000000002</v>
      </c>
      <c r="F14" s="9">
        <v>999.97500000000002</v>
      </c>
    </row>
    <row r="15" spans="1:12" ht="13.5" customHeight="1">
      <c r="A15" s="10" t="s">
        <v>23</v>
      </c>
      <c r="B15" s="69" t="s">
        <v>24</v>
      </c>
      <c r="C15" s="10" t="s">
        <v>25</v>
      </c>
      <c r="D15" s="9" t="s">
        <v>1</v>
      </c>
      <c r="E15" s="12">
        <f>E16+E17</f>
        <v>718.66106316121136</v>
      </c>
      <c r="F15" s="12">
        <f>F16+F17</f>
        <v>552.19054724294779</v>
      </c>
    </row>
    <row r="16" spans="1:12">
      <c r="A16" s="83" t="s">
        <v>26</v>
      </c>
      <c r="B16" s="8" t="s">
        <v>27</v>
      </c>
      <c r="C16" s="83" t="s">
        <v>25</v>
      </c>
      <c r="D16" s="9" t="s">
        <v>1</v>
      </c>
      <c r="E16" s="9">
        <v>562.96415941128487</v>
      </c>
      <c r="F16" s="9">
        <v>448.97487909172975</v>
      </c>
    </row>
    <row r="17" spans="1:6" ht="16.5" customHeight="1">
      <c r="A17" s="83" t="s">
        <v>28</v>
      </c>
      <c r="B17" s="8" t="s">
        <v>29</v>
      </c>
      <c r="C17" s="83" t="s">
        <v>25</v>
      </c>
      <c r="D17" s="9" t="s">
        <v>1</v>
      </c>
      <c r="E17" s="9">
        <v>155.69690374992643</v>
      </c>
      <c r="F17" s="9">
        <v>103.21566815121804</v>
      </c>
    </row>
    <row r="18" spans="1:6" ht="24.75" customHeight="1">
      <c r="A18" s="83" t="s">
        <v>30</v>
      </c>
      <c r="B18" s="8" t="s">
        <v>31</v>
      </c>
      <c r="C18" s="83" t="s">
        <v>25</v>
      </c>
      <c r="D18" s="9" t="s">
        <v>1</v>
      </c>
      <c r="E18" s="9" t="s">
        <v>1</v>
      </c>
      <c r="F18" s="9" t="s">
        <v>1</v>
      </c>
    </row>
    <row r="19" spans="1:6">
      <c r="A19" s="83" t="s">
        <v>32</v>
      </c>
      <c r="B19" s="8" t="s">
        <v>33</v>
      </c>
      <c r="C19" s="83" t="s">
        <v>25</v>
      </c>
      <c r="D19" s="13">
        <v>605.76593095999999</v>
      </c>
      <c r="E19" s="9">
        <v>562.0238236034686</v>
      </c>
      <c r="F19" s="9">
        <v>448.37105048069833</v>
      </c>
    </row>
    <row r="20" spans="1:6" ht="25.5">
      <c r="A20" s="83"/>
      <c r="B20" s="8" t="s">
        <v>34</v>
      </c>
      <c r="C20" s="14" t="s">
        <v>35</v>
      </c>
      <c r="D20" s="15">
        <v>237.44720143725988</v>
      </c>
      <c r="E20" s="15">
        <v>207</v>
      </c>
      <c r="F20" s="15">
        <v>207</v>
      </c>
    </row>
    <row r="21" spans="1:6">
      <c r="A21" s="83" t="s">
        <v>36</v>
      </c>
      <c r="B21" s="8" t="s">
        <v>37</v>
      </c>
      <c r="C21" s="83" t="s">
        <v>25</v>
      </c>
      <c r="D21" s="13">
        <v>1704.8102738499999</v>
      </c>
      <c r="E21" s="13">
        <v>1254.2592935308446</v>
      </c>
      <c r="F21" s="9">
        <v>1533.0038458009615</v>
      </c>
    </row>
    <row r="22" spans="1:6" ht="25.5">
      <c r="A22" s="83"/>
      <c r="B22" s="8" t="s">
        <v>38</v>
      </c>
      <c r="C22" s="14" t="s">
        <v>39</v>
      </c>
      <c r="D22" s="16">
        <v>176.32252636597877</v>
      </c>
      <c r="E22" s="16">
        <v>168.5</v>
      </c>
      <c r="F22" s="16">
        <v>168.5</v>
      </c>
    </row>
    <row r="23" spans="1:6" ht="63.75">
      <c r="A23" s="83"/>
      <c r="B23" s="8" t="s">
        <v>40</v>
      </c>
      <c r="C23" s="14"/>
      <c r="D23" s="18" t="s">
        <v>1</v>
      </c>
      <c r="E23" s="17" t="s">
        <v>194</v>
      </c>
      <c r="F23" s="17" t="s">
        <v>194</v>
      </c>
    </row>
    <row r="24" spans="1:6">
      <c r="A24" s="10" t="s">
        <v>41</v>
      </c>
      <c r="B24" s="69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69" t="s">
        <v>44</v>
      </c>
      <c r="C25" s="83"/>
      <c r="D25" s="18" t="s">
        <v>1</v>
      </c>
      <c r="E25" s="18" t="s">
        <v>1</v>
      </c>
      <c r="F25" s="18" t="s">
        <v>1</v>
      </c>
    </row>
    <row r="26" spans="1:6">
      <c r="A26" s="83" t="s">
        <v>45</v>
      </c>
      <c r="B26" s="8" t="s">
        <v>46</v>
      </c>
      <c r="C26" s="83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83" t="s">
        <v>48</v>
      </c>
      <c r="B27" s="8" t="s">
        <v>49</v>
      </c>
      <c r="C27" s="83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83" t="s">
        <v>51</v>
      </c>
      <c r="B28" s="8" t="s">
        <v>52</v>
      </c>
      <c r="C28" s="83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69" t="s">
        <v>54</v>
      </c>
      <c r="C29" s="10" t="s">
        <v>25</v>
      </c>
      <c r="D29" s="18" t="s">
        <v>1</v>
      </c>
      <c r="E29" s="12">
        <f>SUM(E30:E32)</f>
        <v>718.66106316121136</v>
      </c>
      <c r="F29" s="12">
        <f>SUM(F30:F32)</f>
        <v>552.19054724294779</v>
      </c>
    </row>
    <row r="30" spans="1:6">
      <c r="A30" s="19" t="s">
        <v>55</v>
      </c>
      <c r="B30" s="20" t="s">
        <v>56</v>
      </c>
      <c r="C30" s="83" t="s">
        <v>25</v>
      </c>
      <c r="D30" s="18" t="s">
        <v>1</v>
      </c>
      <c r="E30" s="9">
        <f>E16</f>
        <v>562.96415941128487</v>
      </c>
      <c r="F30" s="9">
        <f>F16</f>
        <v>448.97487909172975</v>
      </c>
    </row>
    <row r="31" spans="1:6">
      <c r="A31" s="19" t="s">
        <v>57</v>
      </c>
      <c r="B31" s="8" t="s">
        <v>58</v>
      </c>
      <c r="C31" s="83" t="s">
        <v>25</v>
      </c>
      <c r="D31" s="18" t="s">
        <v>1</v>
      </c>
      <c r="E31" s="9">
        <f>E17</f>
        <v>155.69690374992643</v>
      </c>
      <c r="F31" s="9">
        <f>F17</f>
        <v>103.21566815121804</v>
      </c>
    </row>
    <row r="32" spans="1:6" ht="25.5">
      <c r="A32" s="19" t="s">
        <v>59</v>
      </c>
      <c r="B32" s="8" t="s">
        <v>60</v>
      </c>
      <c r="C32" s="83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69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83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83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69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83" t="s">
        <v>69</v>
      </c>
      <c r="B37" s="20" t="s">
        <v>56</v>
      </c>
      <c r="C37" s="83" t="s">
        <v>25</v>
      </c>
      <c r="D37" s="18" t="s">
        <v>1</v>
      </c>
      <c r="E37" s="18" t="s">
        <v>1</v>
      </c>
      <c r="F37" s="18" t="s">
        <v>1</v>
      </c>
    </row>
    <row r="38" spans="1:6">
      <c r="A38" s="83" t="s">
        <v>70</v>
      </c>
      <c r="B38" s="8" t="s">
        <v>58</v>
      </c>
      <c r="C38" s="83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83" t="s">
        <v>71</v>
      </c>
      <c r="B39" s="8" t="s">
        <v>60</v>
      </c>
      <c r="C39" s="83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69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83" t="s">
        <v>74</v>
      </c>
      <c r="B41" s="20" t="s">
        <v>56</v>
      </c>
      <c r="C41" s="83" t="s">
        <v>25</v>
      </c>
      <c r="D41" s="18" t="s">
        <v>1</v>
      </c>
      <c r="E41" s="18" t="s">
        <v>1</v>
      </c>
      <c r="F41" s="18" t="s">
        <v>1</v>
      </c>
    </row>
    <row r="42" spans="1:6">
      <c r="A42" s="83" t="s">
        <v>75</v>
      </c>
      <c r="B42" s="8" t="s">
        <v>58</v>
      </c>
      <c r="C42" s="83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83" t="s">
        <v>76</v>
      </c>
      <c r="B43" s="8" t="s">
        <v>60</v>
      </c>
      <c r="C43" s="83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69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69" t="s">
        <v>80</v>
      </c>
      <c r="C45" s="70" t="s">
        <v>81</v>
      </c>
      <c r="D45" s="18" t="s">
        <v>1</v>
      </c>
      <c r="E45" s="18" t="s">
        <v>1</v>
      </c>
      <c r="F45" s="18" t="s">
        <v>1</v>
      </c>
    </row>
    <row r="46" spans="1:6" ht="75.75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>
      <c r="A47" s="26"/>
      <c r="B47" s="27"/>
    </row>
    <row r="48" spans="1:6" ht="17.25" customHeight="1">
      <c r="A48" s="26"/>
      <c r="B48" s="27" t="s">
        <v>84</v>
      </c>
    </row>
    <row r="49" spans="1:9" ht="30" customHeight="1">
      <c r="A49" s="28" t="s">
        <v>85</v>
      </c>
      <c r="B49" s="178" t="s">
        <v>86</v>
      </c>
      <c r="C49" s="178"/>
      <c r="D49" s="178"/>
      <c r="E49" s="178"/>
      <c r="F49" s="178"/>
    </row>
    <row r="50" spans="1:9" ht="27.75" customHeight="1">
      <c r="A50" s="28"/>
      <c r="B50" s="178"/>
      <c r="C50" s="178"/>
      <c r="D50" s="178"/>
      <c r="E50" s="178"/>
      <c r="F50" s="178"/>
    </row>
    <row r="51" spans="1:9" ht="15.75">
      <c r="A51" s="59"/>
      <c r="B51" s="59"/>
      <c r="C51" s="59"/>
      <c r="D51" s="59"/>
      <c r="E51" s="180" t="s">
        <v>117</v>
      </c>
      <c r="F51" s="180"/>
      <c r="G51" s="180"/>
      <c r="H51" s="180"/>
      <c r="I51" s="180"/>
    </row>
    <row r="52" spans="1:9" ht="25.5" customHeight="1">
      <c r="A52" s="59"/>
      <c r="B52" s="59"/>
      <c r="C52" s="59"/>
      <c r="D52" s="59"/>
      <c r="E52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2" s="180"/>
      <c r="G52" s="180"/>
      <c r="H52" s="180"/>
      <c r="I52" s="180"/>
    </row>
    <row r="53" spans="1:9" ht="15.75">
      <c r="A53" s="59"/>
      <c r="B53" s="59"/>
      <c r="C53" s="59"/>
      <c r="D53" s="59"/>
      <c r="E53" s="59"/>
      <c r="F53" s="59"/>
      <c r="G53" s="59"/>
      <c r="H53" s="59"/>
      <c r="I53" s="59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6.5">
      <c r="A55" s="184" t="s">
        <v>105</v>
      </c>
      <c r="B55" s="184"/>
      <c r="C55" s="184"/>
      <c r="D55" s="184"/>
      <c r="E55" s="184"/>
      <c r="F55" s="184"/>
      <c r="G55" s="184"/>
      <c r="H55" s="184"/>
      <c r="I55" s="184"/>
    </row>
    <row r="56" spans="1:9" ht="15.75" customHeight="1">
      <c r="A56" s="172" t="s">
        <v>222</v>
      </c>
      <c r="B56" s="172"/>
      <c r="C56" s="172"/>
      <c r="D56" s="172"/>
      <c r="E56" s="172"/>
      <c r="F56" s="172"/>
      <c r="G56" s="172"/>
      <c r="H56" s="172"/>
      <c r="I56" s="172"/>
    </row>
    <row r="57" spans="1:9" ht="15.75">
      <c r="A57" s="59"/>
      <c r="B57" s="59"/>
      <c r="C57" s="59"/>
      <c r="D57" s="59"/>
      <c r="E57" s="59"/>
      <c r="F57" s="59"/>
      <c r="G57" s="59"/>
      <c r="H57" s="59"/>
      <c r="I57" s="59"/>
    </row>
    <row r="58" spans="1:9" ht="43.5" customHeight="1">
      <c r="A58" s="182" t="s">
        <v>106</v>
      </c>
      <c r="B58" s="182" t="s">
        <v>6</v>
      </c>
      <c r="C58" s="182" t="s">
        <v>185</v>
      </c>
      <c r="D58" s="182" t="str">
        <f>' ЦТЭЦ (ГТУ-1) ДПМ'!$D$58:$E$58</f>
        <v>Фактические показатели за год, предшествующий базовому периоду (2025г.)</v>
      </c>
      <c r="E58" s="182"/>
      <c r="F58" s="182" t="str">
        <f>' ЦТЭЦ (ГТУ-1) ДПМ'!$F$58:$G$58</f>
        <v>Показатели, утвержденные на базовый период (2026г.)*</v>
      </c>
      <c r="G58" s="182"/>
      <c r="H58" s="182" t="str">
        <f>' ЦТЭЦ (ГТУ-1) ДПМ'!$H$58:$I$58</f>
        <v>Предложения на расчетный период регулирования (2027г.)</v>
      </c>
      <c r="I58" s="182"/>
    </row>
    <row r="59" spans="1:9" ht="28.5">
      <c r="A59" s="182"/>
      <c r="B59" s="182"/>
      <c r="C59" s="182"/>
      <c r="D59" s="84" t="s">
        <v>107</v>
      </c>
      <c r="E59" s="84" t="s">
        <v>108</v>
      </c>
      <c r="F59" s="143" t="str">
        <f>' ЦТЭЦ (ГТУ-1) ДПМ'!$F$59</f>
        <v>с 01.01.2026 по 30.09.2026</v>
      </c>
      <c r="G59" s="143" t="str">
        <f>' ЦТЭЦ (ГТУ-1) ДПМ'!$G$59</f>
        <v>с 01.10.2026 по 31.12.2026</v>
      </c>
      <c r="H59" s="84" t="s">
        <v>107</v>
      </c>
      <c r="I59" s="84" t="s">
        <v>108</v>
      </c>
    </row>
    <row r="60" spans="1:9">
      <c r="A60" s="61" t="s">
        <v>16</v>
      </c>
      <c r="B60" s="62" t="s">
        <v>110</v>
      </c>
      <c r="C60" s="61"/>
      <c r="D60" s="63"/>
      <c r="E60" s="63"/>
      <c r="F60" s="63"/>
      <c r="G60" s="63"/>
      <c r="H60" s="63"/>
      <c r="I60" s="63"/>
    </row>
    <row r="61" spans="1:9" ht="28.5">
      <c r="A61" s="104" t="s">
        <v>111</v>
      </c>
      <c r="B61" s="102" t="s">
        <v>112</v>
      </c>
      <c r="C61" s="104" t="s">
        <v>113</v>
      </c>
      <c r="D61" s="138" t="str">
        <f>C61</f>
        <v>руб./тыс. кВт·ч</v>
      </c>
      <c r="E61" s="138">
        <v>1042.1127817723493</v>
      </c>
      <c r="F61" s="103">
        <v>1254.3644146502281</v>
      </c>
      <c r="G61" s="103">
        <v>1375.9</v>
      </c>
      <c r="H61" s="103">
        <f>G61</f>
        <v>1375.9</v>
      </c>
      <c r="I61" s="103">
        <v>1939.1048279109696</v>
      </c>
    </row>
    <row r="62" spans="1:9" ht="28.5">
      <c r="A62" s="104"/>
      <c r="B62" s="102" t="s">
        <v>114</v>
      </c>
      <c r="C62" s="104" t="s">
        <v>113</v>
      </c>
      <c r="D62" s="138" t="str">
        <f t="shared" ref="D62:D63" si="0">C62</f>
        <v>руб./тыс. кВт·ч</v>
      </c>
      <c r="E62" s="138">
        <v>1040.3241977723494</v>
      </c>
      <c r="F62" s="103">
        <v>1252.3023526502282</v>
      </c>
      <c r="G62" s="103">
        <v>1373.6</v>
      </c>
      <c r="H62" s="103">
        <f t="shared" ref="H62:H63" si="1">G62</f>
        <v>1373.6</v>
      </c>
      <c r="I62" s="103">
        <v>1936.4969159109696</v>
      </c>
    </row>
    <row r="63" spans="1:9" ht="28.5">
      <c r="A63" s="104" t="s">
        <v>115</v>
      </c>
      <c r="B63" s="102" t="s">
        <v>116</v>
      </c>
      <c r="C63" s="104" t="s">
        <v>109</v>
      </c>
      <c r="D63" s="138" t="str">
        <f t="shared" si="0"/>
        <v>руб./МВт в мес.</v>
      </c>
      <c r="E63" s="138">
        <v>196372.28049962776</v>
      </c>
      <c r="F63" s="103">
        <v>207519.34658180003</v>
      </c>
      <c r="G63" s="103">
        <v>219603.81</v>
      </c>
      <c r="H63" s="103">
        <f t="shared" si="1"/>
        <v>219603.81</v>
      </c>
      <c r="I63" s="138">
        <v>231778.64940092075</v>
      </c>
    </row>
    <row r="64" spans="1:9">
      <c r="A64" s="65" t="s">
        <v>118</v>
      </c>
      <c r="B64" s="64"/>
      <c r="C64" s="64"/>
      <c r="D64" s="64"/>
      <c r="E64" s="64"/>
      <c r="F64" s="64"/>
      <c r="G64" s="64"/>
      <c r="H64" s="64"/>
      <c r="I64" s="64"/>
    </row>
  </sheetData>
  <mergeCells count="19">
    <mergeCell ref="A55:I55"/>
    <mergeCell ref="D1:F1"/>
    <mergeCell ref="D2:F2"/>
    <mergeCell ref="A4:F4"/>
    <mergeCell ref="A5:F5"/>
    <mergeCell ref="A6:F6"/>
    <mergeCell ref="H9:L9"/>
    <mergeCell ref="B49:F49"/>
    <mergeCell ref="B50:F50"/>
    <mergeCell ref="E51:I51"/>
    <mergeCell ref="E52:I52"/>
    <mergeCell ref="D46:F46"/>
    <mergeCell ref="A56:I56"/>
    <mergeCell ref="A58:A59"/>
    <mergeCell ref="B58:B59"/>
    <mergeCell ref="C58:C59"/>
    <mergeCell ref="D58:E58"/>
    <mergeCell ref="F58:G58"/>
    <mergeCell ref="H58:I5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L64"/>
  <sheetViews>
    <sheetView topLeftCell="A46" workbookViewId="0">
      <selection activeCell="B30" sqref="B30:C30"/>
    </sheetView>
  </sheetViews>
  <sheetFormatPr defaultRowHeight="15"/>
  <cols>
    <col min="1" max="1" width="5.85546875" customWidth="1"/>
    <col min="2" max="2" width="38.85546875" customWidth="1"/>
    <col min="3" max="3" width="9.7109375" customWidth="1"/>
    <col min="4" max="4" width="16.5703125" customWidth="1"/>
    <col min="5" max="5" width="15.5703125" customWidth="1"/>
    <col min="6" max="6" width="15.42578125" customWidth="1"/>
    <col min="7" max="7" width="15.140625" customWidth="1"/>
    <col min="8" max="8" width="14.5703125" customWidth="1"/>
    <col min="9" max="9" width="17.7109375" customWidth="1"/>
  </cols>
  <sheetData>
    <row r="1" spans="1:12">
      <c r="D1" s="175" t="s">
        <v>4</v>
      </c>
      <c r="E1" s="175"/>
      <c r="F1" s="175"/>
    </row>
    <row r="2" spans="1:12" ht="42.75" customHeight="1">
      <c r="A2" s="2"/>
      <c r="B2" s="2"/>
      <c r="C2" s="2"/>
      <c r="D2" s="176" t="str">
        <f>' ЦТЭЦ (ГТУ-1) ДПМ'!$D$2:$F$2</f>
        <v>к предложению ПАО "ТГК-1" о размере цен (тарифов) на электрическую энергию (мощность) на 2027 год</v>
      </c>
      <c r="E2" s="176"/>
      <c r="F2" s="176"/>
    </row>
    <row r="3" spans="1:12" ht="15" customHeight="1">
      <c r="A3" s="2"/>
      <c r="B3" s="2"/>
      <c r="C3" s="2"/>
      <c r="D3" s="1"/>
      <c r="E3" s="1"/>
      <c r="F3" s="1"/>
    </row>
    <row r="4" spans="1:12" ht="16.5" customHeight="1">
      <c r="A4" s="172" t="s">
        <v>92</v>
      </c>
      <c r="B4" s="172"/>
      <c r="C4" s="172"/>
      <c r="D4" s="172"/>
      <c r="E4" s="172"/>
      <c r="F4" s="172"/>
    </row>
    <row r="5" spans="1:12" ht="17.25" customHeight="1">
      <c r="A5" s="172" t="s">
        <v>149</v>
      </c>
      <c r="B5" s="172"/>
      <c r="C5" s="172"/>
      <c r="D5" s="172"/>
      <c r="E5" s="172"/>
      <c r="F5" s="172"/>
    </row>
    <row r="6" spans="1:12" ht="17.25" customHeight="1">
      <c r="A6" s="177" t="s">
        <v>5</v>
      </c>
      <c r="B6" s="177"/>
      <c r="C6" s="177"/>
      <c r="D6" s="177"/>
      <c r="E6" s="177"/>
      <c r="F6" s="177"/>
    </row>
    <row r="8" spans="1:12" ht="77.25" thickBot="1">
      <c r="A8" s="39" t="s">
        <v>0</v>
      </c>
      <c r="B8" s="39" t="s">
        <v>6</v>
      </c>
      <c r="C8" s="39" t="s">
        <v>7</v>
      </c>
      <c r="D8" s="115" t="str">
        <f>' ЦТЭЦ (ГТУ-1) ДПМ'!$D$8</f>
        <v xml:space="preserve">Фактические показатели за год, предшествующий базовому периоду (2025г.) </v>
      </c>
      <c r="E8" s="115" t="str">
        <f>' ЦТЭЦ (ГТУ-1) ДПМ'!$E$8</f>
        <v>Показатели, утвержденные на базовый период (2026г.)</v>
      </c>
      <c r="F8" s="115" t="str">
        <f>' ЦТЭЦ (ГТУ-1) ДПМ'!$F$8</f>
        <v>Предложения на расчетный период регулирования (2027г.)</v>
      </c>
    </row>
    <row r="9" spans="1:12">
      <c r="A9" s="4" t="s">
        <v>8</v>
      </c>
      <c r="B9" s="5" t="s">
        <v>9</v>
      </c>
      <c r="C9" s="4" t="s">
        <v>10</v>
      </c>
      <c r="D9" s="6">
        <v>180</v>
      </c>
      <c r="E9" s="6">
        <v>180</v>
      </c>
      <c r="F9" s="6">
        <v>180</v>
      </c>
      <c r="H9" s="174"/>
      <c r="I9" s="174"/>
      <c r="J9" s="174"/>
      <c r="K9" s="174"/>
      <c r="L9" s="174"/>
    </row>
    <row r="10" spans="1:12" ht="63.75">
      <c r="A10" s="7" t="s">
        <v>11</v>
      </c>
      <c r="B10" s="8" t="s">
        <v>12</v>
      </c>
      <c r="C10" s="7" t="s">
        <v>10</v>
      </c>
      <c r="D10" s="13">
        <v>180</v>
      </c>
      <c r="E10" s="9">
        <v>171.33533333333332</v>
      </c>
      <c r="F10" s="9">
        <v>167.47</v>
      </c>
      <c r="H10" s="42"/>
    </row>
    <row r="11" spans="1:12" ht="15.75">
      <c r="A11" s="7" t="s">
        <v>13</v>
      </c>
      <c r="B11" s="8" t="s">
        <v>14</v>
      </c>
      <c r="C11" s="7" t="s">
        <v>15</v>
      </c>
      <c r="D11" s="9">
        <v>775.09889199999998</v>
      </c>
      <c r="E11" s="9">
        <v>1058.6365000000001</v>
      </c>
      <c r="F11" s="9">
        <v>1021.52</v>
      </c>
      <c r="H11" s="42"/>
    </row>
    <row r="12" spans="1:12" ht="15.75">
      <c r="A12" s="7" t="s">
        <v>16</v>
      </c>
      <c r="B12" s="8" t="s">
        <v>17</v>
      </c>
      <c r="C12" s="7" t="s">
        <v>15</v>
      </c>
      <c r="D12" s="9">
        <v>718.48492699999997</v>
      </c>
      <c r="E12" s="9">
        <v>980.94780000000003</v>
      </c>
      <c r="F12" s="9">
        <v>915.34985700000004</v>
      </c>
      <c r="H12" s="42"/>
    </row>
    <row r="13" spans="1:12" ht="15.75">
      <c r="A13" s="7" t="s">
        <v>18</v>
      </c>
      <c r="B13" s="8" t="s">
        <v>19</v>
      </c>
      <c r="C13" s="7" t="s">
        <v>20</v>
      </c>
      <c r="D13" s="9">
        <v>420.798</v>
      </c>
      <c r="E13" s="9">
        <v>789.29399999999998</v>
      </c>
      <c r="F13" s="9">
        <v>526.72</v>
      </c>
      <c r="H13" s="42"/>
    </row>
    <row r="14" spans="1:12">
      <c r="A14" s="7" t="s">
        <v>21</v>
      </c>
      <c r="B14" s="8" t="s">
        <v>22</v>
      </c>
      <c r="C14" s="7" t="s">
        <v>20</v>
      </c>
      <c r="D14" s="9">
        <v>419.08208000000002</v>
      </c>
      <c r="E14" s="9">
        <v>785.54499999999996</v>
      </c>
      <c r="F14" s="9">
        <v>524.452</v>
      </c>
    </row>
    <row r="15" spans="1:12" ht="21" customHeight="1">
      <c r="A15" s="10" t="s">
        <v>23</v>
      </c>
      <c r="B15" s="11" t="s">
        <v>24</v>
      </c>
      <c r="C15" s="10" t="s">
        <v>25</v>
      </c>
      <c r="D15" s="9" t="s">
        <v>1</v>
      </c>
      <c r="E15" s="12">
        <f>E16+E17</f>
        <v>1885.5035990065142</v>
      </c>
      <c r="F15" s="12">
        <f>F16+F17</f>
        <v>2080.6468586766896</v>
      </c>
    </row>
    <row r="16" spans="1:12">
      <c r="A16" s="7" t="s">
        <v>26</v>
      </c>
      <c r="B16" s="8" t="s">
        <v>27</v>
      </c>
      <c r="C16" s="7" t="s">
        <v>25</v>
      </c>
      <c r="D16" s="9" t="s">
        <v>1</v>
      </c>
      <c r="E16" s="9">
        <v>1486.2566805366962</v>
      </c>
      <c r="F16" s="9">
        <v>1669.7892953020275</v>
      </c>
    </row>
    <row r="17" spans="1:6" ht="16.5" customHeight="1">
      <c r="A17" s="7" t="s">
        <v>28</v>
      </c>
      <c r="B17" s="8" t="s">
        <v>29</v>
      </c>
      <c r="C17" s="7" t="s">
        <v>25</v>
      </c>
      <c r="D17" s="9" t="s">
        <v>1</v>
      </c>
      <c r="E17" s="9">
        <v>399.24691846981796</v>
      </c>
      <c r="F17" s="9">
        <v>410.85756337466216</v>
      </c>
    </row>
    <row r="18" spans="1:6" ht="25.5">
      <c r="A18" s="7" t="s">
        <v>30</v>
      </c>
      <c r="B18" s="8" t="s">
        <v>31</v>
      </c>
      <c r="C18" s="7" t="s">
        <v>25</v>
      </c>
      <c r="D18" s="9" t="s">
        <v>1</v>
      </c>
      <c r="E18" s="9" t="s">
        <v>1</v>
      </c>
      <c r="F18" s="9" t="s">
        <v>1</v>
      </c>
    </row>
    <row r="19" spans="1:6">
      <c r="A19" s="7" t="s">
        <v>32</v>
      </c>
      <c r="B19" s="8" t="s">
        <v>33</v>
      </c>
      <c r="C19" s="7" t="s">
        <v>25</v>
      </c>
      <c r="D19" s="13">
        <v>941.50491887999999</v>
      </c>
      <c r="E19" s="9">
        <v>1484.002146892396</v>
      </c>
      <c r="F19" s="9">
        <v>1667.4021434257588</v>
      </c>
    </row>
    <row r="20" spans="1:6" ht="25.5">
      <c r="A20" s="7"/>
      <c r="B20" s="8" t="s">
        <v>34</v>
      </c>
      <c r="C20" s="14" t="s">
        <v>35</v>
      </c>
      <c r="D20" s="15">
        <v>196.23649063005786</v>
      </c>
      <c r="E20" s="15">
        <v>199.3</v>
      </c>
      <c r="F20" s="15">
        <v>199.29999999999998</v>
      </c>
    </row>
    <row r="21" spans="1:6">
      <c r="A21" s="7" t="s">
        <v>36</v>
      </c>
      <c r="B21" s="8" t="s">
        <v>37</v>
      </c>
      <c r="C21" s="7" t="s">
        <v>25</v>
      </c>
      <c r="D21" s="13">
        <v>432.68638403999989</v>
      </c>
      <c r="E21" s="13">
        <v>956.16820473508426</v>
      </c>
      <c r="F21" s="9">
        <v>759.36017126350941</v>
      </c>
    </row>
    <row r="22" spans="1:6" ht="25.5">
      <c r="A22" s="7"/>
      <c r="B22" s="8" t="s">
        <v>38</v>
      </c>
      <c r="C22" s="14" t="s">
        <v>39</v>
      </c>
      <c r="D22" s="16">
        <v>159.99838402273775</v>
      </c>
      <c r="E22" s="16">
        <v>160.1</v>
      </c>
      <c r="F22" s="16">
        <v>160.1</v>
      </c>
    </row>
    <row r="23" spans="1:6" ht="63.75">
      <c r="A23" s="7"/>
      <c r="B23" s="8" t="s">
        <v>40</v>
      </c>
      <c r="C23" s="14"/>
      <c r="D23" s="18" t="s">
        <v>1</v>
      </c>
      <c r="E23" s="17" t="s">
        <v>195</v>
      </c>
      <c r="F23" s="17" t="s">
        <v>195</v>
      </c>
    </row>
    <row r="24" spans="1:6">
      <c r="A24" s="10" t="s">
        <v>41</v>
      </c>
      <c r="B24" s="11" t="s">
        <v>42</v>
      </c>
      <c r="C24" s="10" t="s">
        <v>25</v>
      </c>
      <c r="D24" s="18" t="s">
        <v>1</v>
      </c>
      <c r="E24" s="18" t="s">
        <v>1</v>
      </c>
      <c r="F24" s="18" t="s">
        <v>1</v>
      </c>
    </row>
    <row r="25" spans="1:6" ht="38.25">
      <c r="A25" s="10" t="s">
        <v>43</v>
      </c>
      <c r="B25" s="11" t="s">
        <v>44</v>
      </c>
      <c r="C25" s="7"/>
      <c r="D25" s="18" t="s">
        <v>1</v>
      </c>
      <c r="E25" s="18" t="s">
        <v>1</v>
      </c>
      <c r="F25" s="18" t="s">
        <v>1</v>
      </c>
    </row>
    <row r="26" spans="1:6">
      <c r="A26" s="7" t="s">
        <v>45</v>
      </c>
      <c r="B26" s="8" t="s">
        <v>46</v>
      </c>
      <c r="C26" s="7" t="s">
        <v>47</v>
      </c>
      <c r="D26" s="18" t="s">
        <v>1</v>
      </c>
      <c r="E26" s="18" t="s">
        <v>1</v>
      </c>
      <c r="F26" s="18" t="s">
        <v>1</v>
      </c>
    </row>
    <row r="27" spans="1:6" ht="25.5">
      <c r="A27" s="7" t="s">
        <v>48</v>
      </c>
      <c r="B27" s="8" t="s">
        <v>49</v>
      </c>
      <c r="C27" s="7" t="s">
        <v>50</v>
      </c>
      <c r="D27" s="18" t="s">
        <v>1</v>
      </c>
      <c r="E27" s="18" t="s">
        <v>1</v>
      </c>
      <c r="F27" s="18" t="s">
        <v>1</v>
      </c>
    </row>
    <row r="28" spans="1:6" ht="38.25">
      <c r="A28" s="7" t="s">
        <v>51</v>
      </c>
      <c r="B28" s="8" t="s">
        <v>52</v>
      </c>
      <c r="C28" s="7"/>
      <c r="D28" s="18" t="s">
        <v>1</v>
      </c>
      <c r="E28" s="18" t="s">
        <v>1</v>
      </c>
      <c r="F28" s="18" t="s">
        <v>1</v>
      </c>
    </row>
    <row r="29" spans="1:6">
      <c r="A29" s="10" t="s">
        <v>53</v>
      </c>
      <c r="B29" s="11" t="s">
        <v>54</v>
      </c>
      <c r="C29" s="10" t="s">
        <v>25</v>
      </c>
      <c r="D29" s="18" t="s">
        <v>1</v>
      </c>
      <c r="E29" s="12">
        <f>SUM(E30:E32)</f>
        <v>1885.5035990065142</v>
      </c>
      <c r="F29" s="12">
        <f>SUM(F30:F32)</f>
        <v>2080.6468586766896</v>
      </c>
    </row>
    <row r="30" spans="1:6">
      <c r="A30" s="19" t="s">
        <v>55</v>
      </c>
      <c r="B30" s="20" t="s">
        <v>56</v>
      </c>
      <c r="C30" s="7" t="s">
        <v>25</v>
      </c>
      <c r="D30" s="18" t="s">
        <v>1</v>
      </c>
      <c r="E30" s="9">
        <f>E16</f>
        <v>1486.2566805366962</v>
      </c>
      <c r="F30" s="9">
        <f>F16</f>
        <v>1669.7892953020275</v>
      </c>
    </row>
    <row r="31" spans="1:6">
      <c r="A31" s="19" t="s">
        <v>57</v>
      </c>
      <c r="B31" s="8" t="s">
        <v>58</v>
      </c>
      <c r="C31" s="7" t="s">
        <v>25</v>
      </c>
      <c r="D31" s="18" t="s">
        <v>1</v>
      </c>
      <c r="E31" s="9">
        <f>E17</f>
        <v>399.24691846981796</v>
      </c>
      <c r="F31" s="9">
        <f>F17</f>
        <v>410.85756337466216</v>
      </c>
    </row>
    <row r="32" spans="1:6" ht="25.5">
      <c r="A32" s="19" t="s">
        <v>59</v>
      </c>
      <c r="B32" s="8" t="s">
        <v>60</v>
      </c>
      <c r="C32" s="7" t="s">
        <v>25</v>
      </c>
      <c r="D32" s="18" t="s">
        <v>1</v>
      </c>
      <c r="E32" s="18" t="s">
        <v>1</v>
      </c>
      <c r="F32" s="18" t="s">
        <v>1</v>
      </c>
    </row>
    <row r="33" spans="1:6" ht="25.5">
      <c r="A33" s="21" t="s">
        <v>61</v>
      </c>
      <c r="B33" s="11" t="s">
        <v>62</v>
      </c>
      <c r="C33" s="10" t="s">
        <v>25</v>
      </c>
      <c r="D33" s="18" t="s">
        <v>1</v>
      </c>
      <c r="E33" s="18" t="s">
        <v>1</v>
      </c>
      <c r="F33" s="18" t="s">
        <v>1</v>
      </c>
    </row>
    <row r="34" spans="1:6">
      <c r="A34" s="19" t="s">
        <v>63</v>
      </c>
      <c r="B34" s="22" t="s">
        <v>64</v>
      </c>
      <c r="C34" s="7" t="s">
        <v>25</v>
      </c>
      <c r="D34" s="18" t="s">
        <v>1</v>
      </c>
      <c r="E34" s="18" t="s">
        <v>1</v>
      </c>
      <c r="F34" s="18" t="s">
        <v>1</v>
      </c>
    </row>
    <row r="35" spans="1:6">
      <c r="A35" s="19" t="s">
        <v>65</v>
      </c>
      <c r="B35" s="22" t="s">
        <v>66</v>
      </c>
      <c r="C35" s="7" t="s">
        <v>25</v>
      </c>
      <c r="D35" s="18" t="s">
        <v>1</v>
      </c>
      <c r="E35" s="18" t="s">
        <v>1</v>
      </c>
      <c r="F35" s="18" t="s">
        <v>1</v>
      </c>
    </row>
    <row r="36" spans="1:6" ht="25.5">
      <c r="A36" s="10" t="s">
        <v>67</v>
      </c>
      <c r="B36" s="11" t="s">
        <v>68</v>
      </c>
      <c r="C36" s="10" t="s">
        <v>25</v>
      </c>
      <c r="D36" s="18" t="s">
        <v>1</v>
      </c>
      <c r="E36" s="18" t="s">
        <v>1</v>
      </c>
      <c r="F36" s="18" t="s">
        <v>1</v>
      </c>
    </row>
    <row r="37" spans="1:6">
      <c r="A37" s="7" t="s">
        <v>69</v>
      </c>
      <c r="B37" s="20" t="s">
        <v>56</v>
      </c>
      <c r="C37" s="7" t="s">
        <v>25</v>
      </c>
      <c r="D37" s="18" t="s">
        <v>1</v>
      </c>
      <c r="E37" s="18" t="s">
        <v>1</v>
      </c>
      <c r="F37" s="18" t="s">
        <v>1</v>
      </c>
    </row>
    <row r="38" spans="1:6">
      <c r="A38" s="7" t="s">
        <v>70</v>
      </c>
      <c r="B38" s="8" t="s">
        <v>58</v>
      </c>
      <c r="C38" s="7" t="s">
        <v>25</v>
      </c>
      <c r="D38" s="18" t="s">
        <v>1</v>
      </c>
      <c r="E38" s="18" t="s">
        <v>1</v>
      </c>
      <c r="F38" s="18" t="s">
        <v>1</v>
      </c>
    </row>
    <row r="39" spans="1:6" ht="25.5">
      <c r="A39" s="7" t="s">
        <v>71</v>
      </c>
      <c r="B39" s="8" t="s">
        <v>60</v>
      </c>
      <c r="C39" s="7" t="s">
        <v>25</v>
      </c>
      <c r="D39" s="18" t="s">
        <v>1</v>
      </c>
      <c r="E39" s="18" t="s">
        <v>1</v>
      </c>
      <c r="F39" s="18" t="s">
        <v>1</v>
      </c>
    </row>
    <row r="40" spans="1:6" ht="25.5">
      <c r="A40" s="10" t="s">
        <v>72</v>
      </c>
      <c r="B40" s="11" t="s">
        <v>73</v>
      </c>
      <c r="C40" s="10" t="s">
        <v>25</v>
      </c>
      <c r="D40" s="18" t="s">
        <v>1</v>
      </c>
      <c r="E40" s="18" t="s">
        <v>1</v>
      </c>
      <c r="F40" s="18" t="s">
        <v>1</v>
      </c>
    </row>
    <row r="41" spans="1:6">
      <c r="A41" s="7" t="s">
        <v>74</v>
      </c>
      <c r="B41" s="20" t="s">
        <v>56</v>
      </c>
      <c r="C41" s="7" t="s">
        <v>25</v>
      </c>
      <c r="D41" s="18" t="s">
        <v>1</v>
      </c>
      <c r="E41" s="18" t="s">
        <v>1</v>
      </c>
      <c r="F41" s="18" t="s">
        <v>1</v>
      </c>
    </row>
    <row r="42" spans="1:6">
      <c r="A42" s="7" t="s">
        <v>75</v>
      </c>
      <c r="B42" s="8" t="s">
        <v>58</v>
      </c>
      <c r="C42" s="7" t="s">
        <v>25</v>
      </c>
      <c r="D42" s="18" t="s">
        <v>1</v>
      </c>
      <c r="E42" s="18" t="s">
        <v>1</v>
      </c>
      <c r="F42" s="18" t="s">
        <v>1</v>
      </c>
    </row>
    <row r="43" spans="1:6" ht="25.5">
      <c r="A43" s="7" t="s">
        <v>76</v>
      </c>
      <c r="B43" s="8" t="s">
        <v>60</v>
      </c>
      <c r="C43" s="7" t="s">
        <v>25</v>
      </c>
      <c r="D43" s="18" t="s">
        <v>1</v>
      </c>
      <c r="E43" s="18" t="s">
        <v>1</v>
      </c>
      <c r="F43" s="18" t="s">
        <v>1</v>
      </c>
    </row>
    <row r="44" spans="1:6">
      <c r="A44" s="10" t="s">
        <v>77</v>
      </c>
      <c r="B44" s="11" t="s">
        <v>78</v>
      </c>
      <c r="C44" s="10" t="s">
        <v>25</v>
      </c>
      <c r="D44" s="18" t="s">
        <v>1</v>
      </c>
      <c r="E44" s="18" t="s">
        <v>1</v>
      </c>
      <c r="F44" s="18" t="s">
        <v>1</v>
      </c>
    </row>
    <row r="45" spans="1:6" ht="38.25">
      <c r="A45" s="24" t="s">
        <v>79</v>
      </c>
      <c r="B45" s="11" t="s">
        <v>80</v>
      </c>
      <c r="C45" s="25" t="s">
        <v>81</v>
      </c>
      <c r="D45" s="18" t="s">
        <v>1</v>
      </c>
      <c r="E45" s="18" t="s">
        <v>1</v>
      </c>
      <c r="F45" s="18" t="s">
        <v>1</v>
      </c>
    </row>
    <row r="46" spans="1:6" ht="78" customHeight="1">
      <c r="A46" s="24" t="s">
        <v>82</v>
      </c>
      <c r="B46" s="69" t="s">
        <v>83</v>
      </c>
      <c r="C46" s="70"/>
      <c r="D46" s="179" t="s">
        <v>203</v>
      </c>
      <c r="E46" s="179"/>
      <c r="F46" s="179"/>
    </row>
    <row r="47" spans="1:6" ht="18.75" customHeight="1">
      <c r="A47" s="30"/>
      <c r="B47" s="40"/>
      <c r="C47" s="32"/>
      <c r="D47" s="41"/>
      <c r="E47" s="41"/>
      <c r="F47" s="41"/>
    </row>
    <row r="48" spans="1:6">
      <c r="A48" s="26"/>
      <c r="B48" s="27" t="s">
        <v>89</v>
      </c>
    </row>
    <row r="49" spans="1:9" ht="30" customHeight="1">
      <c r="A49" s="28" t="s">
        <v>85</v>
      </c>
      <c r="B49" s="185" t="s">
        <v>86</v>
      </c>
      <c r="C49" s="185"/>
      <c r="D49" s="185"/>
      <c r="E49" s="185"/>
      <c r="F49" s="185"/>
    </row>
    <row r="50" spans="1:9">
      <c r="A50" s="26"/>
      <c r="B50" s="26"/>
    </row>
    <row r="51" spans="1:9" ht="15.75">
      <c r="A51" s="59"/>
      <c r="B51" s="59"/>
      <c r="C51" s="59"/>
      <c r="D51" s="59"/>
      <c r="E51" s="180" t="s">
        <v>117</v>
      </c>
      <c r="F51" s="180"/>
      <c r="G51" s="180"/>
      <c r="H51" s="180"/>
      <c r="I51" s="180"/>
    </row>
    <row r="52" spans="1:9" ht="26.45" customHeight="1">
      <c r="A52" s="59"/>
      <c r="B52" s="59"/>
      <c r="C52" s="59"/>
      <c r="D52" s="59"/>
      <c r="E52" s="180" t="str">
        <f>' ЦТЭЦ (ГТУ-1) ДПМ'!$E$52:$I$52</f>
        <v>к предложению ПАО "ТГК-1" о размере цен (тарифов) на электрическую энергию (мощность) на 2027 год</v>
      </c>
      <c r="F52" s="180"/>
      <c r="G52" s="180"/>
      <c r="H52" s="180"/>
      <c r="I52" s="180"/>
    </row>
    <row r="53" spans="1:9" ht="15.75">
      <c r="A53" s="59"/>
      <c r="B53" s="59"/>
      <c r="C53" s="59"/>
      <c r="D53" s="59"/>
      <c r="E53" s="59"/>
      <c r="F53" s="59"/>
      <c r="G53" s="59"/>
      <c r="H53" s="59"/>
      <c r="I53" s="59"/>
    </row>
    <row r="54" spans="1:9" ht="15.75">
      <c r="A54" s="59"/>
      <c r="B54" s="59"/>
      <c r="C54" s="59"/>
      <c r="D54" s="59"/>
      <c r="E54" s="59"/>
      <c r="F54" s="59"/>
      <c r="G54" s="59"/>
      <c r="H54" s="59"/>
      <c r="I54" s="59"/>
    </row>
    <row r="55" spans="1:9" ht="16.5">
      <c r="A55" s="184" t="s">
        <v>105</v>
      </c>
      <c r="B55" s="184"/>
      <c r="C55" s="184"/>
      <c r="D55" s="184"/>
      <c r="E55" s="184"/>
      <c r="F55" s="184"/>
      <c r="G55" s="184"/>
      <c r="H55" s="184"/>
      <c r="I55" s="184"/>
    </row>
    <row r="56" spans="1:9" ht="15.75" customHeight="1">
      <c r="A56" s="172" t="s">
        <v>148</v>
      </c>
      <c r="B56" s="172"/>
      <c r="C56" s="172"/>
      <c r="D56" s="172"/>
      <c r="E56" s="172"/>
      <c r="F56" s="172"/>
      <c r="G56" s="172"/>
      <c r="H56" s="172"/>
      <c r="I56" s="172"/>
    </row>
    <row r="57" spans="1:9" ht="15.75">
      <c r="A57" s="59"/>
      <c r="B57" s="59"/>
      <c r="C57" s="59"/>
      <c r="D57" s="59"/>
      <c r="E57" s="59"/>
      <c r="F57" s="59"/>
      <c r="G57" s="59"/>
      <c r="H57" s="59"/>
      <c r="I57" s="59"/>
    </row>
    <row r="58" spans="1:9" ht="42.95" customHeight="1">
      <c r="A58" s="182" t="s">
        <v>106</v>
      </c>
      <c r="B58" s="182" t="s">
        <v>6</v>
      </c>
      <c r="C58" s="182" t="s">
        <v>185</v>
      </c>
      <c r="D58" s="182" t="str">
        <f>' ЦТЭЦ (ГТУ-1) ДПМ'!$D$58:$E$58</f>
        <v>Фактические показатели за год, предшествующий базовому периоду (2025г.)</v>
      </c>
      <c r="E58" s="182"/>
      <c r="F58" s="182" t="str">
        <f>' ЦТЭЦ (ГТУ-1) ДПМ'!$F$58:$G$58</f>
        <v>Показатели, утвержденные на базовый период (2026г.)*</v>
      </c>
      <c r="G58" s="182"/>
      <c r="H58" s="182" t="str">
        <f>' ЦТЭЦ (ГТУ-1) ДПМ'!$H$58:$I$58</f>
        <v>Предложения на расчетный период регулирования (2027г.)</v>
      </c>
      <c r="I58" s="182"/>
    </row>
    <row r="59" spans="1:9" ht="28.5">
      <c r="A59" s="182"/>
      <c r="B59" s="182"/>
      <c r="C59" s="182"/>
      <c r="D59" s="60" t="s">
        <v>107</v>
      </c>
      <c r="E59" s="60" t="s">
        <v>108</v>
      </c>
      <c r="F59" s="143" t="str">
        <f>' ЦТЭЦ (ГТУ-1) ДПМ'!$F$59</f>
        <v>с 01.01.2026 по 30.09.2026</v>
      </c>
      <c r="G59" s="143" t="str">
        <f>' ЦТЭЦ (ГТУ-1) ДПМ'!$G$59</f>
        <v>с 01.10.2026 по 31.12.2026</v>
      </c>
      <c r="H59" s="60" t="s">
        <v>107</v>
      </c>
      <c r="I59" s="60" t="s">
        <v>108</v>
      </c>
    </row>
    <row r="60" spans="1:9">
      <c r="A60" s="61" t="s">
        <v>16</v>
      </c>
      <c r="B60" s="62" t="s">
        <v>110</v>
      </c>
      <c r="C60" s="61"/>
      <c r="D60" s="63"/>
      <c r="E60" s="63"/>
      <c r="F60" s="63"/>
      <c r="G60" s="63"/>
      <c r="H60" s="63"/>
      <c r="I60" s="63"/>
    </row>
    <row r="61" spans="1:9" ht="28.5">
      <c r="A61" s="104" t="s">
        <v>111</v>
      </c>
      <c r="B61" s="102" t="s">
        <v>112</v>
      </c>
      <c r="C61" s="104" t="s">
        <v>113</v>
      </c>
      <c r="D61" s="103">
        <v>1151.7347854452566</v>
      </c>
      <c r="E61" s="103">
        <v>1382.3359196511626</v>
      </c>
      <c r="F61" s="103">
        <f>E61</f>
        <v>1382.3359196511626</v>
      </c>
      <c r="G61" s="103">
        <v>1515.12</v>
      </c>
      <c r="H61" s="103">
        <f>G61</f>
        <v>1515.12</v>
      </c>
      <c r="I61" s="103">
        <v>1824.2088339584757</v>
      </c>
    </row>
    <row r="62" spans="1:9" ht="28.5">
      <c r="A62" s="104"/>
      <c r="B62" s="102" t="s">
        <v>114</v>
      </c>
      <c r="C62" s="104" t="s">
        <v>113</v>
      </c>
      <c r="D62" s="103">
        <v>1149.9462014452567</v>
      </c>
      <c r="E62" s="103">
        <v>1380.2738576511626</v>
      </c>
      <c r="F62" s="103">
        <f t="shared" ref="F62:F63" si="0">E62</f>
        <v>1380.2738576511626</v>
      </c>
      <c r="G62" s="103">
        <v>1512.82</v>
      </c>
      <c r="H62" s="103">
        <f t="shared" ref="H62:H63" si="1">G62</f>
        <v>1512.82</v>
      </c>
      <c r="I62" s="103">
        <v>1821.6009219584757</v>
      </c>
    </row>
    <row r="63" spans="1:9" ht="28.5">
      <c r="A63" s="104" t="s">
        <v>115</v>
      </c>
      <c r="B63" s="102" t="s">
        <v>116</v>
      </c>
      <c r="C63" s="104" t="s">
        <v>109</v>
      </c>
      <c r="D63" s="103">
        <v>176130.75173119997</v>
      </c>
      <c r="E63" s="103">
        <v>185113.42006949097</v>
      </c>
      <c r="F63" s="103">
        <f t="shared" si="0"/>
        <v>185113.42006949097</v>
      </c>
      <c r="G63" s="103">
        <v>194183.98</v>
      </c>
      <c r="H63" s="103">
        <f t="shared" si="1"/>
        <v>194183.98</v>
      </c>
      <c r="I63" s="138">
        <v>204443.36466962352</v>
      </c>
    </row>
    <row r="64" spans="1:9">
      <c r="A64" s="65" t="s">
        <v>118</v>
      </c>
      <c r="B64" s="64"/>
      <c r="C64" s="64"/>
      <c r="D64" s="64"/>
      <c r="E64" s="64"/>
      <c r="F64" s="64"/>
      <c r="G64" s="64"/>
      <c r="H64" s="64"/>
      <c r="I64" s="64"/>
    </row>
  </sheetData>
  <mergeCells count="18">
    <mergeCell ref="E51:I51"/>
    <mergeCell ref="E52:I52"/>
    <mergeCell ref="A55:I55"/>
    <mergeCell ref="A58:A59"/>
    <mergeCell ref="B58:B59"/>
    <mergeCell ref="C58:C59"/>
    <mergeCell ref="D58:E58"/>
    <mergeCell ref="F58:G58"/>
    <mergeCell ref="H58:I58"/>
    <mergeCell ref="A56:I56"/>
    <mergeCell ref="H9:L9"/>
    <mergeCell ref="B49:F49"/>
    <mergeCell ref="D1:F1"/>
    <mergeCell ref="D2:F2"/>
    <mergeCell ref="A4:F4"/>
    <mergeCell ref="A5:F5"/>
    <mergeCell ref="A6:F6"/>
    <mergeCell ref="D46:F46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37</vt:i4>
      </vt:variant>
    </vt:vector>
  </HeadingPairs>
  <TitlesOfParts>
    <vt:vector size="71" baseType="lpstr">
      <vt:lpstr>Раздел 1</vt:lpstr>
      <vt:lpstr> ЦТЭЦ (ГТУ-1) ДПМ</vt:lpstr>
      <vt:lpstr>ЦТЭЦ (ГТУ-2) ДПМ</vt:lpstr>
      <vt:lpstr>ТЭЦ-5 Бл-1</vt:lpstr>
      <vt:lpstr>ТЭЦ-5 ПГУ-450</vt:lpstr>
      <vt:lpstr>ТЭЦ-7 ТГ-3</vt:lpstr>
      <vt:lpstr>ТЭЦ-7_ТГ-4 (МОД)</vt:lpstr>
      <vt:lpstr>ТЭЦ-7 ТГ-5</vt:lpstr>
      <vt:lpstr>ТЭЦ-14 БЛ-1</vt:lpstr>
      <vt:lpstr>ТЭЦ-14 БЛ-2</vt:lpstr>
      <vt:lpstr>ТЭЦ-15 без ДПМ</vt:lpstr>
      <vt:lpstr>ТЭЦ-15 Г-6 (МОД) </vt:lpstr>
      <vt:lpstr>ТЭЦ-15 Г-7 (МОД)</vt:lpstr>
      <vt:lpstr>ТЭЦ-17</vt:lpstr>
      <vt:lpstr>ТЭЦ-21 Г-4</vt:lpstr>
      <vt:lpstr>ТЭЦ-21 без ДПМ</vt:lpstr>
      <vt:lpstr>ТЭЦ-22 без ДПМ</vt:lpstr>
      <vt:lpstr>ТЭЦ-22 БЛ-4 </vt:lpstr>
      <vt:lpstr>ГЭС-6</vt:lpstr>
      <vt:lpstr>ГЭС-13</vt:lpstr>
      <vt:lpstr> ГЭС-10 ГГ-1</vt:lpstr>
      <vt:lpstr>ГЭС-10  ГГ-2</vt:lpstr>
      <vt:lpstr>ГЭС-10  ГГ-3</vt:lpstr>
      <vt:lpstr>ГЭС-10  ГГ-4</vt:lpstr>
      <vt:lpstr>ГЭС-11 ГГ-1</vt:lpstr>
      <vt:lpstr>ГЭС-11 ГГ-2</vt:lpstr>
      <vt:lpstr>ГЭС-11 ГГ-3</vt:lpstr>
      <vt:lpstr>ГЭС-11 ГГ-4</vt:lpstr>
      <vt:lpstr>Каскад-2</vt:lpstr>
      <vt:lpstr>Каскады Кольских ГЭС</vt:lpstr>
      <vt:lpstr>Апатитская ТЭЦ</vt:lpstr>
      <vt:lpstr>Петрозаводская ТЭЦ</vt:lpstr>
      <vt:lpstr>Каскад Выгских ГЭС</vt:lpstr>
      <vt:lpstr>Каскад Кемских ГЭС</vt:lpstr>
      <vt:lpstr>' ГЭС-10 ГГ-1'!Заголовки_для_печати</vt:lpstr>
      <vt:lpstr>' ЦТЭЦ (ГТУ-1) ДПМ'!Заголовки_для_печати</vt:lpstr>
      <vt:lpstr>'Апатитская ТЭЦ'!Заголовки_для_печати</vt:lpstr>
      <vt:lpstr>'ГЭС-10  ГГ-2'!Заголовки_для_печати</vt:lpstr>
      <vt:lpstr>'ГЭС-10  ГГ-3'!Заголовки_для_печати</vt:lpstr>
      <vt:lpstr>'ГЭС-10  ГГ-4'!Заголовки_для_печати</vt:lpstr>
      <vt:lpstr>'ГЭС-11 ГГ-1'!Заголовки_для_печати</vt:lpstr>
      <vt:lpstr>'ГЭС-11 ГГ-2'!Заголовки_для_печати</vt:lpstr>
      <vt:lpstr>'ГЭС-11 ГГ-3'!Заголовки_для_печати</vt:lpstr>
      <vt:lpstr>'ГЭС-11 ГГ-4'!Заголовки_для_печати</vt:lpstr>
      <vt:lpstr>'ГЭС-13'!Заголовки_для_печати</vt:lpstr>
      <vt:lpstr>'ГЭС-6'!Заголовки_для_печати</vt:lpstr>
      <vt:lpstr>'Каскад Выгских ГЭС'!Заголовки_для_печати</vt:lpstr>
      <vt:lpstr>'Каскад Кемских ГЭС'!Заголовки_для_печати</vt:lpstr>
      <vt:lpstr>'Каскад-2'!Заголовки_для_печати</vt:lpstr>
      <vt:lpstr>'Каскады Кольских ГЭС'!Заголовки_для_печати</vt:lpstr>
      <vt:lpstr>'Петрозаводская ТЭЦ'!Заголовки_для_печати</vt:lpstr>
      <vt:lpstr>'ТЭЦ-14 БЛ-1'!Заголовки_для_печати</vt:lpstr>
      <vt:lpstr>'ТЭЦ-14 БЛ-2'!Заголовки_для_печати</vt:lpstr>
      <vt:lpstr>'ТЭЦ-15 без ДПМ'!Заголовки_для_печати</vt:lpstr>
      <vt:lpstr>'ТЭЦ-15 Г-6 (МОД) '!Заголовки_для_печати</vt:lpstr>
      <vt:lpstr>'ТЭЦ-15 Г-7 (МОД)'!Заголовки_для_печати</vt:lpstr>
      <vt:lpstr>'ТЭЦ-17'!Заголовки_для_печати</vt:lpstr>
      <vt:lpstr>'ТЭЦ-21 без ДПМ'!Заголовки_для_печати</vt:lpstr>
      <vt:lpstr>'ТЭЦ-21 Г-4'!Заголовки_для_печати</vt:lpstr>
      <vt:lpstr>'ТЭЦ-22 без ДПМ'!Заголовки_для_печати</vt:lpstr>
      <vt:lpstr>'ТЭЦ-22 БЛ-4 '!Заголовки_для_печати</vt:lpstr>
      <vt:lpstr>'ТЭЦ-5 Бл-1'!Заголовки_для_печати</vt:lpstr>
      <vt:lpstr>'ТЭЦ-5 ПГУ-450'!Заголовки_для_печати</vt:lpstr>
      <vt:lpstr>'ТЭЦ-7 ТГ-3'!Заголовки_для_печати</vt:lpstr>
      <vt:lpstr>'ТЭЦ-7 ТГ-5'!Заголовки_для_печати</vt:lpstr>
      <vt:lpstr>'ЦТЭЦ (ГТУ-2) ДПМ'!Заголовки_для_печати</vt:lpstr>
      <vt:lpstr>'Апатитская ТЭЦ'!Область_печати</vt:lpstr>
      <vt:lpstr>'Каскады Кольских ГЭС'!Область_печати</vt:lpstr>
      <vt:lpstr>'ТЭЦ-5 Бл-1'!Область_печати</vt:lpstr>
      <vt:lpstr>'ТЭЦ-7 ТГ-3'!Область_печати</vt:lpstr>
      <vt:lpstr>'ТЭЦ-7 ТГ-5'!Область_печати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Клементьева Наталья Александровна</dc:creator>
  <cp:lastModifiedBy>Ляпухин Никита Евгеньевич</cp:lastModifiedBy>
  <cp:lastPrinted>2026-05-28T13:01:55Z</cp:lastPrinted>
  <dcterms:created xsi:type="dcterms:W3CDTF">2013-04-30T07:59:12Z</dcterms:created>
  <dcterms:modified xsi:type="dcterms:W3CDTF">2026-06-01T09:05:10Z</dcterms:modified>
</cp:coreProperties>
</file>