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2\Тарифы на электроэнергию\РД\публикация\"/>
    </mc:Choice>
  </mc:AlternateContent>
  <bookViews>
    <workbookView xWindow="480" yWindow="75" windowWidth="18195" windowHeight="11820" firstSheet="24" activeTab="30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" sheetId="13" r:id="rId10"/>
    <sheet name="ТЭЦ-17" sheetId="14" r:id="rId11"/>
    <sheet name="ТЭЦ-21" sheetId="66" r:id="rId12"/>
    <sheet name="ТЭЦ-22 без ДПМ" sheetId="16" r:id="rId13"/>
    <sheet name="ТЭЦ-22 БЛ-4 " sheetId="17" r:id="rId14"/>
    <sheet name="ГЭС-6" sheetId="19" r:id="rId15"/>
    <sheet name="ГЭС-13" sheetId="20" r:id="rId16"/>
    <sheet name=" ГЭС-10 ГГ-1" sheetId="21" r:id="rId17"/>
    <sheet name="ГЭС-10  ГГ-2" sheetId="48" r:id="rId18"/>
    <sheet name="ГЭС-10  ГГ-3" sheetId="49" r:id="rId19"/>
    <sheet name="ГЭС-10  ГГ-4" sheetId="50" r:id="rId20"/>
    <sheet name="ГЭС-11 ГГ-1" sheetId="25" r:id="rId21"/>
    <sheet name="ГЭС-11 ГГ-2" sheetId="51" r:id="rId22"/>
    <sheet name="ГЭС-11 ГГ-3" sheetId="52" r:id="rId23"/>
    <sheet name="ГЭС-11 ГГ-4" sheetId="53" r:id="rId24"/>
    <sheet name="Каскад-2" sheetId="29" r:id="rId25"/>
    <sheet name="Каскады Кольских ГЭС" sheetId="60" r:id="rId26"/>
    <sheet name="Апатитская ТЭЦ" sheetId="61" r:id="rId27"/>
    <sheet name="Петрозаводская ТЭЦ" sheetId="67" r:id="rId28"/>
    <sheet name="Каскад Выгских ГЭС" sheetId="62" r:id="rId29"/>
    <sheet name="Каскад Кемских ГЭС" sheetId="63" r:id="rId30"/>
    <sheet name="Каскад Сунских ГЭС" sheetId="64" r:id="rId31"/>
  </sheets>
  <externalReferences>
    <externalReference r:id="rId32"/>
    <externalReference r:id="rId33"/>
    <externalReference r:id="rId34"/>
  </externalReferences>
  <definedNames>
    <definedName name="_xlnm.Print_Titles" localSheetId="16">' ГЭС-10 ГГ-1'!$8:$8</definedName>
    <definedName name="_xlnm.Print_Titles" localSheetId="1">' ЦТЭЦ (ГТУ-1) ДПМ'!$8:$8</definedName>
    <definedName name="_xlnm.Print_Titles" localSheetId="26">'Апатитская ТЭЦ'!$7:$7</definedName>
    <definedName name="_xlnm.Print_Titles" localSheetId="17">'ГЭС-10  ГГ-2'!$8:$8</definedName>
    <definedName name="_xlnm.Print_Titles" localSheetId="18">'ГЭС-10  ГГ-3'!$8:$8</definedName>
    <definedName name="_xlnm.Print_Titles" localSheetId="19">'ГЭС-10  ГГ-4'!$8:$8</definedName>
    <definedName name="_xlnm.Print_Titles" localSheetId="20">'ГЭС-11 ГГ-1'!$8:$8</definedName>
    <definedName name="_xlnm.Print_Titles" localSheetId="21">'ГЭС-11 ГГ-2'!$8:$8</definedName>
    <definedName name="_xlnm.Print_Titles" localSheetId="22">'ГЭС-11 ГГ-3'!$8:$8</definedName>
    <definedName name="_xlnm.Print_Titles" localSheetId="23">'ГЭС-11 ГГ-4'!$8:$8</definedName>
    <definedName name="_xlnm.Print_Titles" localSheetId="15">'ГЭС-13'!$8:$8</definedName>
    <definedName name="_xlnm.Print_Titles" localSheetId="14">'ГЭС-6'!$8:$8</definedName>
    <definedName name="_xlnm.Print_Titles" localSheetId="28">'Каскад Выгских ГЭС'!$8:$8</definedName>
    <definedName name="_xlnm.Print_Titles" localSheetId="29">'Каскад Кемских ГЭС'!$8:$8</definedName>
    <definedName name="_xlnm.Print_Titles" localSheetId="30">'Каскад Сунских ГЭС'!$8:$8</definedName>
    <definedName name="_xlnm.Print_Titles" localSheetId="24">'Каскад-2'!$8:$8</definedName>
    <definedName name="_xlnm.Print_Titles" localSheetId="25">'Каскады Кольских ГЭС'!$7:$7</definedName>
    <definedName name="_xlnm.Print_Titles" localSheetId="27">'Петрозаводская ТЭЦ'!$8:$8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'ТЭЦ-15'!$8:$8</definedName>
    <definedName name="_xlnm.Print_Titles" localSheetId="10">'ТЭЦ-17'!$8:$8</definedName>
    <definedName name="_xlnm.Print_Titles" localSheetId="11">'ТЭЦ-21'!$8:$8</definedName>
    <definedName name="_xlnm.Print_Titles" localSheetId="12">'ТЭЦ-22 без ДПМ'!$8:$8</definedName>
    <definedName name="_xlnm.Print_Titles" localSheetId="13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6">'Апатитская ТЭЦ'!$A$1:$I$65</definedName>
    <definedName name="_xlnm.Print_Area" localSheetId="25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I65" i="19" l="1"/>
  <c r="G65" i="19"/>
  <c r="I63" i="19"/>
  <c r="G63" i="19"/>
  <c r="F31" i="17" l="1"/>
  <c r="E31" i="17"/>
  <c r="I65" i="13" l="1"/>
  <c r="H65" i="13"/>
  <c r="G64" i="13"/>
  <c r="G63" i="13"/>
  <c r="F64" i="13"/>
  <c r="F63" i="13"/>
  <c r="E31" i="12" l="1"/>
  <c r="F31" i="12"/>
  <c r="E31" i="11" l="1"/>
  <c r="I64" i="13" l="1"/>
  <c r="I63" i="13" l="1"/>
  <c r="F31" i="64" l="1"/>
  <c r="E31" i="64"/>
  <c r="F30" i="64"/>
  <c r="E30" i="64"/>
  <c r="F15" i="64"/>
  <c r="E15" i="64"/>
  <c r="F30" i="63"/>
  <c r="F31" i="63"/>
  <c r="E31" i="63"/>
  <c r="E30" i="63"/>
  <c r="F15" i="63"/>
  <c r="E15" i="63"/>
  <c r="F15" i="62"/>
  <c r="E15" i="62"/>
  <c r="F30" i="62"/>
  <c r="F31" i="62"/>
  <c r="E31" i="62"/>
  <c r="E30" i="62"/>
  <c r="F30" i="67"/>
  <c r="F31" i="67"/>
  <c r="F29" i="64" l="1"/>
  <c r="E29" i="62"/>
  <c r="E29" i="63"/>
  <c r="F29" i="63"/>
  <c r="E29" i="64"/>
  <c r="F29" i="62"/>
  <c r="F15" i="67"/>
  <c r="F29" i="67"/>
  <c r="E31" i="67" l="1"/>
  <c r="E15" i="67" l="1"/>
  <c r="E30" i="67"/>
  <c r="E29" i="67" s="1"/>
  <c r="F31" i="11" l="1"/>
  <c r="F9" i="36" l="1"/>
  <c r="E9" i="36"/>
  <c r="H64" i="13" l="1"/>
  <c r="H63" i="13"/>
  <c r="E31" i="13" l="1"/>
  <c r="F31" i="13"/>
  <c r="F14" i="61" l="1"/>
  <c r="E14" i="61"/>
  <c r="F65" i="19" l="1"/>
  <c r="F63" i="19"/>
  <c r="H65" i="19"/>
  <c r="H63" i="19"/>
  <c r="F15" i="66" l="1"/>
  <c r="E31" i="66"/>
  <c r="F30" i="66"/>
  <c r="E30" i="66"/>
  <c r="E15" i="66"/>
  <c r="F31" i="65"/>
  <c r="E31" i="65"/>
  <c r="F15" i="65"/>
  <c r="E30" i="65"/>
  <c r="E29" i="65" l="1"/>
  <c r="E29" i="66"/>
  <c r="F31" i="66"/>
  <c r="F29" i="66" s="1"/>
  <c r="F30" i="65"/>
  <c r="F29" i="65" s="1"/>
  <c r="E15" i="65"/>
  <c r="F29" i="61" l="1"/>
  <c r="F30" i="61"/>
  <c r="E30" i="61"/>
  <c r="E29" i="61"/>
  <c r="F29" i="60"/>
  <c r="F30" i="60"/>
  <c r="E30" i="60"/>
  <c r="E29" i="60"/>
  <c r="E28" i="60" s="1"/>
  <c r="F14" i="60"/>
  <c r="E14" i="60"/>
  <c r="F28" i="60" l="1"/>
  <c r="E28" i="61"/>
  <c r="F28" i="61"/>
  <c r="E15" i="29" l="1"/>
  <c r="E15" i="52"/>
  <c r="E15" i="49"/>
  <c r="E15" i="20"/>
  <c r="E15" i="13"/>
  <c r="E30" i="16"/>
  <c r="E15" i="17"/>
  <c r="E30" i="36"/>
  <c r="E29" i="36" s="1"/>
  <c r="E31" i="59"/>
  <c r="F31" i="53"/>
  <c r="E31" i="53"/>
  <c r="F30" i="53"/>
  <c r="E30" i="53"/>
  <c r="F15" i="53"/>
  <c r="E15" i="53"/>
  <c r="F31" i="52"/>
  <c r="E31" i="52"/>
  <c r="F30" i="52"/>
  <c r="E30" i="52"/>
  <c r="F15" i="52"/>
  <c r="F31" i="51"/>
  <c r="E31" i="51"/>
  <c r="F30" i="51"/>
  <c r="E30" i="51"/>
  <c r="F15" i="51"/>
  <c r="E15" i="51"/>
  <c r="F31" i="50"/>
  <c r="E15" i="50"/>
  <c r="F15" i="48"/>
  <c r="E31" i="48"/>
  <c r="E31" i="50"/>
  <c r="F30" i="50"/>
  <c r="F31" i="49"/>
  <c r="F30" i="49"/>
  <c r="F15" i="49"/>
  <c r="F31" i="48"/>
  <c r="F30" i="48"/>
  <c r="E15" i="48"/>
  <c r="F15" i="50"/>
  <c r="E30" i="50"/>
  <c r="E30" i="49"/>
  <c r="E30" i="48"/>
  <c r="F30" i="36"/>
  <c r="F29" i="36" s="1"/>
  <c r="F31" i="37"/>
  <c r="F30" i="37"/>
  <c r="E31" i="37"/>
  <c r="E30" i="37"/>
  <c r="E31" i="8"/>
  <c r="F31" i="8"/>
  <c r="F30" i="8"/>
  <c r="E30" i="8"/>
  <c r="F30" i="11"/>
  <c r="F29" i="11" s="1"/>
  <c r="F30" i="12"/>
  <c r="F29" i="12" s="1"/>
  <c r="E30" i="12"/>
  <c r="E29" i="12" s="1"/>
  <c r="F30" i="13"/>
  <c r="F29" i="13" s="1"/>
  <c r="F31" i="14"/>
  <c r="F30" i="14"/>
  <c r="E31" i="14"/>
  <c r="E30" i="14"/>
  <c r="F31" i="16"/>
  <c r="F30" i="16"/>
  <c r="E31" i="16"/>
  <c r="F30" i="17"/>
  <c r="F29" i="17" s="1"/>
  <c r="E30" i="17"/>
  <c r="E29" i="17" s="1"/>
  <c r="F30" i="6"/>
  <c r="F29" i="6" s="1"/>
  <c r="E15" i="8"/>
  <c r="F31" i="25"/>
  <c r="F30" i="21"/>
  <c r="F30" i="19"/>
  <c r="F31" i="21"/>
  <c r="F31" i="20"/>
  <c r="F30" i="20"/>
  <c r="E30" i="19"/>
  <c r="E31" i="20"/>
  <c r="E31" i="21"/>
  <c r="E30" i="21"/>
  <c r="E31" i="25"/>
  <c r="E30" i="25"/>
  <c r="E31" i="29"/>
  <c r="E30" i="29"/>
  <c r="F31" i="29"/>
  <c r="F30" i="29"/>
  <c r="F15" i="29"/>
  <c r="F30" i="25"/>
  <c r="E15" i="21"/>
  <c r="E15" i="25"/>
  <c r="F15" i="20"/>
  <c r="E15" i="12"/>
  <c r="E15" i="14"/>
  <c r="F15" i="25"/>
  <c r="F15" i="21"/>
  <c r="F15" i="8"/>
  <c r="F15" i="11"/>
  <c r="F15" i="12"/>
  <c r="F15" i="14"/>
  <c r="F15" i="17"/>
  <c r="F15" i="13"/>
  <c r="F15" i="16"/>
  <c r="F29" i="25" l="1"/>
  <c r="F29" i="14"/>
  <c r="F29" i="50"/>
  <c r="F29" i="37"/>
  <c r="F29" i="20"/>
  <c r="E29" i="52"/>
  <c r="E29" i="37"/>
  <c r="E29" i="51"/>
  <c r="F29" i="52"/>
  <c r="E29" i="8"/>
  <c r="F29" i="16"/>
  <c r="F29" i="29"/>
  <c r="E29" i="29"/>
  <c r="E29" i="53"/>
  <c r="F29" i="53"/>
  <c r="F29" i="51"/>
  <c r="E29" i="25"/>
  <c r="E29" i="50"/>
  <c r="F29" i="49"/>
  <c r="E29" i="48"/>
  <c r="E29" i="21"/>
  <c r="E30" i="20"/>
  <c r="E29" i="20" s="1"/>
  <c r="E31" i="49"/>
  <c r="E29" i="49" s="1"/>
  <c r="E29" i="16"/>
  <c r="E29" i="14"/>
  <c r="F29" i="8"/>
  <c r="E15" i="16"/>
  <c r="E30" i="13"/>
  <c r="E29" i="13" s="1"/>
  <c r="E30" i="59"/>
  <c r="E29" i="59" s="1"/>
  <c r="F29" i="48"/>
  <c r="F29" i="21"/>
  <c r="E15" i="11" l="1"/>
  <c r="E30" i="11"/>
  <c r="E29" i="11" s="1"/>
  <c r="E30" i="6" l="1"/>
  <c r="E29" i="6" s="1"/>
  <c r="E15" i="19" l="1"/>
  <c r="E31" i="19"/>
  <c r="E29" i="19" s="1"/>
  <c r="F15" i="19" l="1"/>
  <c r="F31" i="19"/>
  <c r="F29" i="19" s="1"/>
  <c r="F31" i="59" l="1"/>
  <c r="F30" i="59" l="1"/>
  <c r="F29" i="59" s="1"/>
</calcChain>
</file>

<file path=xl/sharedStrings.xml><?xml version="1.0" encoding="utf-8"?>
<sst xmlns="http://schemas.openxmlformats.org/spreadsheetml/2006/main" count="6944" uniqueCount="216">
  <si>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</si>
  <si>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</si>
  <si>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</si>
  <si>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</si>
  <si>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</si>
  <si>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</si>
  <si>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</si>
  <si>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</si>
  <si>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</si>
  <si>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</si>
  <si>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</si>
  <si>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</si>
  <si>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</si>
  <si>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</si>
  <si>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</si>
  <si>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</si>
  <si>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</si>
  <si>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</si>
  <si>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</si>
  <si>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</si>
  <si>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</si>
  <si>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</si>
  <si>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</si>
  <si>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</si>
  <si>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</si>
  <si>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</si>
  <si>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</si>
  <si>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</si>
  <si>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</si>
  <si>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</si>
  <si>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</si>
  <si>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</si>
  <si>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</si>
  <si>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</si>
  <si>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</si>
  <si>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</si>
  <si>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</si>
  <si>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</si>
  <si>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</si>
  <si>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</si>
  <si>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</si>
  <si>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</si>
  <si>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</si>
  <si>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</si>
  <si>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</si>
  <si>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</si>
  <si>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</si>
  <si>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</si>
  <si>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</si>
  <si>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</si>
  <si>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</si>
  <si>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</si>
  <si>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</si>
  <si>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</si>
  <si>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</si>
  <si>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</si>
  <si>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</si>
  <si>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</si>
  <si>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</si>
  <si>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</si>
  <si>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</si>
  <si>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</si>
  <si>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</si>
  <si>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</si>
  <si>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</si>
  <si>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</si>
  <si>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</si>
  <si>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</si>
  <si>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</si>
  <si>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</si>
  <si>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</si>
  <si>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</si>
  <si>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</si>
  <si>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</si>
  <si>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</si>
  <si>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</si>
  <si>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</si>
  <si>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</si>
  <si>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</si>
  <si>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</si>
  <si>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</si>
  <si>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</si>
  <si>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</si>
  <si>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</si>
  <si>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</si>
  <si>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</si>
  <si>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</si>
  <si>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</si>
  <si>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</si>
  <si>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</si>
  <si>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</si>
  <si>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</si>
  <si>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 xml:space="preserve">Автовская ТЭЦ-15 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</si>
  <si>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</si>
  <si>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</si>
  <si>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</si>
  <si>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</si>
  <si>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</si>
  <si>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</si>
  <si>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</si>
  <si>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</si>
  <si>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</si>
  <si>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</si>
  <si>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</si>
  <si>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</si>
  <si>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</si>
  <si>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Приказ Минэнерго от 20.06.2018 №474</t>
  </si>
  <si>
    <t>Раздел 3. Цены (тарифы) по регулируемым видам деятельности организации</t>
  </si>
  <si>
    <t>№ 
п/п</t>
  </si>
  <si>
    <t>Единица изменения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</si>
  <si>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</si>
  <si>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</si>
  <si>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</si>
  <si>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</si>
  <si>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</si>
  <si>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</si>
  <si>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</si>
  <si>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</si>
  <si>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</si>
  <si>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</si>
  <si>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</si>
  <si>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</si>
  <si>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</si>
  <si>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Раздел 2. Основные показатели деятельности генерирующих объектов ПАО "ТГК-1"</t>
  </si>
  <si>
    <t>(Республика Карелия)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</si>
  <si>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</si>
  <si>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</si>
  <si>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>Каскад Выгских ГЭС  филиала "Карельский" ПАО "ТГК-1"</t>
  </si>
  <si>
    <t>Каскад Кемских ГЭС  филиала "Карельский" ПАО "ТГК-1"</t>
  </si>
  <si>
    <t>Каскад Сунских ГЭС  филиала "Карельский" ПАО "ТГК-1"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</si>
  <si>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</si>
  <si>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</si>
  <si>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</si>
  <si>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</si>
  <si>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</si>
  <si>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</si>
  <si>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</si>
  <si>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</si>
  <si>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</si>
  <si>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</si>
  <si>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</si>
  <si>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</si>
  <si>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</si>
  <si>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</si>
  <si>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</si>
  <si>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</si>
  <si>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</si>
  <si>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</si>
  <si>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</si>
  <si>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</si>
  <si>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</si>
  <si>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Предложения на расчетный период регулирования (2021г.)</t>
  </si>
  <si>
    <t>Фактические показатели за год, предшествующий базовому периоду (2019г.)</t>
  </si>
  <si>
    <t>Показатели, утвержденные на базовый период *(2020г.)</t>
  </si>
  <si>
    <t>Василеостровская ТЭЦ-7 ТГ-4,5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</si>
  <si>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</si>
  <si>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</si>
  <si>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</si>
  <si>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</si>
  <si>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>Северная ТЭЦ-21</t>
  </si>
  <si>
    <t>Северная ТЭЦ-21 (Ленинградская область)</t>
  </si>
  <si>
    <t>Василеостровская ТЭЦ-7 ТГ-4,5 (г.Санкт-Петербург)</t>
  </si>
  <si>
    <t xml:space="preserve">Южная ТЭЦ-22 БЛ-4 </t>
  </si>
  <si>
    <t>Южная ТЭЦ-22 БЛ-4 (г.Санкт-Петербург)</t>
  </si>
  <si>
    <t>Петрозаводская ТЭЦ  филиала "Карельский" ПАО "ТГК-1"</t>
  </si>
  <si>
    <t>к предложению ПАО "ТГК-1" о размере цен (тарифов) на электрическую энергию (мощность) на 2022 год</t>
  </si>
  <si>
    <t xml:space="preserve">Фактические показатели за год, предшествующий базовому периоду (2020г.) </t>
  </si>
  <si>
    <t>Показатели, утвержденные на базовый период (2021г.)</t>
  </si>
  <si>
    <t>Предложения на расчетный период регулирования (2022г.)</t>
  </si>
  <si>
    <t>Фактические показатели за год, предшествующий базовому периоду (2020г.)</t>
  </si>
  <si>
    <t>Показатели, утвержденные на базовый период *(2021г.)</t>
  </si>
  <si>
    <t xml:space="preserve"> Фактические показатели за год, предшествующий базовому периоду (2020г.)</t>
  </si>
  <si>
    <t>Показатели, утвержденные на базовый период * (2021г.)</t>
  </si>
  <si>
    <t>Фактические показатели за год, предшествующий базовому периоду (2020 год)</t>
  </si>
  <si>
    <t>Показатели, утвержденные на базовый период * (2021 год)</t>
  </si>
  <si>
    <t>Предложения на расчетный период регулирования (2022 год)</t>
  </si>
  <si>
    <t>Предложения на расчетный период регулирования (2022 г.)</t>
  </si>
  <si>
    <t>Показатели, утвержденные на базовый период * (2021 г.)</t>
  </si>
  <si>
    <t>Фактические показатели за год, предшествующий базовому периоду (2020 г.)</t>
  </si>
  <si>
    <t>Фактические показатели за год, предшествующий базовому периоду (2020г.)**</t>
  </si>
  <si>
    <t>Показатели, утвержденные на базовый период (2021 год)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</si>
  <si>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</si>
  <si>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</si>
  <si>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</si>
  <si>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</si>
  <si>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</si>
  <si>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</si>
  <si>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</si>
  <si>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</si>
  <si>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</si>
  <si>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</si>
  <si>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</si>
  <si>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</si>
  <si>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</si>
  <si>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</si>
  <si>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</si>
  <si>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</si>
  <si>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</si>
  <si>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</si>
  <si>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</si>
  <si>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</si>
  <si>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</si>
  <si>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</si>
  <si>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</si>
  <si>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Ведерчик Вадим Евгеньевич - управляющий директор ПАО "ТГК-1"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</si>
  <si>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</si>
  <si>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</si>
  <si>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</si>
  <si>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</si>
  <si>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</si>
  <si>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</si>
  <si>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к предложению ПАО "ТГК-1"                             о размере цен (тарифов) на электрическую энергию (мощность) на 2022 год</t>
  </si>
  <si>
    <t>на 2022 год</t>
  </si>
  <si>
    <t xml:space="preserve">Инвестиционная программа ПАО «ТГК-1» на территории г.Санкт-Петербурга на 2019-2023 годы, утвержденная Распоряжениями Комитета по тарифам Санкт-Петербурга от 14.12.2018 №230-р, от 20.11.2020 №150-р           http://tgc1.ru/clients/spb/disclosure/   </t>
  </si>
  <si>
    <t xml:space="preserve">Инвестиционная программа Апатитской ТЭЦ филиала "Кольский" ПАО "ТГК-1" на 2021-2022 года утверждена приказом Министерства энергетики и жилищно-коммунального хозяйства Мурманской области от 28.10.2020 № 194, размещена https://www.tgc1.ru/clients/apatity/results/ </t>
  </si>
  <si>
    <t>Инвестиционная программа филиала «Карельский» ПАО «ТГК-1» в сфере теплоснабжения на 2019-2023гг. утверждена Приказом Министерства строительства, жилищно-коммунального хозяйства и энергетики Республики Карелия от 20.05.2019 №133, размещена https://www.tgc1.ru/clients/karelia/results/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</si>
</sst>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</numFmts>
  <fonts count="3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35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right" vertical="top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31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32" fillId="0" borderId="0" xfId="28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33" fillId="0" borderId="2" xfId="0" applyFont="1" applyBorder="1" applyAlignment="1">
      <alignment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3" fillId="0" borderId="9" xfId="0" applyNumberFormat="1" applyFont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174" fontId="17" fillId="0" borderId="9" xfId="0" applyNumberFormat="1" applyFont="1" applyFill="1" applyBorder="1" applyAlignment="1">
      <alignment horizontal="center" vertical="center" wrapText="1"/>
    </xf>
    <xf numFmtId="174" fontId="17" fillId="0" borderId="10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1/&#1058;&#1072;&#1088;&#1080;&#1092;&#1099;%20&#1085;&#1072;%20&#1101;&#1083;&#1077;&#1082;&#1090;&#1088;&#1086;&#1101;&#1085;&#1077;&#1088;&#1075;&#1080;&#1102;/&#1056;&#1044;/&#1064;&#1072;&#1073;&#1083;&#1086;&#1085;&#1099;/&#1058;&#1069;&#1057;/&#1058;&#1043;&#1050;-1_&#1043;&#1058;&#1059;-&#1058;&#1069;&#1062;_&#1043;&#1058;&#1069;-1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2/&#1058;&#1072;&#1088;&#1080;&#1092;&#1099;%20&#1085;&#1072;%20&#1101;&#1083;&#1077;&#1082;&#1090;&#1088;&#1086;&#1101;&#1085;&#1077;&#1088;&#1075;&#1080;&#1102;/&#1056;&#1044;/&#1096;&#1072;&#1073;&#1083;&#1086;&#1085;&#1099;/&#1087;&#1086;&#1076;%20&#1091;&#1090;&#1074;&#1077;&#1088;&#1078;&#1076;&#1077;&#1085;&#1085;&#1099;&#1077;%20&#1053;&#1059;&#1056;/&#1080;&#1085;&#1076;&#1077;&#1082;&#1089;%20&#1092;&#1072;&#1082;&#1090;&#1072;%202020%20&#1087;&#1086;%20&#1075;&#1072;&#1079;&#1091;/&#1058;&#1043;&#1050;-1_&#1040;&#1074;&#1090;&#1086;&#1074;&#1089;&#1082;&#1072;&#1103;&#1058;&#1069;&#1062;-15_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2/&#1058;&#1072;&#1088;&#1080;&#1092;&#1099;%20&#1085;&#1072;%20&#1101;&#1083;&#1077;&#1082;&#1090;&#1088;&#1086;&#1101;&#1085;&#1077;&#1088;&#1075;&#1080;&#1102;/&#1056;&#1044;/&#1096;&#1072;&#1073;&#1083;&#1086;&#1085;&#1099;/&#1058;&#1043;&#1050;-1_&#1042;&#1086;&#1083;&#1093;&#1086;&#1074;&#1089;&#1082;&#1072;&#1103;%20&#1043;&#1069;&#1057;-6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I11">
            <v>50</v>
          </cell>
          <cell r="L11">
            <v>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>
        <row r="12">
          <cell r="K12">
            <v>102.75</v>
          </cell>
        </row>
      </sheetData>
      <sheetData sheetId="5"/>
      <sheetData sheetId="6">
        <row r="12">
          <cell r="I12">
            <v>187.89275833333335</v>
          </cell>
        </row>
        <row r="20">
          <cell r="I20">
            <v>786.60895182610807</v>
          </cell>
          <cell r="L20">
            <v>984.92794201436504</v>
          </cell>
        </row>
        <row r="21">
          <cell r="L21">
            <v>173224.68558794475</v>
          </cell>
        </row>
        <row r="27">
          <cell r="G27">
            <v>785.35488982610809</v>
          </cell>
          <cell r="J27">
            <v>983.54312401436505</v>
          </cell>
        </row>
      </sheetData>
      <sheetData sheetId="7">
        <row r="9">
          <cell r="K9">
            <v>298.39999999999998</v>
          </cell>
        </row>
      </sheetData>
      <sheetData sheetId="8"/>
      <sheetData sheetId="9">
        <row r="64">
          <cell r="G64">
            <v>1.1595937844032478</v>
          </cell>
        </row>
      </sheetData>
      <sheetData sheetId="10">
        <row r="64">
          <cell r="G64">
            <v>1.1595937844032478</v>
          </cell>
        </row>
      </sheetData>
      <sheetData sheetId="11">
        <row r="64">
          <cell r="G64">
            <v>1.1595937844032478</v>
          </cell>
        </row>
      </sheetData>
      <sheetData sheetId="12">
        <row r="64">
          <cell r="G64">
            <v>1.151</v>
          </cell>
        </row>
      </sheetData>
      <sheetData sheetId="13">
        <row r="8">
          <cell r="J8">
            <v>949.86142199999995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I12">
            <v>51.382083333333334</v>
          </cell>
        </row>
        <row r="20">
          <cell r="I20">
            <v>33.725455837532024</v>
          </cell>
          <cell r="L20">
            <v>38.221473725497276</v>
          </cell>
        </row>
        <row r="21">
          <cell r="I21">
            <v>222901.49642418811</v>
          </cell>
          <cell r="L21">
            <v>232921.66405800352</v>
          </cell>
        </row>
      </sheetData>
      <sheetData sheetId="7">
        <row r="9">
          <cell r="J9">
            <v>84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J8">
            <v>424.40989999999994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7" workbookViewId="0">
      <selection activeCell="A17" sqref="A17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16"/>
      <c r="C1" s="117" t="s">
        <v>181</v>
      </c>
      <c r="D1" s="118"/>
      <c r="E1" s="118"/>
    </row>
    <row r="2" spans="1:5" ht="58.5" customHeight="1">
      <c r="A2" s="116"/>
      <c r="C2" s="119" t="s">
        <v>211</v>
      </c>
      <c r="D2" s="119"/>
      <c r="E2" s="119"/>
    </row>
    <row r="3" spans="1:5" ht="16.5" customHeight="1">
      <c r="A3" s="116"/>
      <c r="C3" s="119"/>
      <c r="D3" s="119"/>
      <c r="E3" s="119"/>
    </row>
    <row r="4" spans="1:5">
      <c r="A4" s="116"/>
      <c r="B4" s="116"/>
      <c r="C4" s="120"/>
    </row>
    <row r="5" spans="1:5">
      <c r="A5" s="121" t="s">
        <v>182</v>
      </c>
      <c r="B5" s="121"/>
      <c r="C5" s="121"/>
    </row>
    <row r="6" spans="1:5">
      <c r="A6" s="121" t="s">
        <v>183</v>
      </c>
      <c r="B6" s="121"/>
      <c r="C6" s="121"/>
    </row>
    <row r="7" spans="1:5">
      <c r="A7" s="121" t="s">
        <v>184</v>
      </c>
      <c r="B7" s="121"/>
      <c r="C7" s="121"/>
    </row>
    <row r="8" spans="1:5">
      <c r="A8" s="121" t="s">
        <v>185</v>
      </c>
      <c r="B8" s="121"/>
      <c r="C8" s="121"/>
    </row>
    <row r="9" spans="1:5">
      <c r="A9" s="121" t="s">
        <v>186</v>
      </c>
      <c r="B9" s="121"/>
      <c r="C9" s="121"/>
    </row>
    <row r="10" spans="1:5">
      <c r="A10" s="121" t="s">
        <v>187</v>
      </c>
      <c r="B10" s="121"/>
      <c r="C10" s="121"/>
    </row>
    <row r="11" spans="1:5">
      <c r="A11" s="121" t="s">
        <v>188</v>
      </c>
      <c r="B11" s="121"/>
      <c r="C11" s="121"/>
    </row>
    <row r="12" spans="1:5">
      <c r="A12" s="121" t="s">
        <v>189</v>
      </c>
      <c r="B12" s="121"/>
      <c r="C12" s="121"/>
    </row>
    <row r="13" spans="1:5">
      <c r="A13" s="121" t="s">
        <v>190</v>
      </c>
      <c r="B13" s="121"/>
      <c r="C13" s="121"/>
    </row>
    <row r="14" spans="1:5">
      <c r="A14" s="121" t="s">
        <v>191</v>
      </c>
      <c r="B14" s="121"/>
      <c r="C14" s="121"/>
    </row>
    <row r="15" spans="1:5">
      <c r="A15" s="122"/>
      <c r="B15" s="122"/>
      <c r="C15" s="122"/>
    </row>
    <row r="16" spans="1:5">
      <c r="A16" s="121" t="s">
        <v>212</v>
      </c>
      <c r="B16" s="121"/>
      <c r="C16" s="121"/>
    </row>
    <row r="17" spans="1:3">
      <c r="A17" s="122"/>
      <c r="B17" s="122"/>
      <c r="C17" s="122"/>
    </row>
    <row r="18" spans="1:3" ht="27" customHeight="1">
      <c r="A18" s="105" t="s">
        <v>192</v>
      </c>
      <c r="B18" s="105"/>
      <c r="C18" s="105"/>
    </row>
    <row r="19" spans="1:3">
      <c r="A19" s="101"/>
      <c r="B19" s="122"/>
      <c r="C19" s="122"/>
    </row>
    <row r="20" spans="1:3">
      <c r="A20" s="101"/>
      <c r="B20" s="122"/>
      <c r="C20" s="122"/>
    </row>
    <row r="21" spans="1:3">
      <c r="A21" s="123" t="s">
        <v>193</v>
      </c>
      <c r="B21" s="116"/>
    </row>
    <row r="22" spans="1:3">
      <c r="A22" s="116"/>
      <c r="B22" s="116"/>
    </row>
    <row r="23" spans="1:3" ht="31.5" customHeight="1">
      <c r="A23" s="124" t="s">
        <v>194</v>
      </c>
      <c r="B23" s="125" t="s">
        <v>192</v>
      </c>
      <c r="C23" s="126"/>
    </row>
    <row r="24" spans="1:3" ht="20.25" customHeight="1">
      <c r="A24" s="124" t="s">
        <v>195</v>
      </c>
      <c r="B24" s="125" t="s">
        <v>196</v>
      </c>
      <c r="C24" s="126"/>
    </row>
    <row r="25" spans="1:3" ht="33" customHeight="1">
      <c r="A25" s="124" t="s">
        <v>197</v>
      </c>
      <c r="B25" s="125" t="s">
        <v>198</v>
      </c>
      <c r="C25" s="126"/>
    </row>
    <row r="26" spans="1:3" ht="33.75" customHeight="1">
      <c r="A26" s="124" t="s">
        <v>199</v>
      </c>
      <c r="B26" s="125" t="s">
        <v>200</v>
      </c>
      <c r="C26" s="126"/>
    </row>
    <row r="27" spans="1:3">
      <c r="A27" s="124" t="s">
        <v>201</v>
      </c>
      <c r="B27" s="125">
        <v>7841312071</v>
      </c>
      <c r="C27" s="126"/>
    </row>
    <row r="28" spans="1:3">
      <c r="A28" s="124" t="s">
        <v>202</v>
      </c>
      <c r="B28" s="125">
        <v>781301001</v>
      </c>
      <c r="C28" s="126"/>
    </row>
    <row r="29" spans="1:3" ht="30.75" customHeight="1">
      <c r="A29" s="124" t="s">
        <v>203</v>
      </c>
      <c r="B29" s="125" t="s">
        <v>204</v>
      </c>
      <c r="C29" s="126"/>
    </row>
    <row r="30" spans="1:3">
      <c r="A30" s="124" t="s">
        <v>205</v>
      </c>
      <c r="B30" s="127" t="s">
        <v>206</v>
      </c>
      <c r="C30" s="126"/>
    </row>
    <row r="31" spans="1:3">
      <c r="A31" s="124" t="s">
        <v>207</v>
      </c>
      <c r="B31" s="128" t="s">
        <v>208</v>
      </c>
      <c r="C31" s="129"/>
    </row>
    <row r="32" spans="1:3">
      <c r="A32" s="124" t="s">
        <v>209</v>
      </c>
      <c r="B32" s="128" t="s">
        <v>210</v>
      </c>
      <c r="C32" s="129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1:C11"/>
    <mergeCell ref="A12:C12"/>
    <mergeCell ref="A13:C13"/>
    <mergeCell ref="A14:C14"/>
    <mergeCell ref="A16:C16"/>
    <mergeCell ref="A18:C18"/>
    <mergeCell ref="A5:C5"/>
    <mergeCell ref="A6:C6"/>
    <mergeCell ref="A7:C7"/>
    <mergeCell ref="A8:C8"/>
    <mergeCell ref="A9:C9"/>
    <mergeCell ref="A10:C10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49" workbookViewId="0">
      <selection activeCell="D63" sqref="D63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10" t="s">
        <v>4</v>
      </c>
      <c r="E1" s="110"/>
      <c r="F1" s="110"/>
    </row>
    <row r="2" spans="1:12" ht="42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92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321</v>
      </c>
      <c r="E9" s="6">
        <v>300</v>
      </c>
      <c r="F9" s="6">
        <v>298.39999999999998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199.36491666666666</v>
      </c>
      <c r="E10" s="9">
        <v>187.89275833333335</v>
      </c>
      <c r="F10" s="9">
        <v>188.68333333333334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949.86142199999995</v>
      </c>
      <c r="E11" s="9">
        <v>947.13890000000004</v>
      </c>
      <c r="F11" s="9">
        <v>1079.5539999999999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749.78511199999991</v>
      </c>
      <c r="E12" s="9">
        <v>766.86800000000005</v>
      </c>
      <c r="F12" s="9">
        <v>862.14077199999986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2832.6920000000005</v>
      </c>
      <c r="E13" s="9">
        <v>3161.3701999999998</v>
      </c>
      <c r="F13" s="9">
        <v>3093.0219999999999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2819.7422500000002</v>
      </c>
      <c r="E14" s="9">
        <v>3146.3598999999999</v>
      </c>
      <c r="F14" s="9">
        <v>3078.7660000000001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SUM(E16:E18)</f>
        <v>807.15620232947265</v>
      </c>
      <c r="F15" s="12">
        <f>SUM(F16:F18)</f>
        <v>1241.3618694008601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603.22523366898395</v>
      </c>
      <c r="F16" s="9">
        <v>849.14653629263569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203.93096866048873</v>
      </c>
      <c r="F17" s="9">
        <v>392.21533310822451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699.8886086</v>
      </c>
      <c r="E19" s="9">
        <v>602.2635336511679</v>
      </c>
      <c r="F19" s="9">
        <v>847.95262823303631</v>
      </c>
    </row>
    <row r="20" spans="1:6" ht="25.5">
      <c r="A20" s="7"/>
      <c r="B20" s="8" t="s">
        <v>34</v>
      </c>
      <c r="C20" s="14" t="s">
        <v>35</v>
      </c>
      <c r="D20" s="16">
        <v>198.65899409857832</v>
      </c>
      <c r="E20" s="16">
        <v>199.6</v>
      </c>
      <c r="F20" s="16">
        <v>199.6</v>
      </c>
    </row>
    <row r="21" spans="1:6">
      <c r="A21" s="7" t="s">
        <v>36</v>
      </c>
      <c r="B21" s="8" t="s">
        <v>37</v>
      </c>
      <c r="C21" s="7" t="s">
        <v>25</v>
      </c>
      <c r="D21" s="9">
        <v>2306.8064761199989</v>
      </c>
      <c r="E21" s="9">
        <v>2136.792435199799</v>
      </c>
      <c r="F21" s="9">
        <v>2569.8289575493932</v>
      </c>
    </row>
    <row r="22" spans="1:6" ht="25.5">
      <c r="A22" s="7"/>
      <c r="B22" s="8" t="s">
        <v>38</v>
      </c>
      <c r="C22" s="14" t="s">
        <v>39</v>
      </c>
      <c r="D22" s="16">
        <v>175.541</v>
      </c>
      <c r="E22" s="16">
        <v>172.5</v>
      </c>
      <c r="F22" s="16">
        <v>172.5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807.15620232947265</v>
      </c>
      <c r="F29" s="12">
        <f>SUM(F30:F32)</f>
        <v>1241.3618694008601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603.22523366898395</v>
      </c>
      <c r="F30" s="9">
        <f>F16</f>
        <v>849.14653629263569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203.93096866048873</v>
      </c>
      <c r="F31" s="9">
        <f>F17</f>
        <v>392.21533310822451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 ht="27.75" customHeight="1">
      <c r="A50" s="29"/>
      <c r="B50" s="111"/>
      <c r="C50" s="111"/>
      <c r="D50" s="111"/>
      <c r="E50" s="111"/>
      <c r="F50" s="11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6.2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144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04" t="s">
        <v>108</v>
      </c>
      <c r="B60" s="104" t="s">
        <v>6</v>
      </c>
      <c r="C60" s="104" t="s">
        <v>109</v>
      </c>
      <c r="D60" s="104" t="s">
        <v>173</v>
      </c>
      <c r="E60" s="104"/>
      <c r="F60" s="104" t="s">
        <v>174</v>
      </c>
      <c r="G60" s="104"/>
      <c r="H60" s="104" t="s">
        <v>175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740.17</v>
      </c>
      <c r="E63" s="69">
        <v>762.74776343955648</v>
      </c>
      <c r="F63" s="69">
        <f>E63</f>
        <v>762.74776343955648</v>
      </c>
      <c r="G63" s="69">
        <f>'[2]0.1'!$I$20</f>
        <v>786.60895182610807</v>
      </c>
      <c r="H63" s="69">
        <f>G63</f>
        <v>786.60895182610807</v>
      </c>
      <c r="I63" s="69">
        <f>'[2]0.1'!$L$20</f>
        <v>984.92794201436504</v>
      </c>
    </row>
    <row r="64" spans="1:9" ht="28.5">
      <c r="A64" s="66"/>
      <c r="B64" s="67" t="s">
        <v>117</v>
      </c>
      <c r="C64" s="66" t="s">
        <v>116</v>
      </c>
      <c r="D64" s="69">
        <v>739</v>
      </c>
      <c r="E64" s="69">
        <v>761.53800143955652</v>
      </c>
      <c r="F64" s="69">
        <f>E64</f>
        <v>761.53800143955652</v>
      </c>
      <c r="G64" s="69">
        <f>'[2]0.1'!$G$27</f>
        <v>785.35488982610809</v>
      </c>
      <c r="H64" s="69">
        <f t="shared" ref="H64" si="0">G64</f>
        <v>785.35488982610809</v>
      </c>
      <c r="I64" s="69">
        <f>'[2]0.1'!$J$27</f>
        <v>983.54312401436505</v>
      </c>
    </row>
    <row r="65" spans="1:9" ht="28.5">
      <c r="A65" s="66" t="s">
        <v>118</v>
      </c>
      <c r="B65" s="67" t="s">
        <v>119</v>
      </c>
      <c r="C65" s="66" t="s">
        <v>112</v>
      </c>
      <c r="D65" s="69" t="s">
        <v>1</v>
      </c>
      <c r="E65" s="69" t="s">
        <v>1</v>
      </c>
      <c r="F65" s="69">
        <v>113248.09</v>
      </c>
      <c r="G65" s="69">
        <v>90446.53</v>
      </c>
      <c r="H65" s="69">
        <f>G65</f>
        <v>90446.53</v>
      </c>
      <c r="I65" s="69">
        <f>'[2]0.1'!$L$21</f>
        <v>173224.68558794475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58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110" t="s">
        <v>4</v>
      </c>
      <c r="E1" s="110"/>
      <c r="F1" s="110"/>
    </row>
    <row r="2" spans="1:12" ht="46.5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94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215.70733333333334</v>
      </c>
      <c r="E10" s="9">
        <v>218.17189999999999</v>
      </c>
      <c r="F10" s="9">
        <v>221.84166666666667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761.50000599999998</v>
      </c>
      <c r="E11" s="9">
        <v>1011.8699</v>
      </c>
      <c r="F11" s="9">
        <v>910.23900000000003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658.70022799999992</v>
      </c>
      <c r="E12" s="9">
        <v>899.02</v>
      </c>
      <c r="F12" s="9">
        <v>793.99050099999999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1081.3219999999999</v>
      </c>
      <c r="E13" s="9">
        <v>1204.78</v>
      </c>
      <c r="F13" s="9">
        <v>1186.2479999999998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1077.75</v>
      </c>
      <c r="E14" s="9">
        <v>1200.8499999999999</v>
      </c>
      <c r="F14" s="9">
        <v>1182.4489999999998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1142.6631277382858</v>
      </c>
      <c r="F15" s="12">
        <f>SUM(F16:F18)</f>
        <v>1259.535743594219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696.83656584563312</v>
      </c>
      <c r="F16" s="9">
        <v>782.25859254876764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445.82656189265253</v>
      </c>
      <c r="F17" s="9">
        <v>477.27715104545126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817.00124812000001</v>
      </c>
      <c r="E19" s="9">
        <v>695.70913902639313</v>
      </c>
      <c r="F19" s="9">
        <v>781.15906021115393</v>
      </c>
    </row>
    <row r="20" spans="1:6" ht="25.5">
      <c r="A20" s="7"/>
      <c r="B20" s="8" t="s">
        <v>34</v>
      </c>
      <c r="C20" s="14" t="s">
        <v>35</v>
      </c>
      <c r="D20" s="16">
        <v>261.87882681374191</v>
      </c>
      <c r="E20" s="16">
        <v>199.9</v>
      </c>
      <c r="F20" s="16">
        <v>199.90000000000003</v>
      </c>
    </row>
    <row r="21" spans="1:6">
      <c r="A21" s="7" t="s">
        <v>36</v>
      </c>
      <c r="B21" s="8" t="s">
        <v>37</v>
      </c>
      <c r="C21" s="7" t="s">
        <v>25</v>
      </c>
      <c r="D21" s="9">
        <v>899.37734611000019</v>
      </c>
      <c r="E21" s="9">
        <v>809.29215895477103</v>
      </c>
      <c r="F21" s="9">
        <v>998.9788325373836</v>
      </c>
    </row>
    <row r="22" spans="1:6" ht="25.5">
      <c r="A22" s="7"/>
      <c r="B22" s="8" t="s">
        <v>38</v>
      </c>
      <c r="C22" s="14" t="s">
        <v>39</v>
      </c>
      <c r="D22" s="16">
        <v>178.46299999999999</v>
      </c>
      <c r="E22" s="16">
        <v>173.9</v>
      </c>
      <c r="F22" s="16">
        <v>173.9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1">SUM(E30:E32)</f>
        <v>1142.6631277382858</v>
      </c>
      <c r="F29" s="12">
        <f>SUM(F30:F32)</f>
        <v>1259.535743594219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696.83656584563312</v>
      </c>
      <c r="F30" s="9">
        <f>F16</f>
        <v>782.25859254876764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445.82656189265253</v>
      </c>
      <c r="F31" s="9">
        <f>F17</f>
        <v>477.27715104545126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0.7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1.2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 ht="28.5" customHeight="1">
      <c r="A50" s="29"/>
      <c r="B50" s="111"/>
      <c r="C50" s="111"/>
      <c r="D50" s="111"/>
      <c r="E50" s="111"/>
      <c r="F50" s="111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3.7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143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729.63</v>
      </c>
      <c r="E62" s="69">
        <v>752.10566668247179</v>
      </c>
      <c r="F62" s="69">
        <v>752.10566668247179</v>
      </c>
      <c r="G62" s="69">
        <v>775.10685618299169</v>
      </c>
      <c r="H62" s="69">
        <v>775.10685618299169</v>
      </c>
      <c r="I62" s="69">
        <v>985.22411989002842</v>
      </c>
    </row>
    <row r="63" spans="1:9" ht="28.5">
      <c r="A63" s="66"/>
      <c r="B63" s="67" t="s">
        <v>117</v>
      </c>
      <c r="C63" s="66" t="s">
        <v>116</v>
      </c>
      <c r="D63" s="69">
        <v>728.46</v>
      </c>
      <c r="E63" s="69">
        <v>750.89590468247184</v>
      </c>
      <c r="F63" s="69">
        <v>750.89590468247184</v>
      </c>
      <c r="G63" s="69">
        <v>773.85279418299172</v>
      </c>
      <c r="H63" s="69">
        <v>773.85279418299172</v>
      </c>
      <c r="I63" s="69">
        <v>983.83930189002842</v>
      </c>
    </row>
    <row r="64" spans="1:9" ht="28.5">
      <c r="A64" s="66" t="s">
        <v>118</v>
      </c>
      <c r="B64" s="67" t="s">
        <v>119</v>
      </c>
      <c r="C64" s="66" t="s">
        <v>112</v>
      </c>
      <c r="D64" s="69">
        <v>156196.84</v>
      </c>
      <c r="E64" s="69">
        <v>85073.36</v>
      </c>
      <c r="F64" s="69">
        <v>85073.36</v>
      </c>
      <c r="G64" s="69">
        <v>170288.71954204174</v>
      </c>
      <c r="H64" s="69">
        <v>170288.71954204174</v>
      </c>
      <c r="I64" s="69">
        <v>179285.95884656897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49" workbookViewId="0">
      <selection activeCell="F74" sqref="F74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10" t="s">
        <v>4</v>
      </c>
      <c r="E1" s="110"/>
      <c r="F1" s="110"/>
    </row>
    <row r="2" spans="1:12" ht="40.5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159</v>
      </c>
      <c r="B5" s="105"/>
      <c r="C5" s="105"/>
      <c r="D5" s="105"/>
      <c r="E5" s="105"/>
      <c r="F5" s="105"/>
    </row>
    <row r="6" spans="1:12" ht="17.25" customHeight="1">
      <c r="A6" s="112" t="s">
        <v>88</v>
      </c>
      <c r="B6" s="112"/>
      <c r="C6" s="112"/>
      <c r="D6" s="112"/>
      <c r="E6" s="112"/>
      <c r="F6" s="112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54" t="s">
        <v>8</v>
      </c>
      <c r="B9" s="5" t="s">
        <v>9</v>
      </c>
      <c r="C9" s="54" t="s">
        <v>10</v>
      </c>
      <c r="D9" s="6">
        <v>500</v>
      </c>
      <c r="E9" s="6">
        <v>500</v>
      </c>
      <c r="F9" s="6">
        <v>500</v>
      </c>
      <c r="H9" s="109"/>
      <c r="I9" s="109"/>
      <c r="J9" s="109"/>
      <c r="K9" s="109"/>
      <c r="L9" s="109"/>
    </row>
    <row r="10" spans="1:12" ht="63.75">
      <c r="A10" s="91" t="s">
        <v>11</v>
      </c>
      <c r="B10" s="8" t="s">
        <v>12</v>
      </c>
      <c r="C10" s="91" t="s">
        <v>10</v>
      </c>
      <c r="D10" s="9">
        <v>356.57358333333337</v>
      </c>
      <c r="E10" s="9">
        <v>352.53496666666666</v>
      </c>
      <c r="F10" s="9">
        <v>354.10083333333336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1822.192575</v>
      </c>
      <c r="E11" s="9">
        <v>2006</v>
      </c>
      <c r="F11" s="9">
        <v>1829.1029999999998</v>
      </c>
      <c r="H11" s="47"/>
    </row>
    <row r="12" spans="1:12" ht="15.75">
      <c r="A12" s="91" t="s">
        <v>16</v>
      </c>
      <c r="B12" s="8" t="s">
        <v>17</v>
      </c>
      <c r="C12" s="91" t="s">
        <v>15</v>
      </c>
      <c r="D12" s="9">
        <v>1601.8874209999999</v>
      </c>
      <c r="E12" s="9">
        <v>1771.4501</v>
      </c>
      <c r="F12" s="9">
        <v>1603.1631299999997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387.23599999999988</v>
      </c>
      <c r="E13" s="9">
        <v>493.47300000000001</v>
      </c>
      <c r="F13" s="9">
        <v>463.91700000000003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382.51799999999986</v>
      </c>
      <c r="E14" s="9">
        <v>487.61</v>
      </c>
      <c r="F14" s="9">
        <v>458.56100000000004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 t="shared" ref="E15" si="0">SUM(E16:E18)</f>
        <v>1695.7828443119863</v>
      </c>
      <c r="F15" s="12">
        <f>SUM(F16:F18)</f>
        <v>2248.7481350273692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1278.6137749742429</v>
      </c>
      <c r="F16" s="9">
        <v>1452.4128569447303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417.16906933774339</v>
      </c>
      <c r="F17" s="9">
        <v>796.33527808263921</v>
      </c>
    </row>
    <row r="18" spans="1:6" ht="25.5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1430.0679023000002</v>
      </c>
      <c r="E19" s="9">
        <v>1266.0523100926655</v>
      </c>
      <c r="F19" s="9">
        <v>1440.4420804853683</v>
      </c>
    </row>
    <row r="20" spans="1:6" ht="25.5">
      <c r="A20" s="91"/>
      <c r="B20" s="8" t="s">
        <v>34</v>
      </c>
      <c r="C20" s="14" t="s">
        <v>35</v>
      </c>
      <c r="D20" s="16">
        <v>192.05862248289625</v>
      </c>
      <c r="E20" s="16">
        <v>184.9</v>
      </c>
      <c r="F20" s="16">
        <v>184.9</v>
      </c>
    </row>
    <row r="21" spans="1:6">
      <c r="A21" s="91" t="s">
        <v>36</v>
      </c>
      <c r="B21" s="8" t="s">
        <v>37</v>
      </c>
      <c r="C21" s="91" t="s">
        <v>25</v>
      </c>
      <c r="D21" s="9">
        <v>302.57003270999979</v>
      </c>
      <c r="E21" s="9">
        <v>317.58268487290434</v>
      </c>
      <c r="F21" s="9">
        <v>372.59138103154555</v>
      </c>
    </row>
    <row r="22" spans="1:6" ht="25.5">
      <c r="A22" s="91"/>
      <c r="B22" s="8" t="s">
        <v>38</v>
      </c>
      <c r="C22" s="14" t="s">
        <v>39</v>
      </c>
      <c r="D22" s="16">
        <v>169.517</v>
      </c>
      <c r="E22" s="16">
        <v>168.9</v>
      </c>
      <c r="F22" s="16">
        <v>168.9</v>
      </c>
    </row>
    <row r="23" spans="1:6" ht="51">
      <c r="A23" s="91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>SUM(E30:E32)</f>
        <v>1695.7828443119863</v>
      </c>
      <c r="F29" s="12">
        <f>SUM(F30:F32)</f>
        <v>2248.7481350273692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1278.6137749742429</v>
      </c>
      <c r="F30" s="9">
        <f>F16</f>
        <v>1452.4128569447303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417.16906933774339</v>
      </c>
      <c r="F31" s="9">
        <f>F17</f>
        <v>796.33527808263921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5.7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 ht="26.25" customHeight="1">
      <c r="A50" s="29"/>
      <c r="B50" s="111"/>
      <c r="C50" s="111"/>
      <c r="D50" s="111"/>
      <c r="E50" s="111"/>
      <c r="F50" s="11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30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160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04" t="s">
        <v>108</v>
      </c>
      <c r="B60" s="104" t="s">
        <v>6</v>
      </c>
      <c r="C60" s="104" t="s">
        <v>109</v>
      </c>
      <c r="D60" s="104" t="s">
        <v>179</v>
      </c>
      <c r="E60" s="104"/>
      <c r="F60" s="104" t="s">
        <v>172</v>
      </c>
      <c r="G60" s="104"/>
      <c r="H60" s="104" t="s">
        <v>168</v>
      </c>
      <c r="I60" s="104"/>
    </row>
    <row r="61" spans="1:9">
      <c r="A61" s="104"/>
      <c r="B61" s="104"/>
      <c r="C61" s="104"/>
      <c r="D61" s="92" t="s">
        <v>110</v>
      </c>
      <c r="E61" s="92" t="s">
        <v>111</v>
      </c>
      <c r="F61" s="92" t="s">
        <v>110</v>
      </c>
      <c r="G61" s="92" t="s">
        <v>111</v>
      </c>
      <c r="H61" s="92" t="s">
        <v>110</v>
      </c>
      <c r="I61" s="92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 t="s">
        <v>1</v>
      </c>
      <c r="E63" s="69" t="s">
        <v>1</v>
      </c>
      <c r="F63" s="69">
        <v>701</v>
      </c>
      <c r="G63" s="69">
        <v>721.78932670711015</v>
      </c>
      <c r="H63" s="69">
        <v>721.78932670711015</v>
      </c>
      <c r="I63" s="69">
        <v>905.9669785099976</v>
      </c>
    </row>
    <row r="64" spans="1:9" ht="28.5">
      <c r="A64" s="66"/>
      <c r="B64" s="67" t="s">
        <v>117</v>
      </c>
      <c r="C64" s="66" t="s">
        <v>116</v>
      </c>
      <c r="D64" s="69" t="s">
        <v>1</v>
      </c>
      <c r="E64" s="69" t="s">
        <v>1</v>
      </c>
      <c r="F64" s="69">
        <v>694.11317689959719</v>
      </c>
      <c r="G64" s="69">
        <v>714.69826335648145</v>
      </c>
      <c r="H64" s="69">
        <v>714.69826335648145</v>
      </c>
      <c r="I64" s="69">
        <v>898.50000510264249</v>
      </c>
    </row>
    <row r="65" spans="1:9" ht="28.5">
      <c r="A65" s="66" t="s">
        <v>118</v>
      </c>
      <c r="B65" s="67" t="s">
        <v>119</v>
      </c>
      <c r="C65" s="66" t="s">
        <v>112</v>
      </c>
      <c r="D65" s="69" t="s">
        <v>1</v>
      </c>
      <c r="E65" s="69" t="s">
        <v>1</v>
      </c>
      <c r="F65" s="69">
        <v>90542.27</v>
      </c>
      <c r="G65" s="69">
        <v>98611.75</v>
      </c>
      <c r="H65" s="69">
        <v>98611.75</v>
      </c>
      <c r="I65" s="69">
        <v>187407.84241838817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52" workbookViewId="0">
      <selection activeCell="I66" sqref="I66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10" t="s">
        <v>4</v>
      </c>
      <c r="E1" s="110"/>
      <c r="F1" s="110"/>
    </row>
    <row r="2" spans="1:12" ht="40.5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90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683.32500000000005</v>
      </c>
      <c r="E10" s="9">
        <v>682.90189999999996</v>
      </c>
      <c r="F10" s="9">
        <v>682.82249999999999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1734.2872500000001</v>
      </c>
      <c r="E11" s="9">
        <v>2248.0898000000002</v>
      </c>
      <c r="F11" s="9">
        <v>1786.33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1516.5286050000002</v>
      </c>
      <c r="E12" s="9">
        <v>2029.7898000000002</v>
      </c>
      <c r="F12" s="9">
        <v>1575.8501409999999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2582.06</v>
      </c>
      <c r="E13" s="9">
        <v>2703.5699</v>
      </c>
      <c r="F13" s="9">
        <v>2615.6080000000002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2574.15326</v>
      </c>
      <c r="E14" s="9">
        <v>2695.6199000000001</v>
      </c>
      <c r="F14" s="9">
        <v>2607.674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3034.6285039488484</v>
      </c>
      <c r="F15" s="12">
        <f>SUM(F16:F18)</f>
        <v>3022.0828554646878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1887.5783264468521</v>
      </c>
      <c r="F16" s="9">
        <v>1823.1904372465224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1147.0501775019961</v>
      </c>
      <c r="F17" s="9">
        <v>1198.8924182181654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1631.98490075</v>
      </c>
      <c r="E19" s="9">
        <v>1873.1849583865921</v>
      </c>
      <c r="F19" s="9">
        <v>1811.4236061496988</v>
      </c>
    </row>
    <row r="20" spans="1:6" ht="25.5">
      <c r="A20" s="7"/>
      <c r="B20" s="8" t="s">
        <v>34</v>
      </c>
      <c r="C20" s="14" t="s">
        <v>35</v>
      </c>
      <c r="D20" s="16">
        <v>226.6647997603456</v>
      </c>
      <c r="E20" s="16">
        <v>231.9</v>
      </c>
      <c r="F20" s="16">
        <v>231.9</v>
      </c>
    </row>
    <row r="21" spans="1:6">
      <c r="A21" s="7" t="s">
        <v>36</v>
      </c>
      <c r="B21" s="8" t="s">
        <v>37</v>
      </c>
      <c r="C21" s="7" t="s">
        <v>25</v>
      </c>
      <c r="D21" s="9">
        <v>2003.0890306700001</v>
      </c>
      <c r="E21" s="9">
        <v>1800.4118654142846</v>
      </c>
      <c r="F21" s="9">
        <v>2129.5226253367096</v>
      </c>
    </row>
    <row r="22" spans="1:6" ht="25.5">
      <c r="A22" s="7"/>
      <c r="B22" s="8" t="s">
        <v>38</v>
      </c>
      <c r="C22" s="14" t="s">
        <v>39</v>
      </c>
      <c r="D22" s="16">
        <v>168.45699999999999</v>
      </c>
      <c r="E22" s="16">
        <v>168.9</v>
      </c>
      <c r="F22" s="16">
        <v>168.9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3034.6285039488484</v>
      </c>
      <c r="F29" s="12">
        <f>SUM(F30:F32)</f>
        <v>3022.0828554646878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1887.5783264468521</v>
      </c>
      <c r="F30" s="9">
        <f>F16</f>
        <v>1823.1904372465224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1147.0501775019961</v>
      </c>
      <c r="F31" s="9">
        <f>F17</f>
        <v>1198.8924182181654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3.2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 ht="26.25" customHeight="1">
      <c r="A50" s="29"/>
      <c r="B50" s="111"/>
      <c r="C50" s="111"/>
      <c r="D50" s="111"/>
      <c r="E50" s="111"/>
      <c r="F50" s="11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30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142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821.06</v>
      </c>
      <c r="E63" s="69">
        <v>901.94015177903145</v>
      </c>
      <c r="F63" s="69">
        <v>901.94015177903145</v>
      </c>
      <c r="G63" s="69">
        <v>929.93783220649345</v>
      </c>
      <c r="H63" s="69">
        <v>929.93783220649345</v>
      </c>
      <c r="I63" s="69">
        <v>1156.9567370724515</v>
      </c>
    </row>
    <row r="64" spans="1:9" ht="28.5">
      <c r="A64" s="66"/>
      <c r="B64" s="67" t="s">
        <v>117</v>
      </c>
      <c r="C64" s="66" t="s">
        <v>116</v>
      </c>
      <c r="D64" s="69">
        <v>814.47</v>
      </c>
      <c r="E64" s="69">
        <v>895.07985604173348</v>
      </c>
      <c r="F64" s="69">
        <v>895.07985604173348</v>
      </c>
      <c r="G64" s="69">
        <v>922.84676885586475</v>
      </c>
      <c r="H64" s="69">
        <v>922.84676885586475</v>
      </c>
      <c r="I64" s="69">
        <v>1149.4897636650965</v>
      </c>
    </row>
    <row r="65" spans="1:9" ht="28.5">
      <c r="A65" s="66" t="s">
        <v>118</v>
      </c>
      <c r="B65" s="67" t="s">
        <v>119</v>
      </c>
      <c r="C65" s="66" t="s">
        <v>112</v>
      </c>
      <c r="D65" s="69">
        <v>129480.96000000001</v>
      </c>
      <c r="E65" s="69">
        <v>135497.54736773777</v>
      </c>
      <c r="F65" s="69">
        <v>135497.54736773777</v>
      </c>
      <c r="G65" s="69">
        <v>139972.54187143574</v>
      </c>
      <c r="H65" s="69">
        <v>139972.54187143574</v>
      </c>
      <c r="I65" s="69">
        <v>146315.77242721271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topLeftCell="A46" workbookViewId="0">
      <selection activeCell="I66" sqref="I66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3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2">
      <c r="D1" s="110" t="s">
        <v>4</v>
      </c>
      <c r="E1" s="110"/>
      <c r="F1" s="110"/>
    </row>
    <row r="2" spans="1:12" ht="39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162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13">
        <v>435.3293333333333</v>
      </c>
      <c r="E10" s="13">
        <v>433.14883333333336</v>
      </c>
      <c r="F10" s="9">
        <v>432.40666666666664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13">
        <v>2162.3847099999998</v>
      </c>
      <c r="E11" s="13">
        <v>2732.7800999999999</v>
      </c>
      <c r="F11" s="9">
        <v>2609.4540000000002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13">
        <v>2068.7310679999996</v>
      </c>
      <c r="E12" s="13">
        <v>2627.5155</v>
      </c>
      <c r="F12" s="9">
        <v>2496.7241309999999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13">
        <v>1024.8879999999999</v>
      </c>
      <c r="E13" s="13">
        <v>1130.1999000000001</v>
      </c>
      <c r="F13" s="9">
        <v>1220.8009999999999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13">
        <v>1024.8879999999999</v>
      </c>
      <c r="E14" s="13">
        <v>1127.3702000000001</v>
      </c>
      <c r="F14" s="9">
        <v>1220.8009999999999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SUM(E16:E18)</f>
        <v>2894.6947099772151</v>
      </c>
      <c r="F15" s="12">
        <f>SUM(F16:F18)</f>
        <v>3278.6772902791417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v>2116.4821900572151</v>
      </c>
      <c r="F16" s="9">
        <v>2467.070760748155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778.21251992000009</v>
      </c>
      <c r="F17" s="13">
        <v>811.60652953098656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v>1996.3738300199998</v>
      </c>
      <c r="E19" s="13">
        <v>2113.1861307512122</v>
      </c>
      <c r="F19" s="9">
        <v>2463.6132522305124</v>
      </c>
    </row>
    <row r="20" spans="1:6" ht="25.5">
      <c r="A20" s="7"/>
      <c r="B20" s="8" t="s">
        <v>34</v>
      </c>
      <c r="C20" s="14" t="s">
        <v>35</v>
      </c>
      <c r="D20" s="38">
        <v>207.51629700955641</v>
      </c>
      <c r="E20" s="38">
        <v>203.59999999999997</v>
      </c>
      <c r="F20" s="16">
        <v>203.6</v>
      </c>
    </row>
    <row r="21" spans="1:6">
      <c r="A21" s="7" t="s">
        <v>36</v>
      </c>
      <c r="B21" s="8" t="s">
        <v>37</v>
      </c>
      <c r="C21" s="7" t="s">
        <v>25</v>
      </c>
      <c r="D21" s="13">
        <v>733.34490887999993</v>
      </c>
      <c r="E21" s="13">
        <v>678.30571823828575</v>
      </c>
      <c r="F21" s="9">
        <v>895.96599500397826</v>
      </c>
    </row>
    <row r="22" spans="1:6" ht="25.5">
      <c r="A22" s="7"/>
      <c r="B22" s="8" t="s">
        <v>38</v>
      </c>
      <c r="C22" s="14" t="s">
        <v>39</v>
      </c>
      <c r="D22" s="38">
        <v>154</v>
      </c>
      <c r="E22" s="38">
        <v>152.1</v>
      </c>
      <c r="F22" s="16">
        <v>152.1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1">SUM(E30:E32)</f>
        <v>2894.6947099772151</v>
      </c>
      <c r="F29" s="12">
        <f>SUM(F30:F32)</f>
        <v>3278.6772902791417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f>E16</f>
        <v>2116.4821900572151</v>
      </c>
      <c r="F30" s="9">
        <f>F16</f>
        <v>2467.070760748155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3">
        <f>E17</f>
        <v>778.21251992000009</v>
      </c>
      <c r="F31" s="9">
        <f>F17</f>
        <v>811.60652953098656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6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7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163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112"/>
      <c r="B59" s="112"/>
      <c r="C59" s="112"/>
      <c r="D59" s="112"/>
      <c r="E59" s="112"/>
      <c r="F59" s="112"/>
      <c r="G59" s="64"/>
      <c r="H59" s="64"/>
      <c r="I59" s="64"/>
    </row>
    <row r="60" spans="1:9" ht="42.7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766.86</v>
      </c>
      <c r="E63" s="69">
        <v>781.71168287195223</v>
      </c>
      <c r="F63" s="69">
        <v>781.71168287195223</v>
      </c>
      <c r="G63" s="69">
        <v>805.50702367206407</v>
      </c>
      <c r="H63" s="69">
        <v>805.50702367206407</v>
      </c>
      <c r="I63" s="69">
        <v>988.12308901746064</v>
      </c>
    </row>
    <row r="64" spans="1:9" ht="28.5">
      <c r="A64" s="66"/>
      <c r="B64" s="67" t="s">
        <v>117</v>
      </c>
      <c r="C64" s="66" t="s">
        <v>116</v>
      </c>
      <c r="D64" s="69">
        <v>765.7</v>
      </c>
      <c r="E64" s="69">
        <v>780.50192087195228</v>
      </c>
      <c r="F64" s="69">
        <v>780.50192087195228</v>
      </c>
      <c r="G64" s="69">
        <v>804.25258414316193</v>
      </c>
      <c r="H64" s="69">
        <v>804.25258414316193</v>
      </c>
      <c r="I64" s="69">
        <v>986.73827101746065</v>
      </c>
    </row>
    <row r="65" spans="1:9" ht="28.5">
      <c r="A65" s="66" t="s">
        <v>118</v>
      </c>
      <c r="B65" s="67" t="s">
        <v>119</v>
      </c>
      <c r="C65" s="66" t="s">
        <v>112</v>
      </c>
      <c r="D65" s="69" t="s">
        <v>1</v>
      </c>
      <c r="E65" s="69" t="s">
        <v>1</v>
      </c>
      <c r="F65" s="69">
        <v>149720</v>
      </c>
      <c r="G65" s="69">
        <v>149720</v>
      </c>
      <c r="H65" s="69">
        <v>149720</v>
      </c>
      <c r="I65" s="69">
        <v>156412.661216098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  <mergeCell ref="H9:L9"/>
    <mergeCell ref="D1:F1"/>
    <mergeCell ref="D2:F2"/>
    <mergeCell ref="B49:F49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topLeftCell="A49" workbookViewId="0">
      <selection activeCell="D63" sqref="D63:G65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5.28515625" customWidth="1"/>
    <col min="9" max="9" width="16.28515625" customWidth="1"/>
  </cols>
  <sheetData>
    <row r="1" spans="1:8" ht="13.5" customHeight="1">
      <c r="A1" s="2"/>
      <c r="B1" s="2"/>
      <c r="C1" s="2"/>
      <c r="D1" s="110" t="s">
        <v>4</v>
      </c>
      <c r="E1" s="110"/>
      <c r="F1" s="110"/>
    </row>
    <row r="2" spans="1:8" ht="39.75" customHeight="1">
      <c r="A2" s="2"/>
      <c r="B2" s="2"/>
      <c r="C2" s="2"/>
      <c r="D2" s="111" t="s">
        <v>165</v>
      </c>
      <c r="E2" s="111"/>
      <c r="F2" s="111"/>
    </row>
    <row r="3" spans="1:8" ht="13.5" customHeight="1">
      <c r="A3" s="2"/>
      <c r="B3" s="2"/>
      <c r="C3" s="2"/>
      <c r="D3" s="2"/>
      <c r="E3" s="100"/>
      <c r="F3" s="100"/>
    </row>
    <row r="4" spans="1:8" ht="16.5" customHeight="1">
      <c r="A4" s="105" t="s">
        <v>93</v>
      </c>
      <c r="B4" s="105"/>
      <c r="C4" s="105"/>
      <c r="D4" s="105"/>
      <c r="E4" s="105"/>
      <c r="F4" s="105"/>
    </row>
    <row r="5" spans="1:8" ht="17.25" customHeight="1">
      <c r="A5" s="105" t="s">
        <v>91</v>
      </c>
      <c r="B5" s="105"/>
      <c r="C5" s="105"/>
      <c r="D5" s="105"/>
      <c r="E5" s="105"/>
      <c r="F5" s="105"/>
    </row>
    <row r="6" spans="1:8" ht="17.25" customHeight="1">
      <c r="A6" s="105" t="s">
        <v>88</v>
      </c>
      <c r="B6" s="105"/>
      <c r="C6" s="105"/>
      <c r="D6" s="105"/>
      <c r="E6" s="105"/>
      <c r="F6" s="105"/>
      <c r="G6" s="41"/>
      <c r="H6" s="41"/>
    </row>
    <row r="8" spans="1:8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8">
      <c r="A9" s="4" t="s">
        <v>8</v>
      </c>
      <c r="B9" s="5" t="s">
        <v>9</v>
      </c>
      <c r="C9" s="4" t="s">
        <v>10</v>
      </c>
      <c r="D9" s="36">
        <v>84</v>
      </c>
      <c r="E9" s="36">
        <v>84</v>
      </c>
      <c r="F9" s="6">
        <v>84</v>
      </c>
    </row>
    <row r="10" spans="1:8" ht="63.75">
      <c r="A10" s="7" t="s">
        <v>11</v>
      </c>
      <c r="B10" s="8" t="s">
        <v>12</v>
      </c>
      <c r="C10" s="7" t="s">
        <v>10</v>
      </c>
      <c r="D10" s="13">
        <v>51.450166666666661</v>
      </c>
      <c r="E10" s="13">
        <v>51.382083333333334</v>
      </c>
      <c r="F10" s="9">
        <v>51.345833333333331</v>
      </c>
    </row>
    <row r="11" spans="1:8">
      <c r="A11" s="7" t="s">
        <v>13</v>
      </c>
      <c r="B11" s="8" t="s">
        <v>14</v>
      </c>
      <c r="C11" s="7" t="s">
        <v>15</v>
      </c>
      <c r="D11" s="13">
        <v>424.40989999999994</v>
      </c>
      <c r="E11" s="13">
        <v>338.99989999999997</v>
      </c>
      <c r="F11" s="9">
        <v>314</v>
      </c>
    </row>
    <row r="12" spans="1:8">
      <c r="A12" s="7" t="s">
        <v>16</v>
      </c>
      <c r="B12" s="8" t="s">
        <v>17</v>
      </c>
      <c r="C12" s="7" t="s">
        <v>15</v>
      </c>
      <c r="D12" s="13">
        <v>414.05429999999996</v>
      </c>
      <c r="E12" s="13">
        <v>329.22219999999999</v>
      </c>
      <c r="F12" s="9">
        <v>304.87331900000004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148.54088793954315</v>
      </c>
      <c r="F15" s="12">
        <f>SUM(F16:F17)</f>
        <v>155.16739086110252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v>11.103168766835136</v>
      </c>
      <c r="F16" s="9">
        <v>11.652707551763651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137.43771917270803</v>
      </c>
      <c r="F17" s="9">
        <v>143.51468330933886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1">SUM(E30:E31)</f>
        <v>148.54088793954315</v>
      </c>
      <c r="F29" s="12">
        <f>SUM(F30:F31)</f>
        <v>155.16739086110252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11.103168766835136</v>
      </c>
      <c r="F30" s="9">
        <f>F16</f>
        <v>11.652707551763651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137.43771917270803</v>
      </c>
      <c r="F31" s="9">
        <f>F17</f>
        <v>143.51468330933886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4.7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141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3.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30.302141497235628</v>
      </c>
      <c r="E63" s="69">
        <v>30.302141497235628</v>
      </c>
      <c r="F63" s="69">
        <f>E63</f>
        <v>30.302141497235628</v>
      </c>
      <c r="G63" s="69">
        <f>'[3]0.1'!$I$20</f>
        <v>33.725455837532024</v>
      </c>
      <c r="H63" s="69">
        <f>G63</f>
        <v>33.725455837532024</v>
      </c>
      <c r="I63" s="69">
        <f>'[3]0.1'!$L$20</f>
        <v>38.221473725497276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215790.22</v>
      </c>
      <c r="E65" s="69">
        <v>215790.22</v>
      </c>
      <c r="F65" s="69">
        <f>E65</f>
        <v>215790.22</v>
      </c>
      <c r="G65" s="69">
        <f>'[3]0.1'!$I$21</f>
        <v>222901.49642418811</v>
      </c>
      <c r="H65" s="69">
        <f>G65</f>
        <v>222901.49642418811</v>
      </c>
      <c r="I65" s="69">
        <f>'[3]0.1'!$L$21</f>
        <v>232921.66405800352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A4:F4"/>
    <mergeCell ref="A5:F5"/>
    <mergeCell ref="A6:F6"/>
    <mergeCell ref="E53:I5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55" zoomScaleNormal="100" zoomScaleSheetLayoutView="11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7.140625" customWidth="1"/>
    <col min="5" max="5" width="15" customWidth="1"/>
    <col min="6" max="6" width="15.42578125" customWidth="1"/>
    <col min="7" max="7" width="14.42578125" customWidth="1"/>
    <col min="8" max="8" width="16.7109375" customWidth="1"/>
    <col min="9" max="9" width="15.85546875" customWidth="1"/>
  </cols>
  <sheetData>
    <row r="1" spans="1:6">
      <c r="D1" s="110" t="s">
        <v>4</v>
      </c>
      <c r="E1" s="110"/>
      <c r="F1" s="110"/>
    </row>
    <row r="2" spans="1:6" ht="27.7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2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123.59699999999997</v>
      </c>
      <c r="E10" s="13">
        <v>123.22258333333333</v>
      </c>
      <c r="F10" s="13">
        <v>123.31458333333333</v>
      </c>
    </row>
    <row r="11" spans="1:6">
      <c r="A11" s="7" t="s">
        <v>13</v>
      </c>
      <c r="B11" s="8" t="s">
        <v>14</v>
      </c>
      <c r="C11" s="7" t="s">
        <v>15</v>
      </c>
      <c r="D11" s="13">
        <v>599.60528999999997</v>
      </c>
      <c r="E11" s="13">
        <v>681</v>
      </c>
      <c r="F11" s="13">
        <v>620</v>
      </c>
    </row>
    <row r="12" spans="1:6">
      <c r="A12" s="7" t="s">
        <v>16</v>
      </c>
      <c r="B12" s="8" t="s">
        <v>17</v>
      </c>
      <c r="C12" s="7" t="s">
        <v>15</v>
      </c>
      <c r="D12" s="13">
        <v>589.706907</v>
      </c>
      <c r="E12" s="13">
        <v>672.75990000000002</v>
      </c>
      <c r="F12" s="13">
        <v>608.53128199999992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207.75378456879903</v>
      </c>
      <c r="F15" s="37">
        <f>SUM(F16:F17)</f>
        <v>216.96169888588304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22.383882080303149</v>
      </c>
      <c r="F16" s="13">
        <v>23.056514371774902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185.36990248849588</v>
      </c>
      <c r="F17" s="13">
        <v>193.90518451410813</v>
      </c>
    </row>
    <row r="18" spans="1:6" ht="25.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 t="shared" ref="E29" si="1">SUM(E30:E31)</f>
        <v>207.75378456879903</v>
      </c>
      <c r="F29" s="37">
        <f>SUM(F30:F31)</f>
        <v>216.96169888588304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22.383882080303149</v>
      </c>
      <c r="F30" s="13">
        <f>F16</f>
        <v>23.056514371774902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185.36990248849588</v>
      </c>
      <c r="F31" s="13">
        <f>F17</f>
        <v>193.90518451410813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 ht="28.5" customHeight="1">
      <c r="A50" s="30"/>
      <c r="B50" s="106"/>
      <c r="C50" s="106"/>
      <c r="D50" s="106"/>
      <c r="E50" s="106"/>
      <c r="F50" s="106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7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140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0.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172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26.76</v>
      </c>
      <c r="E62" s="69">
        <v>29.941645230487953</v>
      </c>
      <c r="F62" s="69">
        <v>29.941645230487953</v>
      </c>
      <c r="G62" s="69">
        <v>33.271724548837035</v>
      </c>
      <c r="H62" s="69">
        <v>33.271724548837035</v>
      </c>
      <c r="I62" s="69">
        <v>37.888790689604853</v>
      </c>
    </row>
    <row r="63" spans="1:9" ht="28.5">
      <c r="A63" s="66"/>
      <c r="B63" s="67" t="s">
        <v>117</v>
      </c>
      <c r="C63" s="66" t="s">
        <v>116</v>
      </c>
      <c r="D63" s="69"/>
      <c r="E63" s="69"/>
      <c r="F63" s="69"/>
      <c r="G63" s="69"/>
      <c r="H63" s="69"/>
      <c r="I63" s="69"/>
    </row>
    <row r="64" spans="1:9" ht="28.5">
      <c r="A64" s="66" t="s">
        <v>118</v>
      </c>
      <c r="B64" s="67" t="s">
        <v>119</v>
      </c>
      <c r="C64" s="66" t="s">
        <v>112</v>
      </c>
      <c r="D64" s="69">
        <v>115978.3</v>
      </c>
      <c r="E64" s="69">
        <v>121363.59777970174</v>
      </c>
      <c r="F64" s="69">
        <v>121363.59777970174</v>
      </c>
      <c r="G64" s="69">
        <v>125362.50625629089</v>
      </c>
      <c r="H64" s="69">
        <v>125362.50625629089</v>
      </c>
      <c r="I64" s="69">
        <v>131036.9377196588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B50:F50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9.42578125" customWidth="1"/>
    <col min="4" max="4" width="17.28515625" customWidth="1"/>
    <col min="5" max="5" width="15.28515625" customWidth="1"/>
    <col min="6" max="6" width="15.42578125" customWidth="1"/>
    <col min="7" max="7" width="17.42578125" customWidth="1"/>
    <col min="8" max="8" width="15.7109375" customWidth="1"/>
    <col min="9" max="9" width="15.42578125" customWidth="1"/>
  </cols>
  <sheetData>
    <row r="1" spans="1:6">
      <c r="D1" s="110" t="s">
        <v>4</v>
      </c>
      <c r="E1" s="110"/>
      <c r="F1" s="110"/>
    </row>
    <row r="2" spans="1:6" ht="37.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97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29.283854166666668</v>
      </c>
      <c r="E10" s="13">
        <v>29.253808333333332</v>
      </c>
      <c r="F10" s="9">
        <v>29.255624999999998</v>
      </c>
    </row>
    <row r="11" spans="1:6">
      <c r="A11" s="7" t="s">
        <v>13</v>
      </c>
      <c r="B11" s="8" t="s">
        <v>14</v>
      </c>
      <c r="C11" s="7" t="s">
        <v>15</v>
      </c>
      <c r="D11" s="13">
        <v>163.01888099999999</v>
      </c>
      <c r="E11" s="13">
        <v>172.25</v>
      </c>
      <c r="F11" s="9">
        <v>150.5</v>
      </c>
    </row>
    <row r="12" spans="1:6">
      <c r="A12" s="7" t="s">
        <v>16</v>
      </c>
      <c r="B12" s="8" t="s">
        <v>17</v>
      </c>
      <c r="C12" s="7" t="s">
        <v>15</v>
      </c>
      <c r="D12" s="13">
        <v>161.13261449999999</v>
      </c>
      <c r="E12" s="13">
        <v>170.19759999999999</v>
      </c>
      <c r="F12" s="9">
        <v>148.54695049999998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62.402676252401207</v>
      </c>
      <c r="F15" s="12">
        <f>SUM(F16:F17)</f>
        <v>64.859033761453645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4.6919383426512002</v>
      </c>
      <c r="F16" s="9">
        <v>4.7207104908975088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57.710737909750009</v>
      </c>
      <c r="F17" s="9">
        <v>60.138323270556135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SUM(E30:E31)</f>
        <v>62.402676252401207</v>
      </c>
      <c r="F29" s="12">
        <f>SUM(F30:F31)</f>
        <v>64.859033761453645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4.6919383426512002</v>
      </c>
      <c r="F30" s="9">
        <f>F16</f>
        <v>4.7207104908975088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57.710737909750009</v>
      </c>
      <c r="F31" s="9">
        <f>F17</f>
        <v>60.138323270556135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36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>
      <c r="A58" s="105" t="s">
        <v>139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172</v>
      </c>
      <c r="G60" s="104"/>
      <c r="H60" s="104" t="s">
        <v>176</v>
      </c>
      <c r="I60" s="104"/>
    </row>
    <row r="61" spans="1:9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21.24</v>
      </c>
      <c r="E63" s="69">
        <v>24.47972184860863</v>
      </c>
      <c r="F63" s="69">
        <v>24.47972184860863</v>
      </c>
      <c r="G63" s="69">
        <v>27.567594035704385</v>
      </c>
      <c r="H63" s="69">
        <v>27.567594035704385</v>
      </c>
      <c r="I63" s="69">
        <v>31.779248749354227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152730.20000000001</v>
      </c>
      <c r="E65" s="69">
        <v>159144.87160936001</v>
      </c>
      <c r="F65" s="69">
        <v>159144.87160936001</v>
      </c>
      <c r="G65" s="69">
        <v>164396.6523724689</v>
      </c>
      <c r="H65" s="69">
        <v>164396.6523724689</v>
      </c>
      <c r="I65" s="69">
        <v>171301.31177211259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7.28515625" customWidth="1"/>
    <col min="5" max="5" width="15.28515625" customWidth="1"/>
    <col min="6" max="6" width="15.42578125" customWidth="1"/>
    <col min="7" max="7" width="15.28515625" customWidth="1"/>
    <col min="8" max="8" width="18.140625" customWidth="1"/>
    <col min="9" max="9" width="15.28515625" customWidth="1"/>
  </cols>
  <sheetData>
    <row r="1" spans="1:6">
      <c r="D1" s="110" t="s">
        <v>4</v>
      </c>
      <c r="E1" s="110"/>
      <c r="F1" s="110"/>
    </row>
    <row r="2" spans="1:6" ht="37.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98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29.283854166666668</v>
      </c>
      <c r="E10" s="13">
        <v>29.253808333333332</v>
      </c>
      <c r="F10" s="9">
        <v>29.255624999999998</v>
      </c>
    </row>
    <row r="11" spans="1:6">
      <c r="A11" s="57" t="s">
        <v>13</v>
      </c>
      <c r="B11" s="8" t="s">
        <v>14</v>
      </c>
      <c r="C11" s="57" t="s">
        <v>15</v>
      </c>
      <c r="D11" s="13">
        <v>163.01888099999999</v>
      </c>
      <c r="E11" s="13">
        <v>172.25</v>
      </c>
      <c r="F11" s="9">
        <v>150.5</v>
      </c>
    </row>
    <row r="12" spans="1:6">
      <c r="A12" s="57" t="s">
        <v>16</v>
      </c>
      <c r="B12" s="8" t="s">
        <v>17</v>
      </c>
      <c r="C12" s="57" t="s">
        <v>15</v>
      </c>
      <c r="D12" s="13">
        <v>161.92485750000003</v>
      </c>
      <c r="E12" s="13">
        <v>170.19759999999999</v>
      </c>
      <c r="F12" s="9">
        <v>148.54695049999998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64.230275515869991</v>
      </c>
      <c r="F15" s="12">
        <f>SUM(F16:F17)</f>
        <v>66.763510454983276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4.6919383426512002</v>
      </c>
      <c r="F16" s="9">
        <v>4.7207104908975088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59.538337173218785</v>
      </c>
      <c r="F17" s="9">
        <v>62.042799964085766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4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43" t="s">
        <v>1</v>
      </c>
      <c r="E29" s="37">
        <f>SUM(E30:E31)</f>
        <v>64.230275515869991</v>
      </c>
      <c r="F29" s="12">
        <f>SUM(F30:F31)</f>
        <v>66.763510454983276</v>
      </c>
    </row>
    <row r="30" spans="1:6">
      <c r="A30" s="20" t="s">
        <v>55</v>
      </c>
      <c r="B30" s="21" t="s">
        <v>56</v>
      </c>
      <c r="C30" s="57" t="s">
        <v>25</v>
      </c>
      <c r="D30" s="43" t="s">
        <v>1</v>
      </c>
      <c r="E30" s="13">
        <f>E16</f>
        <v>4.6919383426512002</v>
      </c>
      <c r="F30" s="9">
        <f>F16</f>
        <v>4.7207104908975088</v>
      </c>
    </row>
    <row r="31" spans="1:6">
      <c r="A31" s="20" t="s">
        <v>57</v>
      </c>
      <c r="B31" s="8" t="s">
        <v>58</v>
      </c>
      <c r="C31" s="57" t="s">
        <v>25</v>
      </c>
      <c r="D31" s="43" t="s">
        <v>1</v>
      </c>
      <c r="E31" s="13">
        <f>E17</f>
        <v>59.538337173218785</v>
      </c>
      <c r="F31" s="9">
        <f>F17</f>
        <v>62.042799964085766</v>
      </c>
    </row>
    <row r="32" spans="1:6" ht="25.5">
      <c r="A32" s="20" t="s">
        <v>59</v>
      </c>
      <c r="B32" s="8" t="s">
        <v>60</v>
      </c>
      <c r="C32" s="5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4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4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4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7.7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>
      <c r="A58" s="105" t="s">
        <v>138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177</v>
      </c>
      <c r="G60" s="104"/>
      <c r="H60" s="104" t="s">
        <v>176</v>
      </c>
      <c r="I60" s="104"/>
    </row>
    <row r="61" spans="1:9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21.24</v>
      </c>
      <c r="E63" s="69">
        <v>24.47972184860863</v>
      </c>
      <c r="F63" s="69">
        <v>24.47972184860863</v>
      </c>
      <c r="G63" s="69">
        <v>27.567594035704385</v>
      </c>
      <c r="H63" s="69">
        <v>27.567594035704385</v>
      </c>
      <c r="I63" s="69">
        <v>31.779248749354227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157566.9</v>
      </c>
      <c r="E65" s="69">
        <v>164184.71446482558</v>
      </c>
      <c r="F65" s="69">
        <v>164184.71446482558</v>
      </c>
      <c r="G65" s="69">
        <v>169602.81004216484</v>
      </c>
      <c r="H65" s="69">
        <v>169602.81004216484</v>
      </c>
      <c r="I65" s="69">
        <v>176726.12806393576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topLeftCell="A49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7.28515625" customWidth="1"/>
    <col min="5" max="5" width="15.28515625" customWidth="1"/>
    <col min="6" max="6" width="15.42578125" customWidth="1"/>
    <col min="7" max="7" width="14.42578125" customWidth="1"/>
    <col min="8" max="8" width="15.28515625" customWidth="1"/>
    <col min="9" max="9" width="17.140625" customWidth="1"/>
  </cols>
  <sheetData>
    <row r="1" spans="1:6">
      <c r="D1" s="110" t="s">
        <v>4</v>
      </c>
      <c r="E1" s="110"/>
      <c r="F1" s="110"/>
    </row>
    <row r="2" spans="1:6" ht="37.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99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29.283854166666668</v>
      </c>
      <c r="E10" s="13">
        <v>29.253808333333332</v>
      </c>
      <c r="F10" s="9">
        <v>29.255624999999998</v>
      </c>
    </row>
    <row r="11" spans="1:6">
      <c r="A11" s="57" t="s">
        <v>13</v>
      </c>
      <c r="B11" s="8" t="s">
        <v>14</v>
      </c>
      <c r="C11" s="57" t="s">
        <v>15</v>
      </c>
      <c r="D11" s="13">
        <v>163.01888099999999</v>
      </c>
      <c r="E11" s="13">
        <v>172.25</v>
      </c>
      <c r="F11" s="9">
        <v>150.5</v>
      </c>
    </row>
    <row r="12" spans="1:6">
      <c r="A12" s="57" t="s">
        <v>16</v>
      </c>
      <c r="B12" s="8" t="s">
        <v>17</v>
      </c>
      <c r="C12" s="57" t="s">
        <v>15</v>
      </c>
      <c r="D12" s="13">
        <v>161.92485750000003</v>
      </c>
      <c r="E12" s="13">
        <v>170.19759999999999</v>
      </c>
      <c r="F12" s="9">
        <v>148.54695049999998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66.824214575636418</v>
      </c>
      <c r="F15" s="12">
        <f>SUM(F16:F17)</f>
        <v>69.614221115958756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4.6919383426512002</v>
      </c>
      <c r="F16" s="9">
        <v>4.7207104908975088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62.132276232985213</v>
      </c>
      <c r="F17" s="9">
        <v>64.893510625061253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SUM(E30:E31)</f>
        <v>66.824214575636418</v>
      </c>
      <c r="F29" s="12">
        <f>SUM(F30:F31)</f>
        <v>69.614221115958756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4.6919383426512002</v>
      </c>
      <c r="F30" s="9">
        <f>F16</f>
        <v>4.7207104908975088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62.132276232985213</v>
      </c>
      <c r="F31" s="9">
        <f>F17</f>
        <v>64.893510625061253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7.7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>
      <c r="A58" s="105" t="s">
        <v>137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04" t="s">
        <v>108</v>
      </c>
      <c r="B60" s="104" t="s">
        <v>6</v>
      </c>
      <c r="C60" s="104" t="s">
        <v>109</v>
      </c>
      <c r="D60" s="104" t="s">
        <v>178</v>
      </c>
      <c r="E60" s="104"/>
      <c r="F60" s="104" t="s">
        <v>172</v>
      </c>
      <c r="G60" s="104"/>
      <c r="H60" s="104" t="s">
        <v>176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21.24</v>
      </c>
      <c r="E63" s="69">
        <v>24.47972184860863</v>
      </c>
      <c r="F63" s="69">
        <v>24.47972184860863</v>
      </c>
      <c r="G63" s="69">
        <v>27.567594035704385</v>
      </c>
      <c r="H63" s="69">
        <v>27.567594035704385</v>
      </c>
      <c r="I63" s="69">
        <v>31.779248749354227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163930.31</v>
      </c>
      <c r="E65" s="69">
        <v>171343.89888002034</v>
      </c>
      <c r="F65" s="69">
        <v>171343.89888002034</v>
      </c>
      <c r="G65" s="69">
        <v>176991.98774685239</v>
      </c>
      <c r="H65" s="69">
        <v>176991.98774685239</v>
      </c>
      <c r="I65" s="69">
        <v>184846.24929696214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topLeftCell="A13" workbookViewId="0">
      <selection activeCell="J27" sqref="J27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3.42578125" customWidth="1"/>
    <col min="5" max="5" width="14" customWidth="1"/>
    <col min="6" max="6" width="15.42578125" customWidth="1"/>
    <col min="7" max="7" width="14.28515625" customWidth="1"/>
    <col min="8" max="9" width="14.42578125" customWidth="1"/>
  </cols>
  <sheetData>
    <row r="1" spans="1:12">
      <c r="D1" s="110" t="s">
        <v>4</v>
      </c>
      <c r="E1" s="110"/>
      <c r="F1" s="110"/>
    </row>
    <row r="2" spans="1:12" ht="39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95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102.7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f>'[1]0.1'!$I$11</f>
        <v>50</v>
      </c>
      <c r="F9" s="6">
        <f>'[1]0.1'!$L$11</f>
        <v>50</v>
      </c>
      <c r="H9" s="109"/>
      <c r="I9" s="109"/>
      <c r="J9" s="109"/>
      <c r="K9" s="109"/>
      <c r="L9" s="109"/>
    </row>
    <row r="10" spans="1:12" ht="63.75">
      <c r="A10" s="50" t="s">
        <v>11</v>
      </c>
      <c r="B10" s="8" t="s">
        <v>12</v>
      </c>
      <c r="C10" s="50" t="s">
        <v>10</v>
      </c>
      <c r="D10" s="9">
        <v>46.616083333333329</v>
      </c>
      <c r="E10" s="9">
        <v>46.608066666666666</v>
      </c>
      <c r="F10" s="9">
        <v>46.682499999999997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238.05612999999997</v>
      </c>
      <c r="E11" s="9">
        <v>261.01990000000001</v>
      </c>
      <c r="F11" s="9">
        <v>244.12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220.23258399999997</v>
      </c>
      <c r="E12" s="9">
        <v>245.3586</v>
      </c>
      <c r="F12" s="9">
        <v>226.83810800000001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299.50199999999995</v>
      </c>
      <c r="E13" s="9">
        <v>272.79989999999998</v>
      </c>
      <c r="F13" s="9">
        <v>240.63600000000002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299.50199999999995</v>
      </c>
      <c r="E14" s="9">
        <v>270.90999999999997</v>
      </c>
      <c r="F14" s="9">
        <v>240.63600000000002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v>215.52155462062686</v>
      </c>
      <c r="F15" s="12">
        <v>207.95815068164615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215.52155462062686</v>
      </c>
      <c r="F16" s="9">
        <v>207.95815068164615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191.59213892999998</v>
      </c>
      <c r="E19" s="9">
        <v>215.21385972399366</v>
      </c>
      <c r="F19" s="9">
        <v>207.6440211866018</v>
      </c>
    </row>
    <row r="20" spans="1:6" ht="25.5">
      <c r="A20" s="50"/>
      <c r="B20" s="8" t="s">
        <v>34</v>
      </c>
      <c r="C20" s="14" t="s">
        <v>35</v>
      </c>
      <c r="D20" s="15">
        <v>184.75534646495939</v>
      </c>
      <c r="E20" s="15">
        <v>183.50000000000003</v>
      </c>
      <c r="F20" s="15">
        <v>183.5</v>
      </c>
    </row>
    <row r="21" spans="1:6">
      <c r="A21" s="50" t="s">
        <v>36</v>
      </c>
      <c r="B21" s="8" t="s">
        <v>37</v>
      </c>
      <c r="C21" s="50" t="s">
        <v>25</v>
      </c>
      <c r="D21" s="9">
        <v>220.86012017000002</v>
      </c>
      <c r="E21" s="13">
        <v>208.63975894765315</v>
      </c>
      <c r="F21" s="9">
        <v>189.42238986973496</v>
      </c>
    </row>
    <row r="22" spans="1:6" ht="25.5">
      <c r="A22" s="50"/>
      <c r="B22" s="8" t="s">
        <v>38</v>
      </c>
      <c r="C22" s="14" t="s">
        <v>39</v>
      </c>
      <c r="D22" s="16">
        <v>158.35300000000001</v>
      </c>
      <c r="E22" s="16">
        <v>160</v>
      </c>
      <c r="F22" s="16">
        <v>160</v>
      </c>
    </row>
    <row r="23" spans="1:6" ht="51">
      <c r="A23" s="50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0">SUM(E30:E32)</f>
        <v>215.52155462062686</v>
      </c>
      <c r="F29" s="12">
        <f>SUM(F30:F32)</f>
        <v>207.95815068164615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215.52155462062686</v>
      </c>
      <c r="F30" s="9">
        <f>F16</f>
        <v>207.95815068164615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18" t="s">
        <v>1</v>
      </c>
      <c r="F31" s="18" t="s">
        <v>1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5" t="s">
        <v>25</v>
      </c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5" t="s">
        <v>25</v>
      </c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87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8" spans="1:10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28.5" customHeight="1">
      <c r="A50" s="30"/>
      <c r="B50" s="106"/>
      <c r="C50" s="106"/>
      <c r="D50" s="106"/>
      <c r="E50" s="106"/>
      <c r="F50" s="106"/>
    </row>
    <row r="51" spans="1:9" ht="16.5" customHeight="1">
      <c r="A51" s="64"/>
      <c r="B51" s="64"/>
      <c r="C51" s="64"/>
      <c r="D51" s="64"/>
      <c r="E51" s="108" t="s">
        <v>120</v>
      </c>
      <c r="F51" s="108"/>
      <c r="G51" s="108"/>
      <c r="H51" s="108"/>
      <c r="I51" s="108"/>
    </row>
    <row r="52" spans="1:9" ht="29.1" customHeight="1">
      <c r="A52" s="64"/>
      <c r="B52" s="64"/>
      <c r="C52" s="64"/>
      <c r="D52" s="64"/>
      <c r="E52" s="108" t="s">
        <v>165</v>
      </c>
      <c r="F52" s="108"/>
      <c r="G52" s="108"/>
      <c r="H52" s="108"/>
      <c r="I52" s="108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 customHeight="1">
      <c r="A55" s="103" t="s">
        <v>107</v>
      </c>
      <c r="B55" s="103"/>
      <c r="C55" s="103"/>
      <c r="D55" s="103"/>
      <c r="E55" s="103"/>
      <c r="F55" s="103"/>
      <c r="G55" s="103"/>
      <c r="H55" s="103"/>
      <c r="I55" s="103"/>
    </row>
    <row r="56" spans="1:9" ht="15.75" customHeight="1">
      <c r="A56" s="105" t="s">
        <v>149</v>
      </c>
      <c r="B56" s="105"/>
      <c r="C56" s="105"/>
      <c r="D56" s="105"/>
      <c r="E56" s="105"/>
      <c r="F56" s="105"/>
      <c r="G56" s="105"/>
      <c r="H56" s="105"/>
      <c r="I56" s="10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04" t="s">
        <v>108</v>
      </c>
      <c r="B58" s="104" t="s">
        <v>6</v>
      </c>
      <c r="C58" s="104" t="s">
        <v>109</v>
      </c>
      <c r="D58" s="104" t="s">
        <v>169</v>
      </c>
      <c r="E58" s="104"/>
      <c r="F58" s="104" t="s">
        <v>170</v>
      </c>
      <c r="G58" s="104"/>
      <c r="H58" s="104" t="s">
        <v>168</v>
      </c>
      <c r="I58" s="104"/>
    </row>
    <row r="59" spans="1:9" ht="28.5">
      <c r="A59" s="104"/>
      <c r="B59" s="104"/>
      <c r="C59" s="104"/>
      <c r="D59" s="65" t="s">
        <v>110</v>
      </c>
      <c r="E59" s="65" t="s">
        <v>111</v>
      </c>
      <c r="F59" s="65" t="s">
        <v>110</v>
      </c>
      <c r="G59" s="65" t="s">
        <v>111</v>
      </c>
      <c r="H59" s="65" t="s">
        <v>110</v>
      </c>
      <c r="I59" s="65" t="s">
        <v>111</v>
      </c>
    </row>
    <row r="60" spans="1:9">
      <c r="A60" s="66" t="s">
        <v>16</v>
      </c>
      <c r="B60" s="67" t="s">
        <v>113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114</v>
      </c>
      <c r="B61" s="67" t="s">
        <v>115</v>
      </c>
      <c r="C61" s="66" t="s">
        <v>116</v>
      </c>
      <c r="D61" s="69">
        <v>827.09</v>
      </c>
      <c r="E61" s="69">
        <v>852.10346582048282</v>
      </c>
      <c r="F61" s="69">
        <v>852.10346582048282</v>
      </c>
      <c r="G61" s="69">
        <v>878.39</v>
      </c>
      <c r="H61" s="69">
        <v>878.39</v>
      </c>
      <c r="I61" s="69">
        <v>916.7690231380617</v>
      </c>
    </row>
    <row r="62" spans="1:9" ht="28.5">
      <c r="A62" s="66"/>
      <c r="B62" s="67" t="s">
        <v>117</v>
      </c>
      <c r="C62" s="66" t="s">
        <v>116</v>
      </c>
      <c r="D62" s="69">
        <v>825.92</v>
      </c>
      <c r="E62" s="69">
        <v>850.89370382048287</v>
      </c>
      <c r="F62" s="69">
        <v>850.89370382048287</v>
      </c>
      <c r="G62" s="69">
        <v>877.14007059053017</v>
      </c>
      <c r="H62" s="69">
        <v>877.14007059053017</v>
      </c>
      <c r="I62" s="69">
        <v>915.3842051380617</v>
      </c>
    </row>
    <row r="63" spans="1:9" ht="28.5">
      <c r="A63" s="66" t="s">
        <v>118</v>
      </c>
      <c r="B63" s="67" t="s">
        <v>119</v>
      </c>
      <c r="C63" s="66" t="s">
        <v>112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>
      <c r="A64" s="71" t="s">
        <v>121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D46:F46"/>
    <mergeCell ref="B49:F49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topLeftCell="A52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7.28515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6.5703125" customWidth="1"/>
  </cols>
  <sheetData>
    <row r="1" spans="1:6">
      <c r="D1" s="110" t="s">
        <v>4</v>
      </c>
      <c r="E1" s="110"/>
      <c r="F1" s="110"/>
    </row>
    <row r="2" spans="1:6" ht="37.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100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29.283854166666668</v>
      </c>
      <c r="E10" s="13">
        <v>29.253808333333332</v>
      </c>
      <c r="F10" s="9">
        <v>29.255624999999998</v>
      </c>
    </row>
    <row r="11" spans="1:6">
      <c r="A11" s="57" t="s">
        <v>13</v>
      </c>
      <c r="B11" s="8" t="s">
        <v>14</v>
      </c>
      <c r="C11" s="57" t="s">
        <v>15</v>
      </c>
      <c r="D11" s="13">
        <v>163.01888099999999</v>
      </c>
      <c r="E11" s="13">
        <v>172.25</v>
      </c>
      <c r="F11" s="9">
        <v>150.5</v>
      </c>
    </row>
    <row r="12" spans="1:6">
      <c r="A12" s="57" t="s">
        <v>16</v>
      </c>
      <c r="B12" s="8" t="s">
        <v>17</v>
      </c>
      <c r="C12" s="57" t="s">
        <v>15</v>
      </c>
      <c r="D12" s="13">
        <v>161.92485750000003</v>
      </c>
      <c r="E12" s="13">
        <v>170.19759999999999</v>
      </c>
      <c r="F12" s="9">
        <v>148.54695049999998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64.681828723799867</v>
      </c>
      <c r="F15" s="12">
        <f>SUM(F16:F17)</f>
        <v>67.381716428018407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4.6919383426512002</v>
      </c>
      <c r="F16" s="9">
        <v>4.7207104908975088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59.989890381148669</v>
      </c>
      <c r="F17" s="9">
        <v>62.661005937120905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SUM(E30:E31)</f>
        <v>64.681828723799867</v>
      </c>
      <c r="F29" s="12">
        <f>SUM(F30:F31)</f>
        <v>67.381716428018407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4.6919383426512002</v>
      </c>
      <c r="F30" s="9">
        <f>F16</f>
        <v>4.7207104908975088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59.989890381148669</v>
      </c>
      <c r="F31" s="9">
        <f>F17</f>
        <v>62.661005937120905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6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136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5.7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176</v>
      </c>
      <c r="I59" s="104"/>
    </row>
    <row r="60" spans="1:9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21.24</v>
      </c>
      <c r="E62" s="69">
        <v>24.433730608652407</v>
      </c>
      <c r="F62" s="69">
        <v>24.433730608652407</v>
      </c>
      <c r="G62" s="69">
        <v>27.567594035704385</v>
      </c>
      <c r="H62" s="69">
        <v>27.567594035704385</v>
      </c>
      <c r="I62" s="69">
        <v>31.779248749354227</v>
      </c>
    </row>
    <row r="63" spans="1:9" ht="28.5">
      <c r="A63" s="66"/>
      <c r="B63" s="67" t="s">
        <v>117</v>
      </c>
      <c r="C63" s="66" t="s">
        <v>116</v>
      </c>
      <c r="D63" s="69"/>
      <c r="E63" s="69"/>
      <c r="F63" s="69"/>
      <c r="G63" s="69"/>
      <c r="H63" s="69"/>
      <c r="I63" s="69"/>
    </row>
    <row r="64" spans="1:9" ht="28.5">
      <c r="A64" s="66" t="s">
        <v>118</v>
      </c>
      <c r="B64" s="67" t="s">
        <v>119</v>
      </c>
      <c r="C64" s="66" t="s">
        <v>112</v>
      </c>
      <c r="D64" s="69">
        <v>158260.53</v>
      </c>
      <c r="E64" s="69">
        <v>165435.99103345236</v>
      </c>
      <c r="F64" s="69">
        <v>165435.99103345236</v>
      </c>
      <c r="G64" s="69">
        <v>170889.1189413477</v>
      </c>
      <c r="H64" s="69">
        <v>170889.1189413477</v>
      </c>
      <c r="I64" s="69">
        <v>178487.0600016262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3.42578125" customWidth="1"/>
    <col min="5" max="5" width="14" customWidth="1"/>
    <col min="6" max="6" width="15.42578125" customWidth="1"/>
    <col min="7" max="7" width="16.140625" customWidth="1"/>
    <col min="8" max="8" width="15.28515625" customWidth="1"/>
    <col min="9" max="9" width="15" customWidth="1"/>
  </cols>
  <sheetData>
    <row r="1" spans="1:6">
      <c r="D1" s="110" t="s">
        <v>4</v>
      </c>
      <c r="E1" s="110"/>
      <c r="F1" s="110"/>
    </row>
    <row r="2" spans="1:6" ht="36.7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101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28.012999999999998</v>
      </c>
      <c r="E10" s="13">
        <v>29.631841666666666</v>
      </c>
      <c r="F10" s="9">
        <v>29.647083333333335</v>
      </c>
    </row>
    <row r="11" spans="1:6">
      <c r="A11" s="7" t="s">
        <v>13</v>
      </c>
      <c r="B11" s="8" t="s">
        <v>14</v>
      </c>
      <c r="C11" s="7" t="s">
        <v>15</v>
      </c>
      <c r="D11" s="13">
        <v>175.9596765</v>
      </c>
      <c r="E11" s="13">
        <v>148</v>
      </c>
      <c r="F11" s="9">
        <v>156</v>
      </c>
    </row>
    <row r="12" spans="1:6">
      <c r="A12" s="7" t="s">
        <v>16</v>
      </c>
      <c r="B12" s="8" t="s">
        <v>17</v>
      </c>
      <c r="C12" s="7" t="s">
        <v>15</v>
      </c>
      <c r="D12" s="13">
        <v>168.75820250000001</v>
      </c>
      <c r="E12" s="13">
        <v>141.60059999999999</v>
      </c>
      <c r="F12" s="9">
        <v>148.817949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62.673991013903859</v>
      </c>
      <c r="F15" s="12">
        <f>SUM(F16:F17)</f>
        <v>66.178802227932707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4.0255759316372002</v>
      </c>
      <c r="F16" s="9">
        <v>4.8860857744982811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58.648415082266659</v>
      </c>
      <c r="F17" s="9">
        <v>61.292716453434423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1">SUM(E30:E31)</f>
        <v>62.673991013903859</v>
      </c>
      <c r="F29" s="12">
        <f>SUM(F30:F31)</f>
        <v>66.178802227932707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4.0255759316372002</v>
      </c>
      <c r="F30" s="9">
        <f>F16</f>
        <v>4.8860857744982811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58.648415082266659</v>
      </c>
      <c r="F31" s="9">
        <f>F17</f>
        <v>61.292716453434423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25.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>
      <c r="A58" s="105" t="s">
        <v>135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21.39</v>
      </c>
      <c r="E63" s="69">
        <v>25.248231518131217</v>
      </c>
      <c r="F63" s="69">
        <v>25.248231518131217</v>
      </c>
      <c r="G63" s="69">
        <v>28.429088094522204</v>
      </c>
      <c r="H63" s="69">
        <v>28.429088094522204</v>
      </c>
      <c r="I63" s="69">
        <v>32.832637509997411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152730.20000000001</v>
      </c>
      <c r="E65" s="69">
        <v>159673.39175741875</v>
      </c>
      <c r="F65" s="69">
        <v>159673.39175741875</v>
      </c>
      <c r="G65" s="69">
        <v>164936.35388920494</v>
      </c>
      <c r="H65" s="69">
        <v>164936.35388920494</v>
      </c>
      <c r="I65" s="69">
        <v>172284.2788172935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topLeftCell="A49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5" customWidth="1"/>
    <col min="5" max="5" width="15.85546875" customWidth="1"/>
    <col min="6" max="6" width="15.42578125" customWidth="1"/>
    <col min="7" max="7" width="15.85546875" customWidth="1"/>
    <col min="8" max="8" width="14.42578125" customWidth="1"/>
    <col min="9" max="9" width="17.42578125" customWidth="1"/>
  </cols>
  <sheetData>
    <row r="1" spans="1:6">
      <c r="D1" s="110" t="s">
        <v>4</v>
      </c>
      <c r="E1" s="110"/>
      <c r="F1" s="110"/>
    </row>
    <row r="2" spans="1:6" ht="36.7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102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90" customHeight="1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28.012999999999998</v>
      </c>
      <c r="E10" s="13">
        <v>29.631841666666666</v>
      </c>
      <c r="F10" s="9">
        <v>29.647083333333335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175.9596765</v>
      </c>
      <c r="E11" s="13">
        <v>148</v>
      </c>
      <c r="F11" s="9">
        <v>156</v>
      </c>
    </row>
    <row r="12" spans="1:6">
      <c r="A12" s="57" t="s">
        <v>16</v>
      </c>
      <c r="B12" s="8" t="s">
        <v>17</v>
      </c>
      <c r="C12" s="57" t="s">
        <v>15</v>
      </c>
      <c r="D12" s="13">
        <v>168.75820250000001</v>
      </c>
      <c r="E12" s="13">
        <v>141.60059999999999</v>
      </c>
      <c r="F12" s="9">
        <v>148.817949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66.960758617837243</v>
      </c>
      <c r="F15" s="12">
        <f>SUM(F16:F17)</f>
        <v>70.647911655632029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4.0255759316372002</v>
      </c>
      <c r="F16" s="9">
        <v>4.8860857744982811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62.935182686200037</v>
      </c>
      <c r="F17" s="9">
        <v>65.761825881133745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66.960758617837243</v>
      </c>
      <c r="F29" s="12">
        <f>SUM(F30:F31)</f>
        <v>70.647911655632029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4.0255759316372002</v>
      </c>
      <c r="F30" s="9">
        <f>F16</f>
        <v>4.8860857744982811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62.935182686200037</v>
      </c>
      <c r="F31" s="9">
        <f>F17</f>
        <v>65.761825881133745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30.7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>
      <c r="A58" s="105" t="s">
        <v>134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2.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21.39</v>
      </c>
      <c r="E63" s="69">
        <v>25.248213168382648</v>
      </c>
      <c r="F63" s="69">
        <v>25.248213168382648</v>
      </c>
      <c r="G63" s="69">
        <v>28.429088094522204</v>
      </c>
      <c r="H63" s="69">
        <v>28.429088094522204</v>
      </c>
      <c r="I63" s="69">
        <v>32.832637509997411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163930.31</v>
      </c>
      <c r="E65" s="69">
        <v>171343.8988800204</v>
      </c>
      <c r="F65" s="69">
        <v>171343.8988800204</v>
      </c>
      <c r="G65" s="69">
        <v>176991.98774685239</v>
      </c>
      <c r="H65" s="69">
        <v>176991.98774685239</v>
      </c>
      <c r="I65" s="69">
        <v>184846.24929696214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topLeftCell="A52" workbookViewId="0">
      <selection activeCell="D64" sqref="D64:I66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5.7109375" customWidth="1"/>
    <col min="5" max="5" width="15.85546875" customWidth="1"/>
    <col min="6" max="6" width="15.42578125" customWidth="1"/>
    <col min="7" max="7" width="14.42578125" customWidth="1"/>
    <col min="8" max="8" width="16.28515625" customWidth="1"/>
    <col min="9" max="9" width="15.7109375" customWidth="1"/>
  </cols>
  <sheetData>
    <row r="1" spans="1:6">
      <c r="D1" s="110" t="s">
        <v>4</v>
      </c>
      <c r="E1" s="110"/>
      <c r="F1" s="110"/>
    </row>
    <row r="2" spans="1:6" ht="36.7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103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28.012999999999998</v>
      </c>
      <c r="E10" s="13">
        <v>29.631841666666666</v>
      </c>
      <c r="F10" s="9">
        <v>29.647083333333335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175.9596765</v>
      </c>
      <c r="E11" s="13">
        <v>148</v>
      </c>
      <c r="F11" s="9">
        <v>156</v>
      </c>
    </row>
    <row r="12" spans="1:6">
      <c r="A12" s="57" t="s">
        <v>16</v>
      </c>
      <c r="B12" s="8" t="s">
        <v>17</v>
      </c>
      <c r="C12" s="57" t="s">
        <v>15</v>
      </c>
      <c r="D12" s="13">
        <v>168.75820250000001</v>
      </c>
      <c r="E12" s="13">
        <v>141.60059999999999</v>
      </c>
      <c r="F12" s="9">
        <v>148.817949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62.673991013903859</v>
      </c>
      <c r="F15" s="12">
        <f>SUM(F16:F17)</f>
        <v>66.178802227932707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4.0255759316372002</v>
      </c>
      <c r="F16" s="9">
        <v>4.8860857744982811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58.648415082266659</v>
      </c>
      <c r="F17" s="9">
        <v>61.292716453434423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62.673991013903859</v>
      </c>
      <c r="F29" s="12">
        <f>SUM(F30:F31)</f>
        <v>66.178802227932707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4.0255759316372002</v>
      </c>
      <c r="F30" s="9">
        <f>F16</f>
        <v>4.8860857744982811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58.648415082266659</v>
      </c>
      <c r="F31" s="9">
        <f>F17</f>
        <v>61.292716453434423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75">
      <c r="A54" s="64"/>
      <c r="B54" s="64"/>
      <c r="C54" s="64"/>
      <c r="D54" s="64"/>
      <c r="E54" s="108" t="s">
        <v>120</v>
      </c>
      <c r="F54" s="108"/>
      <c r="G54" s="108"/>
      <c r="H54" s="108"/>
      <c r="I54" s="108"/>
    </row>
    <row r="55" spans="1:9" ht="24.75" customHeight="1">
      <c r="A55" s="64"/>
      <c r="B55" s="64"/>
      <c r="C55" s="64"/>
      <c r="D55" s="64"/>
      <c r="E55" s="108" t="s">
        <v>165</v>
      </c>
      <c r="F55" s="108"/>
      <c r="G55" s="108"/>
      <c r="H55" s="108"/>
      <c r="I55" s="108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16.5">
      <c r="A58" s="103" t="s">
        <v>107</v>
      </c>
      <c r="B58" s="103"/>
      <c r="C58" s="103"/>
      <c r="D58" s="103"/>
      <c r="E58" s="103"/>
      <c r="F58" s="103"/>
      <c r="G58" s="103"/>
      <c r="H58" s="103"/>
      <c r="I58" s="103"/>
    </row>
    <row r="59" spans="1:9">
      <c r="A59" s="105" t="s">
        <v>133</v>
      </c>
      <c r="B59" s="105"/>
      <c r="C59" s="105"/>
      <c r="D59" s="105"/>
      <c r="E59" s="105"/>
      <c r="F59" s="105"/>
      <c r="G59" s="105"/>
      <c r="H59" s="105"/>
      <c r="I59" s="105"/>
    </row>
    <row r="60" spans="1:9" ht="15.7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42.75" customHeight="1">
      <c r="A61" s="104" t="s">
        <v>108</v>
      </c>
      <c r="B61" s="104" t="s">
        <v>6</v>
      </c>
      <c r="C61" s="104" t="s">
        <v>109</v>
      </c>
      <c r="D61" s="104" t="s">
        <v>169</v>
      </c>
      <c r="E61" s="104"/>
      <c r="F61" s="104" t="s">
        <v>170</v>
      </c>
      <c r="G61" s="104"/>
      <c r="H61" s="104" t="s">
        <v>168</v>
      </c>
      <c r="I61" s="104"/>
    </row>
    <row r="62" spans="1:9" ht="28.5">
      <c r="A62" s="104"/>
      <c r="B62" s="104"/>
      <c r="C62" s="104"/>
      <c r="D62" s="65" t="s">
        <v>110</v>
      </c>
      <c r="E62" s="65" t="s">
        <v>111</v>
      </c>
      <c r="F62" s="65" t="s">
        <v>110</v>
      </c>
      <c r="G62" s="65" t="s">
        <v>111</v>
      </c>
      <c r="H62" s="65" t="s">
        <v>110</v>
      </c>
      <c r="I62" s="65" t="s">
        <v>111</v>
      </c>
    </row>
    <row r="63" spans="1:9">
      <c r="A63" s="66" t="s">
        <v>16</v>
      </c>
      <c r="B63" s="67" t="s">
        <v>113</v>
      </c>
      <c r="C63" s="66"/>
      <c r="D63" s="68"/>
      <c r="E63" s="68"/>
      <c r="F63" s="68"/>
      <c r="G63" s="68"/>
      <c r="H63" s="68"/>
      <c r="I63" s="68"/>
    </row>
    <row r="64" spans="1:9" ht="28.5">
      <c r="A64" s="66" t="s">
        <v>114</v>
      </c>
      <c r="B64" s="67" t="s">
        <v>115</v>
      </c>
      <c r="C64" s="66" t="s">
        <v>116</v>
      </c>
      <c r="D64" s="69">
        <v>21.39</v>
      </c>
      <c r="E64" s="69">
        <v>25.248231518131217</v>
      </c>
      <c r="F64" s="69">
        <v>25.248231518131217</v>
      </c>
      <c r="G64" s="69">
        <v>28.429088094522204</v>
      </c>
      <c r="H64" s="69">
        <v>28.429088094522204</v>
      </c>
      <c r="I64" s="69">
        <v>32.832637509997411</v>
      </c>
    </row>
    <row r="65" spans="1:9" ht="28.5">
      <c r="A65" s="66"/>
      <c r="B65" s="67" t="s">
        <v>117</v>
      </c>
      <c r="C65" s="66" t="s">
        <v>116</v>
      </c>
      <c r="D65" s="69"/>
      <c r="E65" s="69"/>
      <c r="F65" s="69"/>
      <c r="G65" s="69"/>
      <c r="H65" s="69"/>
      <c r="I65" s="69"/>
    </row>
    <row r="66" spans="1:9" ht="28.5">
      <c r="A66" s="66" t="s">
        <v>118</v>
      </c>
      <c r="B66" s="67" t="s">
        <v>119</v>
      </c>
      <c r="C66" s="66" t="s">
        <v>112</v>
      </c>
      <c r="D66" s="69">
        <v>152730.20000000001</v>
      </c>
      <c r="E66" s="69">
        <v>159673.39175741875</v>
      </c>
      <c r="F66" s="69">
        <v>159673.39175741875</v>
      </c>
      <c r="G66" s="69">
        <v>164936.35388920494</v>
      </c>
      <c r="H66" s="69">
        <v>164936.35388920494</v>
      </c>
      <c r="I66" s="69">
        <v>172284.2788172935</v>
      </c>
    </row>
    <row r="67" spans="1:9">
      <c r="A67" s="71" t="s">
        <v>121</v>
      </c>
      <c r="B67" s="70"/>
      <c r="C67" s="70"/>
      <c r="D67" s="70"/>
      <c r="E67" s="70"/>
      <c r="F67" s="70"/>
      <c r="G67" s="70"/>
      <c r="H67" s="70"/>
      <c r="I67" s="70"/>
    </row>
  </sheetData>
  <mergeCells count="16"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topLeftCell="A19" workbookViewId="0">
      <selection activeCell="E16" sqref="E16:F17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  <col min="7" max="7" width="15.7109375" customWidth="1"/>
    <col min="8" max="8" width="16.7109375" customWidth="1"/>
    <col min="9" max="9" width="15.28515625" customWidth="1"/>
  </cols>
  <sheetData>
    <row r="1" spans="1:6">
      <c r="D1" s="110" t="s">
        <v>4</v>
      </c>
      <c r="E1" s="110"/>
      <c r="F1" s="110"/>
    </row>
    <row r="2" spans="1:6" ht="36.75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104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28.012999999999998</v>
      </c>
      <c r="E10" s="13">
        <v>29.631841666666666</v>
      </c>
      <c r="F10" s="9">
        <v>29.647083333333335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175.9596765</v>
      </c>
      <c r="E11" s="13">
        <v>148</v>
      </c>
      <c r="F11" s="9">
        <v>156</v>
      </c>
    </row>
    <row r="12" spans="1:6">
      <c r="A12" s="57" t="s">
        <v>16</v>
      </c>
      <c r="B12" s="8" t="s">
        <v>17</v>
      </c>
      <c r="C12" s="57" t="s">
        <v>15</v>
      </c>
      <c r="D12" s="13">
        <v>168.75820250000001</v>
      </c>
      <c r="E12" s="13">
        <v>141.60059999999999</v>
      </c>
      <c r="F12" s="9">
        <v>148.817949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64.525207491025441</v>
      </c>
      <c r="F15" s="12">
        <f>SUM(F16:F17)</f>
        <v>68.108761995993149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4.0255759316372002</v>
      </c>
      <c r="F16" s="9">
        <v>4.8860857744982811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60.499631559388234</v>
      </c>
      <c r="F17" s="9">
        <v>63.222676221494865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64.525207491025441</v>
      </c>
      <c r="F29" s="12">
        <f>SUM(F30:F31)</f>
        <v>68.108761995993149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4.0255759316372002</v>
      </c>
      <c r="F30" s="9">
        <f>F16</f>
        <v>4.8860857744982811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60.499631559388234</v>
      </c>
      <c r="F31" s="9">
        <f>F17</f>
        <v>63.222676221494865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8.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132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.7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172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21.39</v>
      </c>
      <c r="E62" s="69">
        <v>25.248231518131217</v>
      </c>
      <c r="F62" s="69">
        <v>25.248231518131217</v>
      </c>
      <c r="G62" s="69">
        <v>28.429088094522204</v>
      </c>
      <c r="H62" s="69">
        <v>28.429088094522204</v>
      </c>
      <c r="I62" s="69">
        <v>32.832637509997411</v>
      </c>
    </row>
    <row r="63" spans="1:9" ht="28.5">
      <c r="A63" s="66"/>
      <c r="B63" s="67" t="s">
        <v>117</v>
      </c>
      <c r="C63" s="66" t="s">
        <v>116</v>
      </c>
      <c r="D63" s="69"/>
      <c r="E63" s="69"/>
      <c r="F63" s="69"/>
      <c r="G63" s="69"/>
      <c r="H63" s="69"/>
      <c r="I63" s="69"/>
    </row>
    <row r="64" spans="1:9" ht="28.5">
      <c r="A64" s="66" t="s">
        <v>118</v>
      </c>
      <c r="B64" s="67" t="s">
        <v>119</v>
      </c>
      <c r="C64" s="66" t="s">
        <v>112</v>
      </c>
      <c r="D64" s="69">
        <v>157566.9</v>
      </c>
      <c r="E64" s="69">
        <v>164713.23461288432</v>
      </c>
      <c r="F64" s="69">
        <v>164713.23461288432</v>
      </c>
      <c r="G64" s="69">
        <v>170142.51155890085</v>
      </c>
      <c r="H64" s="69">
        <v>170142.51155890085</v>
      </c>
      <c r="I64" s="69">
        <v>177709.09510911661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topLeftCell="A49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42578125" customWidth="1"/>
    <col min="4" max="4" width="13.42578125" customWidth="1"/>
    <col min="5" max="5" width="14" customWidth="1"/>
    <col min="6" max="6" width="15.42578125" customWidth="1"/>
    <col min="7" max="7" width="15.140625" customWidth="1"/>
    <col min="8" max="8" width="14.7109375" customWidth="1"/>
    <col min="9" max="9" width="15.85546875" customWidth="1"/>
  </cols>
  <sheetData>
    <row r="1" spans="1:6">
      <c r="D1" s="110" t="s">
        <v>4</v>
      </c>
      <c r="E1" s="110"/>
      <c r="F1" s="110"/>
    </row>
    <row r="2" spans="1:6" ht="42" customHeight="1"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05" t="s">
        <v>93</v>
      </c>
      <c r="B4" s="105"/>
      <c r="C4" s="105"/>
      <c r="D4" s="105"/>
      <c r="E4" s="105"/>
      <c r="F4" s="105"/>
    </row>
    <row r="5" spans="1:6" ht="17.25" customHeight="1">
      <c r="A5" s="105" t="s">
        <v>3</v>
      </c>
      <c r="B5" s="105"/>
      <c r="C5" s="105"/>
      <c r="D5" s="105"/>
      <c r="E5" s="105"/>
      <c r="F5" s="105"/>
    </row>
    <row r="6" spans="1:6" ht="17.25" customHeight="1">
      <c r="A6" s="105" t="s">
        <v>88</v>
      </c>
      <c r="B6" s="105"/>
      <c r="C6" s="105"/>
      <c r="D6" s="105"/>
      <c r="E6" s="105"/>
      <c r="F6" s="10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216.41641666666669</v>
      </c>
      <c r="E10" s="13">
        <v>216.29791666666668</v>
      </c>
      <c r="F10" s="13">
        <v>216.41641666666666</v>
      </c>
    </row>
    <row r="11" spans="1:6">
      <c r="A11" s="7" t="s">
        <v>13</v>
      </c>
      <c r="B11" s="8" t="s">
        <v>14</v>
      </c>
      <c r="C11" s="7" t="s">
        <v>15</v>
      </c>
      <c r="D11" s="13">
        <v>1323.1095700000001</v>
      </c>
      <c r="E11" s="13">
        <v>907.00199999999995</v>
      </c>
      <c r="F11" s="13">
        <v>1048</v>
      </c>
    </row>
    <row r="12" spans="1:6">
      <c r="A12" s="7" t="s">
        <v>16</v>
      </c>
      <c r="B12" s="8" t="s">
        <v>17</v>
      </c>
      <c r="C12" s="7" t="s">
        <v>15</v>
      </c>
      <c r="D12" s="13">
        <v>1291.173841</v>
      </c>
      <c r="E12" s="13">
        <v>887.62329999999997</v>
      </c>
      <c r="F12" s="13">
        <v>1019.8249709999999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:F15" si="0">SUM(E16:E17)</f>
        <v>451.62725543855834</v>
      </c>
      <c r="F15" s="37">
        <f t="shared" si="0"/>
        <v>479.99012081370643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29.7544437833762</v>
      </c>
      <c r="F16" s="13">
        <v>38.909076846769089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421.87281165518215</v>
      </c>
      <c r="F17" s="13">
        <v>441.08104396693733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SUM(E30:E31)</f>
        <v>451.62725543855834</v>
      </c>
      <c r="F29" s="37">
        <f>SUM(F30:F31)</f>
        <v>479.99012081370643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29.7544437833762</v>
      </c>
      <c r="F30" s="13">
        <f>F16</f>
        <v>38.909076846769089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421.87281165518215</v>
      </c>
      <c r="F31" s="13">
        <f>F17</f>
        <v>441.08104396693733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08" t="s">
        <v>120</v>
      </c>
      <c r="F53" s="108"/>
      <c r="G53" s="108"/>
      <c r="H53" s="108"/>
      <c r="I53" s="108"/>
    </row>
    <row r="54" spans="1:9" ht="33.75" customHeight="1">
      <c r="A54" s="64"/>
      <c r="B54" s="64"/>
      <c r="C54" s="64"/>
      <c r="D54" s="64"/>
      <c r="E54" s="108" t="s">
        <v>165</v>
      </c>
      <c r="F54" s="108"/>
      <c r="G54" s="108"/>
      <c r="H54" s="108"/>
      <c r="I54" s="108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03" t="s">
        <v>107</v>
      </c>
      <c r="B57" s="103"/>
      <c r="C57" s="103"/>
      <c r="D57" s="103"/>
      <c r="E57" s="103"/>
      <c r="F57" s="103"/>
      <c r="G57" s="103"/>
      <c r="H57" s="103"/>
      <c r="I57" s="103"/>
    </row>
    <row r="58" spans="1:9" ht="15.75" customHeight="1">
      <c r="A58" s="105" t="s">
        <v>131</v>
      </c>
      <c r="B58" s="105"/>
      <c r="C58" s="105"/>
      <c r="D58" s="105"/>
      <c r="E58" s="105"/>
      <c r="F58" s="105"/>
      <c r="G58" s="105"/>
      <c r="H58" s="105"/>
      <c r="I58" s="10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5.5" customHeight="1">
      <c r="A60" s="104" t="s">
        <v>108</v>
      </c>
      <c r="B60" s="104" t="s">
        <v>6</v>
      </c>
      <c r="C60" s="104" t="s">
        <v>109</v>
      </c>
      <c r="D60" s="104" t="s">
        <v>169</v>
      </c>
      <c r="E60" s="104"/>
      <c r="F60" s="104" t="s">
        <v>170</v>
      </c>
      <c r="G60" s="104"/>
      <c r="H60" s="104" t="s">
        <v>168</v>
      </c>
      <c r="I60" s="104"/>
    </row>
    <row r="61" spans="1:9" ht="28.5">
      <c r="A61" s="104"/>
      <c r="B61" s="104"/>
      <c r="C61" s="104"/>
      <c r="D61" s="65" t="s">
        <v>110</v>
      </c>
      <c r="E61" s="65" t="s">
        <v>111</v>
      </c>
      <c r="F61" s="65" t="s">
        <v>110</v>
      </c>
      <c r="G61" s="65" t="s">
        <v>111</v>
      </c>
      <c r="H61" s="65" t="s">
        <v>110</v>
      </c>
      <c r="I61" s="65" t="s">
        <v>111</v>
      </c>
    </row>
    <row r="62" spans="1:9">
      <c r="A62" s="66" t="s">
        <v>16</v>
      </c>
      <c r="B62" s="67" t="s">
        <v>113</v>
      </c>
      <c r="C62" s="66"/>
      <c r="D62" s="68"/>
      <c r="E62" s="68"/>
      <c r="F62" s="68"/>
      <c r="G62" s="68"/>
      <c r="H62" s="68"/>
      <c r="I62" s="68"/>
    </row>
    <row r="63" spans="1:9" ht="28.5">
      <c r="A63" s="66" t="s">
        <v>114</v>
      </c>
      <c r="B63" s="67" t="s">
        <v>115</v>
      </c>
      <c r="C63" s="66" t="s">
        <v>116</v>
      </c>
      <c r="D63" s="69">
        <v>26.87</v>
      </c>
      <c r="E63" s="69">
        <v>29.968725464484937</v>
      </c>
      <c r="F63" s="69">
        <v>29.968725464484937</v>
      </c>
      <c r="G63" s="69">
        <v>33.52147671582776</v>
      </c>
      <c r="H63" s="69">
        <v>33.52147671582776</v>
      </c>
      <c r="I63" s="69">
        <v>38.152700662562118</v>
      </c>
    </row>
    <row r="64" spans="1:9" ht="28.5">
      <c r="A64" s="66"/>
      <c r="B64" s="67" t="s">
        <v>117</v>
      </c>
      <c r="C64" s="66" t="s">
        <v>116</v>
      </c>
      <c r="D64" s="69"/>
      <c r="E64" s="69"/>
      <c r="F64" s="69"/>
      <c r="G64" s="69"/>
      <c r="H64" s="69"/>
      <c r="I64" s="69"/>
    </row>
    <row r="65" spans="1:9" ht="28.5">
      <c r="A65" s="66" t="s">
        <v>118</v>
      </c>
      <c r="B65" s="67" t="s">
        <v>119</v>
      </c>
      <c r="C65" s="66" t="s">
        <v>112</v>
      </c>
      <c r="D65" s="69">
        <v>150427.81</v>
      </c>
      <c r="E65" s="69">
        <v>157350.00275570701</v>
      </c>
      <c r="F65" s="69">
        <v>157350.00275570701</v>
      </c>
      <c r="G65" s="69">
        <v>162535.39645557618</v>
      </c>
      <c r="H65" s="69">
        <v>162535.39645557618</v>
      </c>
      <c r="I65" s="69">
        <v>169842.72371779301</v>
      </c>
    </row>
    <row r="66" spans="1:9">
      <c r="A66" s="71" t="s">
        <v>121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>
      <pane xSplit="2" ySplit="7" topLeftCell="C50" activePane="bottomRight" state="frozen"/>
      <selection activeCell="D7" sqref="D7:F7"/>
      <selection pane="topRight" activeCell="D7" sqref="D7:F7"/>
      <selection pane="bottomLeft" activeCell="D7" sqref="D7:F7"/>
      <selection pane="bottomRight" activeCell="D62" sqref="D62:I64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7.42578125" customWidth="1"/>
    <col min="5" max="5" width="16.42578125" customWidth="1"/>
    <col min="6" max="6" width="15.42578125" customWidth="1"/>
    <col min="7" max="7" width="16" customWidth="1"/>
    <col min="8" max="8" width="17.28515625" customWidth="1"/>
    <col min="9" max="9" width="18.85546875" customWidth="1"/>
  </cols>
  <sheetData>
    <row r="1" spans="1:9">
      <c r="D1" s="110" t="s">
        <v>4</v>
      </c>
      <c r="E1" s="110"/>
      <c r="F1" s="110"/>
    </row>
    <row r="2" spans="1:9" ht="36.75" customHeight="1">
      <c r="D2" s="111" t="s">
        <v>165</v>
      </c>
      <c r="E2" s="111"/>
      <c r="F2" s="111"/>
    </row>
    <row r="3" spans="1:9" ht="13.5" customHeight="1">
      <c r="A3" s="2"/>
      <c r="B3" s="2"/>
      <c r="C3" s="2"/>
      <c r="D3" s="2"/>
      <c r="E3" s="73"/>
      <c r="F3" s="73"/>
    </row>
    <row r="4" spans="1:9" ht="16.5" customHeight="1">
      <c r="A4" s="105" t="s">
        <v>122</v>
      </c>
      <c r="B4" s="105"/>
      <c r="C4" s="105"/>
      <c r="D4" s="105"/>
      <c r="E4" s="105"/>
      <c r="F4" s="105"/>
    </row>
    <row r="5" spans="1:9" ht="17.25" customHeight="1">
      <c r="A5" s="105" t="s">
        <v>126</v>
      </c>
      <c r="B5" s="105"/>
      <c r="C5" s="105"/>
      <c r="D5" s="105"/>
      <c r="E5" s="105"/>
      <c r="F5" s="105"/>
    </row>
    <row r="7" spans="1:9" ht="64.5" thickBot="1">
      <c r="A7" s="42" t="s">
        <v>0</v>
      </c>
      <c r="B7" s="42" t="s">
        <v>6</v>
      </c>
      <c r="C7" s="42" t="s">
        <v>7</v>
      </c>
      <c r="D7" s="42" t="s">
        <v>166</v>
      </c>
      <c r="E7" s="42" t="s">
        <v>167</v>
      </c>
      <c r="F7" s="42" t="s">
        <v>168</v>
      </c>
    </row>
    <row r="8" spans="1:9">
      <c r="A8" s="54" t="s">
        <v>8</v>
      </c>
      <c r="B8" s="5" t="s">
        <v>9</v>
      </c>
      <c r="C8" s="54" t="s">
        <v>10</v>
      </c>
      <c r="D8" s="36">
        <v>1594.6</v>
      </c>
      <c r="E8" s="6">
        <v>1580.6000000000001</v>
      </c>
      <c r="F8" s="6">
        <v>1611.5</v>
      </c>
    </row>
    <row r="9" spans="1:9" ht="63.75">
      <c r="A9" s="74" t="s">
        <v>11</v>
      </c>
      <c r="B9" s="8" t="s">
        <v>12</v>
      </c>
      <c r="C9" s="74" t="s">
        <v>10</v>
      </c>
      <c r="D9" s="13">
        <v>1570.7311666666662</v>
      </c>
      <c r="E9" s="13">
        <v>1550.0059166666667</v>
      </c>
      <c r="F9" s="13">
        <v>1580.712</v>
      </c>
      <c r="H9" s="78"/>
      <c r="I9" s="78"/>
    </row>
    <row r="10" spans="1:9">
      <c r="A10" s="74" t="s">
        <v>13</v>
      </c>
      <c r="B10" s="8" t="s">
        <v>14</v>
      </c>
      <c r="C10" s="74" t="s">
        <v>15</v>
      </c>
      <c r="D10" s="9">
        <v>6626.8040000000001</v>
      </c>
      <c r="E10" s="9">
        <v>6480.389900000001</v>
      </c>
      <c r="F10" s="9">
        <v>6444</v>
      </c>
      <c r="H10" s="78"/>
      <c r="I10" s="78"/>
    </row>
    <row r="11" spans="1:9">
      <c r="A11" s="74" t="s">
        <v>16</v>
      </c>
      <c r="B11" s="8" t="s">
        <v>17</v>
      </c>
      <c r="C11" s="74" t="s">
        <v>15</v>
      </c>
      <c r="D11" s="9">
        <v>6529.2470000000003</v>
      </c>
      <c r="E11" s="9">
        <v>6404.7829000000011</v>
      </c>
      <c r="F11" s="9">
        <v>6346.46</v>
      </c>
    </row>
    <row r="12" spans="1:9">
      <c r="A12" s="74" t="s">
        <v>18</v>
      </c>
      <c r="B12" s="8" t="s">
        <v>19</v>
      </c>
      <c r="C12" s="74" t="s">
        <v>20</v>
      </c>
      <c r="D12" s="19" t="s">
        <v>1</v>
      </c>
      <c r="E12" s="19" t="s">
        <v>1</v>
      </c>
      <c r="F12" s="19" t="s">
        <v>1</v>
      </c>
    </row>
    <row r="13" spans="1:9">
      <c r="A13" s="74" t="s">
        <v>21</v>
      </c>
      <c r="B13" s="8" t="s">
        <v>22</v>
      </c>
      <c r="C13" s="74" t="s">
        <v>20</v>
      </c>
      <c r="D13" s="19" t="s">
        <v>1</v>
      </c>
      <c r="E13" s="19" t="s">
        <v>1</v>
      </c>
      <c r="F13" s="19" t="s">
        <v>1</v>
      </c>
    </row>
    <row r="14" spans="1:9" ht="25.5">
      <c r="A14" s="10" t="s">
        <v>23</v>
      </c>
      <c r="B14" s="75" t="s">
        <v>24</v>
      </c>
      <c r="C14" s="10" t="s">
        <v>25</v>
      </c>
      <c r="D14" s="19" t="s">
        <v>1</v>
      </c>
      <c r="E14" s="12">
        <f>E15+E16</f>
        <v>2243.5976316488004</v>
      </c>
      <c r="F14" s="12">
        <f>F15+F16</f>
        <v>2397.7686386998412</v>
      </c>
    </row>
    <row r="15" spans="1:9">
      <c r="A15" s="10" t="s">
        <v>26</v>
      </c>
      <c r="B15" s="75" t="s">
        <v>27</v>
      </c>
      <c r="C15" s="74" t="s">
        <v>25</v>
      </c>
      <c r="D15" s="19" t="s">
        <v>1</v>
      </c>
      <c r="E15" s="9">
        <v>254.13333336656896</v>
      </c>
      <c r="F15" s="13">
        <v>275.80010939887791</v>
      </c>
    </row>
    <row r="16" spans="1:9" ht="25.5">
      <c r="A16" s="10" t="s">
        <v>28</v>
      </c>
      <c r="B16" s="75" t="s">
        <v>29</v>
      </c>
      <c r="C16" s="74" t="s">
        <v>25</v>
      </c>
      <c r="D16" s="19" t="s">
        <v>1</v>
      </c>
      <c r="E16" s="9">
        <v>1989.4642982822313</v>
      </c>
      <c r="F16" s="13">
        <v>2121.9685293009634</v>
      </c>
    </row>
    <row r="17" spans="1:9" ht="38.25">
      <c r="A17" s="10" t="s">
        <v>30</v>
      </c>
      <c r="B17" s="75" t="s">
        <v>31</v>
      </c>
      <c r="C17" s="74" t="s">
        <v>25</v>
      </c>
      <c r="D17" s="19" t="s">
        <v>1</v>
      </c>
      <c r="E17" s="19" t="s">
        <v>1</v>
      </c>
      <c r="F17" s="19" t="s">
        <v>1</v>
      </c>
    </row>
    <row r="18" spans="1:9">
      <c r="A18" s="74" t="s">
        <v>32</v>
      </c>
      <c r="B18" s="8" t="s">
        <v>33</v>
      </c>
      <c r="C18" s="74" t="s">
        <v>25</v>
      </c>
      <c r="D18" s="19" t="s">
        <v>1</v>
      </c>
      <c r="E18" s="19" t="s">
        <v>1</v>
      </c>
      <c r="F18" s="19" t="s">
        <v>1</v>
      </c>
    </row>
    <row r="19" spans="1:9" ht="25.5">
      <c r="A19" s="74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4" t="s">
        <v>36</v>
      </c>
      <c r="B20" s="8" t="s">
        <v>37</v>
      </c>
      <c r="C20" s="74" t="s">
        <v>25</v>
      </c>
      <c r="D20" s="19" t="s">
        <v>1</v>
      </c>
      <c r="E20" s="19" t="s">
        <v>1</v>
      </c>
      <c r="F20" s="19" t="s">
        <v>1</v>
      </c>
    </row>
    <row r="21" spans="1:9" ht="25.5">
      <c r="A21" s="74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.5">
      <c r="A22" s="74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5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8.25">
      <c r="A24" s="22" t="s">
        <v>43</v>
      </c>
      <c r="B24" s="75" t="s">
        <v>44</v>
      </c>
      <c r="C24" s="74"/>
      <c r="D24" s="19" t="s">
        <v>1</v>
      </c>
      <c r="E24" s="19" t="s">
        <v>1</v>
      </c>
      <c r="F24" s="19" t="s">
        <v>1</v>
      </c>
    </row>
    <row r="25" spans="1:9">
      <c r="A25" s="74" t="s">
        <v>45</v>
      </c>
      <c r="B25" s="8" t="s">
        <v>46</v>
      </c>
      <c r="C25" s="74" t="s">
        <v>47</v>
      </c>
      <c r="D25" s="19" t="s">
        <v>1</v>
      </c>
      <c r="E25" s="19" t="s">
        <v>1</v>
      </c>
      <c r="F25" s="19" t="s">
        <v>1</v>
      </c>
    </row>
    <row r="26" spans="1:9" ht="25.5">
      <c r="A26" s="74" t="s">
        <v>48</v>
      </c>
      <c r="B26" s="8" t="s">
        <v>49</v>
      </c>
      <c r="C26" s="74" t="s">
        <v>50</v>
      </c>
      <c r="D26" s="19" t="s">
        <v>1</v>
      </c>
      <c r="E26" s="19" t="s">
        <v>1</v>
      </c>
      <c r="F26" s="19" t="s">
        <v>1</v>
      </c>
    </row>
    <row r="27" spans="1:9" ht="38.25">
      <c r="A27" s="74" t="s">
        <v>51</v>
      </c>
      <c r="B27" s="8" t="s">
        <v>52</v>
      </c>
      <c r="C27" s="74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5" t="s">
        <v>54</v>
      </c>
      <c r="C28" s="10" t="s">
        <v>25</v>
      </c>
      <c r="D28" s="19" t="s">
        <v>1</v>
      </c>
      <c r="E28" s="12">
        <f>E29+E30</f>
        <v>2243.5976316488004</v>
      </c>
      <c r="F28" s="12">
        <f>F29+F30</f>
        <v>2397.7686386998412</v>
      </c>
      <c r="H28" s="114"/>
      <c r="I28" s="114"/>
    </row>
    <row r="29" spans="1:9">
      <c r="A29" s="20" t="s">
        <v>55</v>
      </c>
      <c r="B29" s="21" t="s">
        <v>56</v>
      </c>
      <c r="C29" s="74" t="s">
        <v>25</v>
      </c>
      <c r="D29" s="19" t="s">
        <v>1</v>
      </c>
      <c r="E29" s="9">
        <f>E15</f>
        <v>254.13333336656896</v>
      </c>
      <c r="F29" s="9">
        <f>F15</f>
        <v>275.80010939887791</v>
      </c>
    </row>
    <row r="30" spans="1:9">
      <c r="A30" s="20" t="s">
        <v>57</v>
      </c>
      <c r="B30" s="8" t="s">
        <v>58</v>
      </c>
      <c r="C30" s="74" t="s">
        <v>25</v>
      </c>
      <c r="D30" s="19" t="s">
        <v>1</v>
      </c>
      <c r="E30" s="9">
        <f>E16</f>
        <v>1989.4642982822313</v>
      </c>
      <c r="F30" s="9">
        <f>F16</f>
        <v>2121.9685293009634</v>
      </c>
    </row>
    <row r="31" spans="1:9" ht="25.5">
      <c r="A31" s="20" t="s">
        <v>59</v>
      </c>
      <c r="B31" s="8" t="s">
        <v>60</v>
      </c>
      <c r="C31" s="74" t="s">
        <v>25</v>
      </c>
      <c r="D31" s="19" t="s">
        <v>1</v>
      </c>
      <c r="E31" s="19" t="s">
        <v>1</v>
      </c>
      <c r="F31" s="19" t="s">
        <v>1</v>
      </c>
    </row>
    <row r="32" spans="1:9" ht="25.5">
      <c r="A32" s="22" t="s">
        <v>61</v>
      </c>
      <c r="B32" s="75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4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4" t="s">
        <v>25</v>
      </c>
      <c r="D34" s="19" t="s">
        <v>1</v>
      </c>
      <c r="E34" s="19" t="s">
        <v>1</v>
      </c>
      <c r="F34" s="19" t="s">
        <v>1</v>
      </c>
    </row>
    <row r="35" spans="1:6" ht="25.5">
      <c r="A35" s="22" t="s">
        <v>67</v>
      </c>
      <c r="B35" s="75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4" t="s">
        <v>69</v>
      </c>
      <c r="B36" s="21" t="s">
        <v>56</v>
      </c>
      <c r="C36" s="74" t="s">
        <v>25</v>
      </c>
      <c r="D36" s="19" t="s">
        <v>1</v>
      </c>
      <c r="E36" s="19" t="s">
        <v>1</v>
      </c>
      <c r="F36" s="19" t="s">
        <v>1</v>
      </c>
    </row>
    <row r="37" spans="1:6">
      <c r="A37" s="74" t="s">
        <v>70</v>
      </c>
      <c r="B37" s="8" t="s">
        <v>58</v>
      </c>
      <c r="C37" s="74" t="s">
        <v>25</v>
      </c>
      <c r="D37" s="19" t="s">
        <v>1</v>
      </c>
      <c r="E37" s="19" t="s">
        <v>1</v>
      </c>
      <c r="F37" s="19" t="s">
        <v>1</v>
      </c>
    </row>
    <row r="38" spans="1:6" ht="25.5">
      <c r="A38" s="74" t="s">
        <v>71</v>
      </c>
      <c r="B38" s="8" t="s">
        <v>60</v>
      </c>
      <c r="C38" s="74" t="s">
        <v>25</v>
      </c>
      <c r="D38" s="19" t="s">
        <v>1</v>
      </c>
      <c r="E38" s="19" t="s">
        <v>1</v>
      </c>
      <c r="F38" s="19" t="s">
        <v>1</v>
      </c>
    </row>
    <row r="39" spans="1:6" ht="25.5">
      <c r="A39" s="22" t="s">
        <v>72</v>
      </c>
      <c r="B39" s="75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4" t="s">
        <v>74</v>
      </c>
      <c r="B40" s="21" t="s">
        <v>56</v>
      </c>
      <c r="C40" s="74" t="s">
        <v>25</v>
      </c>
      <c r="D40" s="19" t="s">
        <v>1</v>
      </c>
      <c r="E40" s="19" t="s">
        <v>1</v>
      </c>
      <c r="F40" s="19" t="s">
        <v>1</v>
      </c>
    </row>
    <row r="41" spans="1:6">
      <c r="A41" s="74" t="s">
        <v>75</v>
      </c>
      <c r="B41" s="8" t="s">
        <v>58</v>
      </c>
      <c r="C41" s="74" t="s">
        <v>25</v>
      </c>
      <c r="D41" s="19" t="s">
        <v>1</v>
      </c>
      <c r="E41" s="19" t="s">
        <v>1</v>
      </c>
      <c r="F41" s="19" t="s">
        <v>1</v>
      </c>
    </row>
    <row r="42" spans="1:6" ht="25.5">
      <c r="A42" s="74" t="s">
        <v>76</v>
      </c>
      <c r="B42" s="8" t="s">
        <v>60</v>
      </c>
      <c r="C42" s="74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5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8.25">
      <c r="A44" s="25" t="s">
        <v>79</v>
      </c>
      <c r="B44" s="75" t="s">
        <v>80</v>
      </c>
      <c r="C44" s="76" t="s">
        <v>81</v>
      </c>
      <c r="D44" s="19" t="s">
        <v>1</v>
      </c>
      <c r="E44" s="19" t="s">
        <v>1</v>
      </c>
      <c r="F44" s="19" t="s">
        <v>1</v>
      </c>
    </row>
    <row r="45" spans="1:6" ht="63.75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79" t="s">
        <v>8</v>
      </c>
      <c r="B48" s="111" t="s">
        <v>86</v>
      </c>
      <c r="C48" s="111"/>
      <c r="D48" s="111"/>
      <c r="E48" s="111"/>
      <c r="F48" s="111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3.7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126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172</v>
      </c>
      <c r="G59" s="104"/>
      <c r="H59" s="104" t="s">
        <v>168</v>
      </c>
      <c r="I59" s="104"/>
    </row>
    <row r="60" spans="1:9">
      <c r="A60" s="104"/>
      <c r="B60" s="104"/>
      <c r="C60" s="104"/>
      <c r="D60" s="77" t="s">
        <v>110</v>
      </c>
      <c r="E60" s="77" t="s">
        <v>111</v>
      </c>
      <c r="F60" s="77" t="s">
        <v>110</v>
      </c>
      <c r="G60" s="77" t="s">
        <v>111</v>
      </c>
      <c r="H60" s="77" t="s">
        <v>110</v>
      </c>
      <c r="I60" s="77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31.669587938025554</v>
      </c>
      <c r="E62" s="69">
        <v>35.221786576860303</v>
      </c>
      <c r="F62" s="69">
        <v>35.221786576860303</v>
      </c>
      <c r="G62" s="69">
        <v>39.678680344741885</v>
      </c>
      <c r="H62" s="69">
        <v>39.678680344741885</v>
      </c>
      <c r="I62" s="69">
        <v>43.457314691793201</v>
      </c>
    </row>
    <row r="63" spans="1:9" ht="28.5">
      <c r="A63" s="66"/>
      <c r="B63" s="67" t="s">
        <v>117</v>
      </c>
      <c r="C63" s="66" t="s">
        <v>116</v>
      </c>
      <c r="D63" s="69"/>
      <c r="E63" s="69"/>
      <c r="F63" s="69"/>
      <c r="G63" s="69"/>
      <c r="H63" s="69"/>
      <c r="I63" s="69"/>
    </row>
    <row r="64" spans="1:9" ht="28.5">
      <c r="A64" s="66" t="s">
        <v>118</v>
      </c>
      <c r="B64" s="67" t="s">
        <v>119</v>
      </c>
      <c r="C64" s="66" t="s">
        <v>112</v>
      </c>
      <c r="D64" s="69">
        <v>98874.386657430558</v>
      </c>
      <c r="E64" s="69">
        <v>103549.09999838978</v>
      </c>
      <c r="F64" s="69">
        <v>103549.09999838978</v>
      </c>
      <c r="G64" s="69">
        <v>106960.03785588943</v>
      </c>
      <c r="H64" s="69">
        <v>106960.03785588943</v>
      </c>
      <c r="I64" s="69">
        <v>111867.76008221631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Footer>&amp;L&amp;Z&amp;F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46" zoomScaleNormal="100" zoomScaleSheetLayoutView="100" workbookViewId="0">
      <selection activeCell="M59" sqref="M59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5" width="16.7109375" customWidth="1"/>
    <col min="6" max="6" width="15.42578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110" t="s">
        <v>4</v>
      </c>
      <c r="E1" s="110"/>
      <c r="F1" s="110"/>
    </row>
    <row r="2" spans="1:8" ht="44.45" customHeight="1">
      <c r="A2" s="2"/>
      <c r="B2" s="2"/>
      <c r="C2" s="2"/>
      <c r="D2" s="111" t="s">
        <v>165</v>
      </c>
      <c r="E2" s="111"/>
      <c r="F2" s="111"/>
    </row>
    <row r="3" spans="1:8" ht="13.5" customHeight="1">
      <c r="A3" s="2"/>
      <c r="B3" s="2"/>
      <c r="C3" s="2"/>
      <c r="D3" s="72"/>
      <c r="E3" s="72"/>
      <c r="F3" s="72"/>
    </row>
    <row r="4" spans="1:8" ht="16.5" customHeight="1">
      <c r="A4" s="105" t="s">
        <v>122</v>
      </c>
      <c r="B4" s="105"/>
      <c r="C4" s="105"/>
      <c r="D4" s="105"/>
      <c r="E4" s="105"/>
      <c r="F4" s="105"/>
    </row>
    <row r="5" spans="1:8" ht="17.25" customHeight="1">
      <c r="A5" s="105" t="s">
        <v>125</v>
      </c>
      <c r="B5" s="105"/>
      <c r="C5" s="105"/>
      <c r="D5" s="105"/>
      <c r="E5" s="105"/>
      <c r="F5" s="105"/>
    </row>
    <row r="7" spans="1:8" ht="77.25" thickBot="1">
      <c r="A7" s="42" t="s">
        <v>0</v>
      </c>
      <c r="B7" s="42" t="s">
        <v>6</v>
      </c>
      <c r="C7" s="42" t="s">
        <v>7</v>
      </c>
      <c r="D7" s="42" t="s">
        <v>166</v>
      </c>
      <c r="E7" s="42" t="s">
        <v>167</v>
      </c>
      <c r="F7" s="42" t="s">
        <v>168</v>
      </c>
    </row>
    <row r="8" spans="1:8">
      <c r="A8" s="54" t="s">
        <v>8</v>
      </c>
      <c r="B8" s="5" t="s">
        <v>9</v>
      </c>
      <c r="C8" s="54" t="s">
        <v>10</v>
      </c>
      <c r="D8" s="36">
        <v>230</v>
      </c>
      <c r="E8" s="6">
        <v>230</v>
      </c>
      <c r="F8" s="6">
        <v>230</v>
      </c>
    </row>
    <row r="9" spans="1:8" ht="63.75">
      <c r="A9" s="74" t="s">
        <v>11</v>
      </c>
      <c r="B9" s="8" t="s">
        <v>12</v>
      </c>
      <c r="C9" s="74" t="s">
        <v>10</v>
      </c>
      <c r="D9" s="13">
        <v>117.83433333333333</v>
      </c>
      <c r="E9" s="13">
        <v>117.05863333333333</v>
      </c>
      <c r="F9" s="13">
        <v>117.83624999999999</v>
      </c>
    </row>
    <row r="10" spans="1:8">
      <c r="A10" s="74" t="s">
        <v>13</v>
      </c>
      <c r="B10" s="8" t="s">
        <v>14</v>
      </c>
      <c r="C10" s="74" t="s">
        <v>15</v>
      </c>
      <c r="D10" s="9">
        <v>425.34399999999994</v>
      </c>
      <c r="E10" s="9">
        <v>458.81720000000001</v>
      </c>
      <c r="F10" s="9">
        <v>442.15800000000007</v>
      </c>
    </row>
    <row r="11" spans="1:8">
      <c r="A11" s="74" t="s">
        <v>16</v>
      </c>
      <c r="B11" s="8" t="s">
        <v>17</v>
      </c>
      <c r="C11" s="74" t="s">
        <v>15</v>
      </c>
      <c r="D11" s="9">
        <v>318.20499999999993</v>
      </c>
      <c r="E11" s="9">
        <v>358.58069999999998</v>
      </c>
      <c r="F11" s="9">
        <v>331.99500000000006</v>
      </c>
    </row>
    <row r="12" spans="1:8">
      <c r="A12" s="74" t="s">
        <v>18</v>
      </c>
      <c r="B12" s="8" t="s">
        <v>19</v>
      </c>
      <c r="C12" s="74" t="s">
        <v>20</v>
      </c>
      <c r="D12" s="9">
        <v>1364.5179999999998</v>
      </c>
      <c r="E12" s="13">
        <v>1527.3309999999999</v>
      </c>
      <c r="F12" s="9">
        <v>1468.3139999999999</v>
      </c>
      <c r="H12" s="78"/>
    </row>
    <row r="13" spans="1:8">
      <c r="A13" s="74" t="s">
        <v>21</v>
      </c>
      <c r="B13" s="8" t="s">
        <v>22</v>
      </c>
      <c r="C13" s="74" t="s">
        <v>20</v>
      </c>
      <c r="D13" s="9">
        <v>1358.6569999999997</v>
      </c>
      <c r="E13" s="13">
        <v>1520.8009999999999</v>
      </c>
      <c r="F13" s="9">
        <v>1462.0219999999999</v>
      </c>
      <c r="H13" s="78"/>
    </row>
    <row r="14" spans="1:8" ht="21" customHeight="1">
      <c r="A14" s="10" t="s">
        <v>23</v>
      </c>
      <c r="B14" s="75" t="s">
        <v>24</v>
      </c>
      <c r="C14" s="10" t="s">
        <v>25</v>
      </c>
      <c r="D14" s="13" t="s">
        <v>1</v>
      </c>
      <c r="E14" s="37">
        <f>E15+E16</f>
        <v>464.92892571115328</v>
      </c>
      <c r="F14" s="37">
        <f>F15+F16</f>
        <v>550.71713737200616</v>
      </c>
      <c r="H14" s="78"/>
    </row>
    <row r="15" spans="1:8">
      <c r="A15" s="10" t="s">
        <v>26</v>
      </c>
      <c r="B15" s="75" t="s">
        <v>27</v>
      </c>
      <c r="C15" s="74" t="s">
        <v>25</v>
      </c>
      <c r="D15" s="13" t="s">
        <v>1</v>
      </c>
      <c r="E15" s="9">
        <v>232.85233107201469</v>
      </c>
      <c r="F15" s="9">
        <v>306.35262187177824</v>
      </c>
    </row>
    <row r="16" spans="1:8" ht="16.5" customHeight="1">
      <c r="A16" s="10" t="s">
        <v>28</v>
      </c>
      <c r="B16" s="75" t="s">
        <v>29</v>
      </c>
      <c r="C16" s="74" t="s">
        <v>25</v>
      </c>
      <c r="D16" s="13" t="s">
        <v>1</v>
      </c>
      <c r="E16" s="9">
        <v>232.07659463913859</v>
      </c>
      <c r="F16" s="9">
        <v>244.36451550022792</v>
      </c>
    </row>
    <row r="17" spans="1:10" ht="38.25">
      <c r="A17" s="10" t="s">
        <v>30</v>
      </c>
      <c r="B17" s="75" t="s">
        <v>31</v>
      </c>
      <c r="C17" s="74" t="s">
        <v>25</v>
      </c>
      <c r="D17" s="13"/>
      <c r="E17" s="13" t="s">
        <v>1</v>
      </c>
      <c r="F17" s="13" t="s">
        <v>1</v>
      </c>
      <c r="H17" s="80"/>
      <c r="J17" s="80"/>
    </row>
    <row r="18" spans="1:10">
      <c r="A18" s="74" t="s">
        <v>32</v>
      </c>
      <c r="B18" s="8" t="s">
        <v>33</v>
      </c>
      <c r="C18" s="74" t="s">
        <v>25</v>
      </c>
      <c r="D18" s="9">
        <v>339.07799999999997</v>
      </c>
      <c r="E18" s="9">
        <v>232.40264864221132</v>
      </c>
      <c r="F18" s="9">
        <v>305.8928692198682</v>
      </c>
      <c r="I18" s="81"/>
    </row>
    <row r="19" spans="1:10" ht="25.5">
      <c r="A19" s="74"/>
      <c r="B19" s="8" t="s">
        <v>34</v>
      </c>
      <c r="C19" s="14" t="s">
        <v>35</v>
      </c>
      <c r="D19" s="82">
        <v>187.6262549289647</v>
      </c>
      <c r="E19" s="82">
        <v>187.79999999999998</v>
      </c>
      <c r="F19" s="82">
        <v>187.801762</v>
      </c>
    </row>
    <row r="20" spans="1:10">
      <c r="A20" s="74" t="s">
        <v>36</v>
      </c>
      <c r="B20" s="8" t="s">
        <v>37</v>
      </c>
      <c r="C20" s="74" t="s">
        <v>25</v>
      </c>
      <c r="D20" s="9">
        <v>1534.6669999999999</v>
      </c>
      <c r="E20" s="9">
        <v>915.9905892322048</v>
      </c>
      <c r="F20" s="9">
        <v>1239.3347125702273</v>
      </c>
    </row>
    <row r="21" spans="1:10" ht="25.5">
      <c r="A21" s="74"/>
      <c r="B21" s="8" t="s">
        <v>38</v>
      </c>
      <c r="C21" s="14" t="s">
        <v>39</v>
      </c>
      <c r="D21" s="82">
        <v>178.45442528321527</v>
      </c>
      <c r="E21" s="82">
        <v>177.6</v>
      </c>
      <c r="F21" s="82">
        <v>177.60459</v>
      </c>
    </row>
    <row r="22" spans="1:10" ht="51">
      <c r="A22" s="74"/>
      <c r="B22" s="8" t="s">
        <v>40</v>
      </c>
      <c r="C22" s="14"/>
      <c r="D22" s="17" t="s">
        <v>1</v>
      </c>
      <c r="E22" s="17" t="s">
        <v>106</v>
      </c>
      <c r="F22" s="17" t="s">
        <v>106</v>
      </c>
    </row>
    <row r="23" spans="1:10">
      <c r="A23" s="22" t="s">
        <v>41</v>
      </c>
      <c r="B23" s="75" t="s">
        <v>42</v>
      </c>
      <c r="C23" s="10" t="s">
        <v>25</v>
      </c>
      <c r="D23" s="83" t="s">
        <v>1</v>
      </c>
      <c r="E23" s="83" t="s">
        <v>1</v>
      </c>
      <c r="F23" s="83" t="s">
        <v>1</v>
      </c>
    </row>
    <row r="24" spans="1:10" ht="38.25">
      <c r="A24" s="22" t="s">
        <v>43</v>
      </c>
      <c r="B24" s="75" t="s">
        <v>44</v>
      </c>
      <c r="C24" s="74"/>
      <c r="D24" s="83" t="s">
        <v>1</v>
      </c>
      <c r="E24" s="83" t="s">
        <v>1</v>
      </c>
      <c r="F24" s="83" t="s">
        <v>1</v>
      </c>
    </row>
    <row r="25" spans="1:10" ht="33" customHeight="1">
      <c r="A25" s="20" t="s">
        <v>45</v>
      </c>
      <c r="B25" s="8" t="s">
        <v>46</v>
      </c>
      <c r="C25" s="74" t="s">
        <v>47</v>
      </c>
      <c r="D25" s="83" t="s">
        <v>1</v>
      </c>
      <c r="E25" s="83" t="s">
        <v>1</v>
      </c>
      <c r="F25" s="83" t="s">
        <v>1</v>
      </c>
    </row>
    <row r="26" spans="1:10" ht="25.5">
      <c r="A26" s="20" t="s">
        <v>48</v>
      </c>
      <c r="B26" s="8" t="s">
        <v>49</v>
      </c>
      <c r="C26" s="74" t="s">
        <v>50</v>
      </c>
      <c r="D26" s="83" t="s">
        <v>1</v>
      </c>
      <c r="E26" s="83" t="s">
        <v>1</v>
      </c>
      <c r="F26" s="83" t="s">
        <v>1</v>
      </c>
    </row>
    <row r="27" spans="1:10" ht="46.5" customHeight="1">
      <c r="A27" s="20" t="s">
        <v>51</v>
      </c>
      <c r="B27" s="8" t="s">
        <v>52</v>
      </c>
      <c r="C27" s="74"/>
      <c r="D27" s="83" t="s">
        <v>1</v>
      </c>
      <c r="E27" s="83" t="s">
        <v>1</v>
      </c>
      <c r="F27" s="83" t="s">
        <v>1</v>
      </c>
    </row>
    <row r="28" spans="1:10">
      <c r="A28" s="22" t="s">
        <v>53</v>
      </c>
      <c r="B28" s="75" t="s">
        <v>54</v>
      </c>
      <c r="C28" s="10" t="s">
        <v>25</v>
      </c>
      <c r="D28" s="83" t="s">
        <v>1</v>
      </c>
      <c r="E28" s="12">
        <f>E29+E30</f>
        <v>464.92892571115328</v>
      </c>
      <c r="F28" s="12">
        <f>F29+F30</f>
        <v>550.71713737200616</v>
      </c>
      <c r="G28" s="114"/>
      <c r="H28" s="114"/>
    </row>
    <row r="29" spans="1:10">
      <c r="A29" s="20" t="s">
        <v>55</v>
      </c>
      <c r="B29" s="21" t="s">
        <v>56</v>
      </c>
      <c r="C29" s="74" t="s">
        <v>25</v>
      </c>
      <c r="D29" s="83" t="s">
        <v>1</v>
      </c>
      <c r="E29" s="9">
        <f>E15</f>
        <v>232.85233107201469</v>
      </c>
      <c r="F29" s="9">
        <f>F15</f>
        <v>306.35262187177824</v>
      </c>
    </row>
    <row r="30" spans="1:10">
      <c r="A30" s="20" t="s">
        <v>57</v>
      </c>
      <c r="B30" s="8" t="s">
        <v>58</v>
      </c>
      <c r="C30" s="74" t="s">
        <v>25</v>
      </c>
      <c r="D30" s="83" t="s">
        <v>1</v>
      </c>
      <c r="E30" s="9">
        <f>E16</f>
        <v>232.07659463913859</v>
      </c>
      <c r="F30" s="9">
        <f>F16</f>
        <v>244.36451550022792</v>
      </c>
    </row>
    <row r="31" spans="1:10" ht="25.5">
      <c r="A31" s="20" t="s">
        <v>59</v>
      </c>
      <c r="B31" s="8" t="s">
        <v>60</v>
      </c>
      <c r="C31" s="74" t="s">
        <v>25</v>
      </c>
      <c r="D31" s="83" t="s">
        <v>1</v>
      </c>
      <c r="E31" s="83" t="s">
        <v>1</v>
      </c>
      <c r="F31" s="83" t="s">
        <v>1</v>
      </c>
      <c r="H31" s="81"/>
      <c r="J31" s="84"/>
    </row>
    <row r="32" spans="1:10" ht="25.5">
      <c r="A32" s="22" t="s">
        <v>61</v>
      </c>
      <c r="B32" s="75" t="s">
        <v>62</v>
      </c>
      <c r="C32" s="10" t="s">
        <v>25</v>
      </c>
      <c r="D32" s="83" t="s">
        <v>1</v>
      </c>
      <c r="E32" s="83" t="s">
        <v>1</v>
      </c>
      <c r="F32" s="83" t="s">
        <v>1</v>
      </c>
    </row>
    <row r="33" spans="1:10">
      <c r="A33" s="20" t="s">
        <v>63</v>
      </c>
      <c r="B33" s="23" t="s">
        <v>64</v>
      </c>
      <c r="C33" s="74" t="s">
        <v>25</v>
      </c>
      <c r="D33" s="83" t="s">
        <v>1</v>
      </c>
      <c r="E33" s="83" t="s">
        <v>1</v>
      </c>
      <c r="F33" s="83" t="s">
        <v>1</v>
      </c>
    </row>
    <row r="34" spans="1:10">
      <c r="A34" s="20" t="s">
        <v>65</v>
      </c>
      <c r="B34" s="23" t="s">
        <v>66</v>
      </c>
      <c r="C34" s="74" t="s">
        <v>25</v>
      </c>
      <c r="D34" s="83" t="s">
        <v>1</v>
      </c>
      <c r="E34" s="83" t="s">
        <v>1</v>
      </c>
      <c r="F34" s="83" t="s">
        <v>1</v>
      </c>
      <c r="J34" s="85"/>
    </row>
    <row r="35" spans="1:10" ht="25.5">
      <c r="A35" s="22" t="s">
        <v>67</v>
      </c>
      <c r="B35" s="75" t="s">
        <v>68</v>
      </c>
      <c r="C35" s="10" t="s">
        <v>25</v>
      </c>
      <c r="D35" s="83" t="s">
        <v>1</v>
      </c>
      <c r="E35" s="83" t="s">
        <v>1</v>
      </c>
      <c r="F35" s="83" t="s">
        <v>1</v>
      </c>
      <c r="J35" s="86"/>
    </row>
    <row r="36" spans="1:10">
      <c r="A36" s="20" t="s">
        <v>69</v>
      </c>
      <c r="B36" s="21" t="s">
        <v>56</v>
      </c>
      <c r="C36" s="74" t="s">
        <v>25</v>
      </c>
      <c r="D36" s="83" t="s">
        <v>1</v>
      </c>
      <c r="E36" s="83" t="s">
        <v>1</v>
      </c>
      <c r="F36" s="83" t="s">
        <v>1</v>
      </c>
    </row>
    <row r="37" spans="1:10">
      <c r="A37" s="20" t="s">
        <v>70</v>
      </c>
      <c r="B37" s="8" t="s">
        <v>58</v>
      </c>
      <c r="C37" s="74" t="s">
        <v>25</v>
      </c>
      <c r="D37" s="83" t="s">
        <v>1</v>
      </c>
      <c r="E37" s="83" t="s">
        <v>1</v>
      </c>
      <c r="F37" s="83" t="s">
        <v>1</v>
      </c>
    </row>
    <row r="38" spans="1:10" ht="25.5">
      <c r="A38" s="20" t="s">
        <v>71</v>
      </c>
      <c r="B38" s="8" t="s">
        <v>60</v>
      </c>
      <c r="C38" s="74" t="s">
        <v>25</v>
      </c>
      <c r="D38" s="83" t="s">
        <v>1</v>
      </c>
      <c r="E38" s="83" t="s">
        <v>1</v>
      </c>
      <c r="F38" s="83" t="s">
        <v>1</v>
      </c>
    </row>
    <row r="39" spans="1:10" ht="25.5">
      <c r="A39" s="22" t="s">
        <v>72</v>
      </c>
      <c r="B39" s="75" t="s">
        <v>73</v>
      </c>
      <c r="C39" s="10" t="s">
        <v>25</v>
      </c>
      <c r="D39" s="83" t="s">
        <v>1</v>
      </c>
      <c r="E39" s="83" t="s">
        <v>1</v>
      </c>
      <c r="F39" s="83" t="s">
        <v>1</v>
      </c>
    </row>
    <row r="40" spans="1:10">
      <c r="A40" s="20" t="s">
        <v>74</v>
      </c>
      <c r="B40" s="21" t="s">
        <v>56</v>
      </c>
      <c r="C40" s="74" t="s">
        <v>25</v>
      </c>
      <c r="D40" s="83" t="s">
        <v>1</v>
      </c>
      <c r="E40" s="83" t="s">
        <v>1</v>
      </c>
      <c r="F40" s="83" t="s">
        <v>1</v>
      </c>
    </row>
    <row r="41" spans="1:10">
      <c r="A41" s="20" t="s">
        <v>75</v>
      </c>
      <c r="B41" s="8" t="s">
        <v>58</v>
      </c>
      <c r="C41" s="74" t="s">
        <v>25</v>
      </c>
      <c r="D41" s="83" t="s">
        <v>1</v>
      </c>
      <c r="E41" s="83" t="s">
        <v>1</v>
      </c>
      <c r="F41" s="83" t="s">
        <v>1</v>
      </c>
    </row>
    <row r="42" spans="1:10" ht="25.5">
      <c r="A42" s="20" t="s">
        <v>76</v>
      </c>
      <c r="B42" s="8" t="s">
        <v>60</v>
      </c>
      <c r="C42" s="74" t="s">
        <v>25</v>
      </c>
      <c r="D42" s="83" t="s">
        <v>1</v>
      </c>
      <c r="E42" s="83" t="s">
        <v>1</v>
      </c>
      <c r="F42" s="83" t="s">
        <v>1</v>
      </c>
    </row>
    <row r="43" spans="1:10">
      <c r="A43" s="22" t="s">
        <v>77</v>
      </c>
      <c r="B43" s="75" t="s">
        <v>78</v>
      </c>
      <c r="C43" s="10" t="s">
        <v>25</v>
      </c>
      <c r="D43" s="83" t="s">
        <v>1</v>
      </c>
      <c r="E43" s="83" t="s">
        <v>1</v>
      </c>
      <c r="F43" s="83" t="s">
        <v>1</v>
      </c>
    </row>
    <row r="44" spans="1:10" ht="38.25">
      <c r="A44" s="87" t="s">
        <v>79</v>
      </c>
      <c r="B44" s="75" t="s">
        <v>80</v>
      </c>
      <c r="C44" s="76" t="s">
        <v>81</v>
      </c>
      <c r="D44" s="83" t="s">
        <v>1</v>
      </c>
      <c r="E44" s="83" t="s">
        <v>1</v>
      </c>
      <c r="F44" s="83" t="s">
        <v>1</v>
      </c>
    </row>
    <row r="45" spans="1:10" ht="139.5" customHeight="1">
      <c r="A45" s="87" t="s">
        <v>82</v>
      </c>
      <c r="B45" s="40" t="s">
        <v>83</v>
      </c>
      <c r="C45" s="39"/>
      <c r="D45" s="83" t="s">
        <v>1</v>
      </c>
      <c r="E45" s="130" t="s">
        <v>214</v>
      </c>
      <c r="F45" s="131"/>
    </row>
    <row r="47" spans="1:10">
      <c r="A47" s="27"/>
      <c r="B47" s="28" t="s">
        <v>89</v>
      </c>
    </row>
    <row r="48" spans="1:10" ht="30" customHeight="1">
      <c r="A48" s="79" t="s">
        <v>8</v>
      </c>
      <c r="B48" s="111" t="s">
        <v>86</v>
      </c>
      <c r="C48" s="111"/>
      <c r="D48" s="111"/>
      <c r="E48" s="111"/>
      <c r="F48" s="111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7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125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4.7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172</v>
      </c>
      <c r="G59" s="104"/>
      <c r="H59" s="104" t="s">
        <v>168</v>
      </c>
      <c r="I59" s="104"/>
    </row>
    <row r="60" spans="1:9">
      <c r="A60" s="104"/>
      <c r="B60" s="104"/>
      <c r="C60" s="104"/>
      <c r="D60" s="77" t="s">
        <v>110</v>
      </c>
      <c r="E60" s="77" t="s">
        <v>111</v>
      </c>
      <c r="F60" s="77" t="s">
        <v>110</v>
      </c>
      <c r="G60" s="77" t="s">
        <v>111</v>
      </c>
      <c r="H60" s="77" t="s">
        <v>110</v>
      </c>
      <c r="I60" s="77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 t="s">
        <v>1</v>
      </c>
      <c r="E62" s="69" t="s">
        <v>1</v>
      </c>
      <c r="F62" s="69">
        <v>625.09</v>
      </c>
      <c r="G62" s="69">
        <v>649.3721805775233</v>
      </c>
      <c r="H62" s="69">
        <v>649.3721805775233</v>
      </c>
      <c r="I62" s="69">
        <v>922.762758089062</v>
      </c>
    </row>
    <row r="63" spans="1:9" ht="28.5">
      <c r="A63" s="66"/>
      <c r="B63" s="67" t="s">
        <v>117</v>
      </c>
      <c r="C63" s="66" t="s">
        <v>116</v>
      </c>
      <c r="D63" s="69" t="s">
        <v>1</v>
      </c>
      <c r="E63" s="69" t="s">
        <v>1</v>
      </c>
      <c r="F63" s="69" t="s">
        <v>1</v>
      </c>
      <c r="G63" s="69">
        <v>648.11811857752332</v>
      </c>
      <c r="H63" s="69">
        <v>648.11811857752332</v>
      </c>
      <c r="I63" s="69">
        <v>921.37794008906201</v>
      </c>
    </row>
    <row r="64" spans="1:9" ht="28.5">
      <c r="A64" s="66" t="s">
        <v>118</v>
      </c>
      <c r="B64" s="67" t="s">
        <v>119</v>
      </c>
      <c r="C64" s="66" t="s">
        <v>112</v>
      </c>
      <c r="D64" s="69" t="s">
        <v>1</v>
      </c>
      <c r="E64" s="69" t="s">
        <v>1</v>
      </c>
      <c r="F64" s="69" t="s">
        <v>1</v>
      </c>
      <c r="G64" s="69">
        <v>149890.5711448878</v>
      </c>
      <c r="H64" s="69">
        <v>149890.5711448878</v>
      </c>
      <c r="I64" s="69">
        <v>172813.6259005102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E45:F4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4" orientation="portrait" r:id="rId1"/>
  <headerFooter>
    <oddFooter>&amp;L&amp;Z&amp;F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3" zoomScaleNormal="100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5.5703125" customWidth="1"/>
    <col min="5" max="5" width="15.14062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10" t="s">
        <v>4</v>
      </c>
      <c r="E1" s="110"/>
      <c r="F1" s="110"/>
    </row>
    <row r="2" spans="1:6" ht="47.25" customHeight="1">
      <c r="A2" s="2"/>
      <c r="B2" s="2"/>
      <c r="C2" s="2"/>
      <c r="D2" s="111" t="s">
        <v>165</v>
      </c>
      <c r="E2" s="111"/>
      <c r="F2" s="111"/>
    </row>
    <row r="3" spans="1:6" ht="19.5" customHeight="1">
      <c r="A3" s="2"/>
      <c r="B3" s="2"/>
      <c r="C3" s="2"/>
      <c r="D3" s="96"/>
      <c r="E3" s="96"/>
      <c r="F3" s="96"/>
    </row>
    <row r="4" spans="1:6" ht="16.5" customHeight="1">
      <c r="A4" s="105" t="s">
        <v>123</v>
      </c>
      <c r="B4" s="105"/>
      <c r="C4" s="105"/>
      <c r="D4" s="105"/>
      <c r="E4" s="105"/>
      <c r="F4" s="105"/>
    </row>
    <row r="5" spans="1:6" ht="17.25" customHeight="1">
      <c r="A5" s="115" t="s">
        <v>164</v>
      </c>
      <c r="B5" s="115"/>
      <c r="C5" s="115"/>
      <c r="D5" s="115"/>
      <c r="E5" s="115"/>
      <c r="F5" s="115"/>
    </row>
    <row r="6" spans="1:6" ht="17.25" customHeight="1">
      <c r="A6" s="112" t="s">
        <v>124</v>
      </c>
      <c r="B6" s="112"/>
      <c r="C6" s="112"/>
      <c r="D6" s="112"/>
      <c r="E6" s="112"/>
      <c r="F6" s="112"/>
    </row>
    <row r="8" spans="1:6" ht="90" thickBot="1">
      <c r="A8" s="42" t="s">
        <v>0</v>
      </c>
      <c r="B8" s="42" t="s">
        <v>6</v>
      </c>
      <c r="C8" s="42" t="s">
        <v>7</v>
      </c>
      <c r="D8" s="42" t="s">
        <v>173</v>
      </c>
      <c r="E8" s="42" t="s">
        <v>180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280</v>
      </c>
      <c r="E9" s="36">
        <v>280</v>
      </c>
      <c r="F9" s="36">
        <v>280</v>
      </c>
    </row>
    <row r="10" spans="1:6" ht="63.75">
      <c r="A10" s="97" t="s">
        <v>11</v>
      </c>
      <c r="B10" s="8" t="s">
        <v>12</v>
      </c>
      <c r="C10" s="97" t="s">
        <v>10</v>
      </c>
      <c r="D10" s="102">
        <v>216.57900000000001</v>
      </c>
      <c r="E10" s="9">
        <v>215.46741666666665</v>
      </c>
      <c r="F10" s="9">
        <v>215.107</v>
      </c>
    </row>
    <row r="11" spans="1:6">
      <c r="A11" s="97" t="s">
        <v>13</v>
      </c>
      <c r="B11" s="8" t="s">
        <v>14</v>
      </c>
      <c r="C11" s="97" t="s">
        <v>15</v>
      </c>
      <c r="D11" s="36">
        <v>1086.0367570000001</v>
      </c>
      <c r="E11" s="36">
        <v>1251.3714999999997</v>
      </c>
      <c r="F11" s="36">
        <v>1209.3760000000002</v>
      </c>
    </row>
    <row r="12" spans="1:6">
      <c r="A12" s="97" t="s">
        <v>16</v>
      </c>
      <c r="B12" s="8" t="s">
        <v>17</v>
      </c>
      <c r="C12" s="97" t="s">
        <v>15</v>
      </c>
      <c r="D12" s="13">
        <v>933.89376900000002</v>
      </c>
      <c r="E12" s="13">
        <v>1109.5801999999996</v>
      </c>
      <c r="F12" s="13">
        <v>1045.5530000000003</v>
      </c>
    </row>
    <row r="13" spans="1:6">
      <c r="A13" s="97" t="s">
        <v>18</v>
      </c>
      <c r="B13" s="8" t="s">
        <v>19</v>
      </c>
      <c r="C13" s="97" t="s">
        <v>20</v>
      </c>
      <c r="D13" s="13">
        <v>1592.6320000000001</v>
      </c>
      <c r="E13" s="13">
        <v>1688.8109999999999</v>
      </c>
      <c r="F13" s="13">
        <v>1708.9559999999997</v>
      </c>
    </row>
    <row r="14" spans="1:6">
      <c r="A14" s="97" t="s">
        <v>21</v>
      </c>
      <c r="B14" s="8" t="s">
        <v>22</v>
      </c>
      <c r="C14" s="97" t="s">
        <v>20</v>
      </c>
      <c r="D14" s="13">
        <v>1590.0820000000001</v>
      </c>
      <c r="E14" s="13">
        <v>1685.999</v>
      </c>
      <c r="F14" s="13">
        <v>1706.1439999999998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1462.1989412642399</v>
      </c>
      <c r="F15" s="37">
        <f>SUM(F16:F17)</f>
        <v>1755.1440455078059</v>
      </c>
    </row>
    <row r="16" spans="1:6">
      <c r="A16" s="10" t="s">
        <v>26</v>
      </c>
      <c r="B16" s="75" t="s">
        <v>27</v>
      </c>
      <c r="C16" s="97" t="s">
        <v>25</v>
      </c>
      <c r="D16" s="13" t="s">
        <v>1</v>
      </c>
      <c r="E16" s="13">
        <v>912.10553896514853</v>
      </c>
      <c r="F16" s="13">
        <v>1093.1768794554716</v>
      </c>
    </row>
    <row r="17" spans="1:6" ht="16.5" customHeight="1">
      <c r="A17" s="10" t="s">
        <v>28</v>
      </c>
      <c r="B17" s="75" t="s">
        <v>29</v>
      </c>
      <c r="C17" s="97" t="s">
        <v>25</v>
      </c>
      <c r="D17" s="13" t="s">
        <v>1</v>
      </c>
      <c r="E17" s="13">
        <v>550.09340229909139</v>
      </c>
      <c r="F17" s="13">
        <v>661.96716605233439</v>
      </c>
    </row>
    <row r="18" spans="1:6" ht="38.25">
      <c r="A18" s="10" t="s">
        <v>30</v>
      </c>
      <c r="B18" s="75" t="s">
        <v>31</v>
      </c>
      <c r="C18" s="97" t="s">
        <v>25</v>
      </c>
      <c r="D18" s="13" t="s">
        <v>1</v>
      </c>
      <c r="E18" s="13" t="s">
        <v>1</v>
      </c>
      <c r="F18" s="13" t="s">
        <v>1</v>
      </c>
    </row>
    <row r="19" spans="1:6">
      <c r="A19" s="97" t="s">
        <v>32</v>
      </c>
      <c r="B19" s="8" t="s">
        <v>33</v>
      </c>
      <c r="C19" s="97" t="s">
        <v>25</v>
      </c>
      <c r="D19" s="13">
        <v>916.01686077999955</v>
      </c>
      <c r="E19" s="13">
        <v>903.50171660441674</v>
      </c>
      <c r="F19" s="13">
        <v>1084.6473809214478</v>
      </c>
    </row>
    <row r="20" spans="1:6" ht="25.5">
      <c r="A20" s="97"/>
      <c r="B20" s="8" t="s">
        <v>34</v>
      </c>
      <c r="C20" s="14" t="s">
        <v>35</v>
      </c>
      <c r="D20" s="99">
        <v>217.64045281216713</v>
      </c>
      <c r="E20" s="99">
        <v>216.39999999999995</v>
      </c>
      <c r="F20" s="99">
        <v>216.39999999999995</v>
      </c>
    </row>
    <row r="21" spans="1:6">
      <c r="A21" s="97" t="s">
        <v>36</v>
      </c>
      <c r="B21" s="8" t="s">
        <v>37</v>
      </c>
      <c r="C21" s="97" t="s">
        <v>25</v>
      </c>
      <c r="D21" s="13">
        <v>1164.0895922599991</v>
      </c>
      <c r="E21" s="13">
        <v>1040.9159403612275</v>
      </c>
      <c r="F21" s="13">
        <v>1327.206077669734</v>
      </c>
    </row>
    <row r="22" spans="1:6" ht="25.5">
      <c r="A22" s="97"/>
      <c r="B22" s="8" t="s">
        <v>38</v>
      </c>
      <c r="C22" s="14" t="s">
        <v>39</v>
      </c>
      <c r="D22" s="99">
        <v>165.91842936723609</v>
      </c>
      <c r="E22" s="99">
        <v>165.39999999999998</v>
      </c>
      <c r="F22" s="99">
        <v>165.39999999999998</v>
      </c>
    </row>
    <row r="23" spans="1:6" ht="51">
      <c r="A23" s="97"/>
      <c r="B23" s="8" t="s">
        <v>40</v>
      </c>
      <c r="C23" s="14"/>
      <c r="D23" s="13" t="s">
        <v>1</v>
      </c>
      <c r="E23" s="17" t="s">
        <v>106</v>
      </c>
      <c r="F23" s="17" t="s">
        <v>106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97"/>
      <c r="D25" s="13" t="s">
        <v>1</v>
      </c>
      <c r="E25" s="13" t="s">
        <v>1</v>
      </c>
      <c r="F25" s="13" t="s">
        <v>1</v>
      </c>
    </row>
    <row r="26" spans="1:6">
      <c r="A26" s="97" t="s">
        <v>45</v>
      </c>
      <c r="B26" s="8" t="s">
        <v>46</v>
      </c>
      <c r="C26" s="9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97" t="s">
        <v>48</v>
      </c>
      <c r="B27" s="8" t="s">
        <v>49</v>
      </c>
      <c r="C27" s="9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97" t="s">
        <v>51</v>
      </c>
      <c r="B28" s="8" t="s">
        <v>52</v>
      </c>
      <c r="C28" s="9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1462.1989412642399</v>
      </c>
      <c r="F29" s="37">
        <f>SUM(F30:F31)</f>
        <v>1755.1440455078059</v>
      </c>
    </row>
    <row r="30" spans="1:6">
      <c r="A30" s="20" t="s">
        <v>55</v>
      </c>
      <c r="B30" s="21" t="s">
        <v>56</v>
      </c>
      <c r="C30" s="97" t="s">
        <v>25</v>
      </c>
      <c r="D30" s="13" t="s">
        <v>1</v>
      </c>
      <c r="E30" s="13">
        <f>E16</f>
        <v>912.10553896514853</v>
      </c>
      <c r="F30" s="13">
        <f>F16</f>
        <v>1093.1768794554716</v>
      </c>
    </row>
    <row r="31" spans="1:6">
      <c r="A31" s="20" t="s">
        <v>57</v>
      </c>
      <c r="B31" s="8" t="s">
        <v>58</v>
      </c>
      <c r="C31" s="97" t="s">
        <v>25</v>
      </c>
      <c r="D31" s="13" t="s">
        <v>1</v>
      </c>
      <c r="E31" s="13">
        <f>E17</f>
        <v>550.09340229909139</v>
      </c>
      <c r="F31" s="13">
        <f>F17</f>
        <v>661.96716605233439</v>
      </c>
    </row>
    <row r="32" spans="1:6" ht="25.5">
      <c r="A32" s="20" t="s">
        <v>59</v>
      </c>
      <c r="B32" s="8" t="s">
        <v>60</v>
      </c>
      <c r="C32" s="9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7" t="s">
        <v>69</v>
      </c>
      <c r="B37" s="21" t="s">
        <v>56</v>
      </c>
      <c r="C37" s="97" t="s">
        <v>25</v>
      </c>
      <c r="D37" s="13" t="s">
        <v>1</v>
      </c>
      <c r="E37" s="13" t="s">
        <v>1</v>
      </c>
      <c r="F37" s="13" t="s">
        <v>1</v>
      </c>
    </row>
    <row r="38" spans="1:6">
      <c r="A38" s="97" t="s">
        <v>70</v>
      </c>
      <c r="B38" s="8" t="s">
        <v>58</v>
      </c>
      <c r="C38" s="9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97" t="s">
        <v>71</v>
      </c>
      <c r="B39" s="8" t="s">
        <v>60</v>
      </c>
      <c r="C39" s="9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7" t="s">
        <v>74</v>
      </c>
      <c r="B41" s="21" t="s">
        <v>56</v>
      </c>
      <c r="C41" s="97" t="s">
        <v>25</v>
      </c>
      <c r="D41" s="13" t="s">
        <v>1</v>
      </c>
      <c r="E41" s="13" t="s">
        <v>1</v>
      </c>
      <c r="F41" s="13" t="s">
        <v>1</v>
      </c>
    </row>
    <row r="42" spans="1:6">
      <c r="A42" s="97" t="s">
        <v>75</v>
      </c>
      <c r="B42" s="8" t="s">
        <v>58</v>
      </c>
      <c r="C42" s="9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97" t="s">
        <v>76</v>
      </c>
      <c r="B43" s="8" t="s">
        <v>60</v>
      </c>
      <c r="C43" s="9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96" customHeight="1">
      <c r="A46" s="25" t="s">
        <v>82</v>
      </c>
      <c r="B46" s="40" t="s">
        <v>83</v>
      </c>
      <c r="C46" s="39"/>
      <c r="D46" s="132" t="s">
        <v>215</v>
      </c>
      <c r="E46" s="133"/>
      <c r="F46" s="134"/>
    </row>
    <row r="48" spans="1:6">
      <c r="A48" s="27"/>
      <c r="B48" s="28" t="s">
        <v>89</v>
      </c>
    </row>
    <row r="49" spans="1:9" ht="30" customHeight="1">
      <c r="A49" s="79" t="s">
        <v>8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0.7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15" t="s">
        <v>164</v>
      </c>
      <c r="B57" s="115"/>
      <c r="C57" s="115"/>
      <c r="D57" s="115"/>
      <c r="E57" s="115"/>
      <c r="F57" s="115"/>
      <c r="G57" s="115"/>
      <c r="H57" s="115"/>
      <c r="I57" s="11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98" t="s">
        <v>110</v>
      </c>
      <c r="E60" s="98" t="s">
        <v>111</v>
      </c>
      <c r="F60" s="98" t="s">
        <v>110</v>
      </c>
      <c r="G60" s="98" t="s">
        <v>111</v>
      </c>
      <c r="H60" s="98" t="s">
        <v>110</v>
      </c>
      <c r="I60" s="98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 t="s">
        <v>1</v>
      </c>
      <c r="E62" s="69" t="s">
        <v>1</v>
      </c>
      <c r="F62" s="69">
        <v>797.96</v>
      </c>
      <c r="G62" s="69">
        <v>822.03</v>
      </c>
      <c r="H62" s="69">
        <v>822.03</v>
      </c>
      <c r="I62" s="69">
        <v>1045.5489864745941</v>
      </c>
    </row>
    <row r="63" spans="1:9" ht="28.5">
      <c r="A63" s="66"/>
      <c r="B63" s="67" t="s">
        <v>117</v>
      </c>
      <c r="C63" s="66" t="s">
        <v>116</v>
      </c>
      <c r="D63" s="69" t="s">
        <v>1</v>
      </c>
      <c r="E63" s="69" t="s">
        <v>1</v>
      </c>
      <c r="F63" s="69">
        <v>790.43058756607729</v>
      </c>
      <c r="G63" s="69">
        <v>814.27346721257015</v>
      </c>
      <c r="H63" s="69">
        <v>814.27346721257015</v>
      </c>
      <c r="I63" s="69">
        <v>1037.3911039626375</v>
      </c>
    </row>
    <row r="64" spans="1:9" ht="28.5">
      <c r="A64" s="66" t="s">
        <v>118</v>
      </c>
      <c r="B64" s="67" t="s">
        <v>119</v>
      </c>
      <c r="C64" s="66" t="s">
        <v>112</v>
      </c>
      <c r="D64" s="69" t="s">
        <v>1</v>
      </c>
      <c r="E64" s="69" t="s">
        <v>1</v>
      </c>
      <c r="F64" s="69">
        <v>118254.58</v>
      </c>
      <c r="G64" s="69">
        <v>212751.97</v>
      </c>
      <c r="H64" s="69">
        <v>212751.97</v>
      </c>
      <c r="I64" s="69">
        <v>256448.79294658569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55" zoomScaleNormal="10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7.42578125" customWidth="1"/>
    <col min="5" max="5" width="17.8554687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10" t="s">
        <v>4</v>
      </c>
      <c r="E1" s="110"/>
      <c r="F1" s="110"/>
    </row>
    <row r="2" spans="1:6" ht="47.25" customHeight="1">
      <c r="A2" s="2"/>
      <c r="B2" s="2"/>
      <c r="C2" s="2"/>
      <c r="D2" s="111" t="s">
        <v>165</v>
      </c>
      <c r="E2" s="111"/>
      <c r="F2" s="111"/>
    </row>
    <row r="3" spans="1:6" ht="19.5" customHeight="1">
      <c r="A3" s="2"/>
      <c r="B3" s="2"/>
      <c r="C3" s="2"/>
      <c r="D3" s="72"/>
      <c r="E3" s="72"/>
      <c r="F3" s="72"/>
    </row>
    <row r="4" spans="1:6" ht="16.5" customHeight="1">
      <c r="A4" s="105" t="s">
        <v>123</v>
      </c>
      <c r="B4" s="105"/>
      <c r="C4" s="105"/>
      <c r="D4" s="105"/>
      <c r="E4" s="105"/>
      <c r="F4" s="105"/>
    </row>
    <row r="5" spans="1:6" ht="17.25" customHeight="1">
      <c r="A5" s="115" t="s">
        <v>127</v>
      </c>
      <c r="B5" s="115"/>
      <c r="C5" s="115"/>
      <c r="D5" s="115"/>
      <c r="E5" s="115"/>
      <c r="F5" s="115"/>
    </row>
    <row r="6" spans="1:6" ht="17.25" customHeight="1">
      <c r="A6" s="112" t="s">
        <v>124</v>
      </c>
      <c r="B6" s="112"/>
      <c r="C6" s="112"/>
      <c r="D6" s="112"/>
      <c r="E6" s="112"/>
      <c r="F6" s="112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160</v>
      </c>
      <c r="E9" s="36">
        <v>160</v>
      </c>
      <c r="F9" s="36">
        <v>160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123.96583333333334</v>
      </c>
      <c r="E10" s="13">
        <v>108.59108333333333</v>
      </c>
      <c r="F10" s="13">
        <v>107.88199999999999</v>
      </c>
    </row>
    <row r="11" spans="1:6">
      <c r="A11" s="74" t="s">
        <v>13</v>
      </c>
      <c r="B11" s="8" t="s">
        <v>14</v>
      </c>
      <c r="C11" s="74" t="s">
        <v>15</v>
      </c>
      <c r="D11" s="13">
        <v>1007.879351</v>
      </c>
      <c r="E11" s="13">
        <v>869.40400000000011</v>
      </c>
      <c r="F11" s="13">
        <v>846.86300000000006</v>
      </c>
    </row>
    <row r="12" spans="1:6">
      <c r="A12" s="74" t="s">
        <v>16</v>
      </c>
      <c r="B12" s="8" t="s">
        <v>17</v>
      </c>
      <c r="C12" s="74" t="s">
        <v>15</v>
      </c>
      <c r="D12" s="13">
        <v>988.29222300000004</v>
      </c>
      <c r="E12" s="13">
        <v>849.03200000000015</v>
      </c>
      <c r="F12" s="13">
        <v>826.39200000000005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331.80707904273868</v>
      </c>
      <c r="F15" s="37">
        <f>SUM(F16:F17)</f>
        <v>353.9244868905925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33.928376083063519</v>
      </c>
      <c r="F16" s="13">
        <v>36.108390057428117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297.87870295967514</v>
      </c>
      <c r="F17" s="13">
        <v>317.81609683316441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331.80707904273868</v>
      </c>
      <c r="F29" s="37">
        <f>SUM(F30:F31)</f>
        <v>353.9244868905925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33.928376083063519</v>
      </c>
      <c r="F30" s="13">
        <f>F16</f>
        <v>36.108390057428117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297.87870295967514</v>
      </c>
      <c r="F31" s="13">
        <f>F17</f>
        <v>317.81609683316441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0.7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15" t="s">
        <v>127</v>
      </c>
      <c r="B57" s="115"/>
      <c r="C57" s="115"/>
      <c r="D57" s="115"/>
      <c r="E57" s="115"/>
      <c r="F57" s="115"/>
      <c r="G57" s="115"/>
      <c r="H57" s="115"/>
      <c r="I57" s="11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77" t="s">
        <v>110</v>
      </c>
      <c r="E60" s="77" t="s">
        <v>111</v>
      </c>
      <c r="F60" s="77" t="s">
        <v>110</v>
      </c>
      <c r="G60" s="77" t="s">
        <v>111</v>
      </c>
      <c r="H60" s="77" t="s">
        <v>110</v>
      </c>
      <c r="I60" s="77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31.785020420617965</v>
      </c>
      <c r="E62" s="69">
        <v>35.31039551230279</v>
      </c>
      <c r="F62" s="69">
        <v>35.31039551230279</v>
      </c>
      <c r="G62" s="69">
        <v>39.961245374807447</v>
      </c>
      <c r="H62" s="69">
        <v>39.961245374807447</v>
      </c>
      <c r="I62" s="69">
        <v>43.694021792839372</v>
      </c>
    </row>
    <row r="63" spans="1:9" ht="28.5">
      <c r="A63" s="66"/>
      <c r="B63" s="67" t="s">
        <v>117</v>
      </c>
      <c r="C63" s="66" t="s">
        <v>116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 ht="28.5">
      <c r="A64" s="66" t="s">
        <v>118</v>
      </c>
      <c r="B64" s="67" t="s">
        <v>119</v>
      </c>
      <c r="C64" s="66" t="s">
        <v>112</v>
      </c>
      <c r="D64" s="69">
        <v>211816.30012411784</v>
      </c>
      <c r="E64" s="69">
        <v>221297.69307521146</v>
      </c>
      <c r="F64" s="69">
        <v>221297.69307521146</v>
      </c>
      <c r="G64" s="69">
        <v>228593.58691948705</v>
      </c>
      <c r="H64" s="69">
        <v>228593.58691948705</v>
      </c>
      <c r="I64" s="69">
        <v>245496.69765203682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9:F49"/>
    <mergeCell ref="A57:I57"/>
    <mergeCell ref="D1:F1"/>
    <mergeCell ref="D2:F2"/>
    <mergeCell ref="A4:F4"/>
    <mergeCell ref="A5:F5"/>
    <mergeCell ref="A6:F6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workbookViewId="0">
      <selection activeCell="E23" sqref="E23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6.28515625" customWidth="1"/>
    <col min="5" max="5" width="16.5703125" customWidth="1"/>
    <col min="6" max="6" width="15.42578125" customWidth="1"/>
    <col min="7" max="7" width="14.140625" customWidth="1"/>
    <col min="8" max="8" width="15.5703125" customWidth="1"/>
    <col min="9" max="9" width="14.85546875" customWidth="1"/>
  </cols>
  <sheetData>
    <row r="1" spans="1:12">
      <c r="D1" s="110" t="s">
        <v>4</v>
      </c>
      <c r="E1" s="110"/>
      <c r="F1" s="110"/>
    </row>
    <row r="2" spans="1:12" ht="39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96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09"/>
      <c r="I9" s="109"/>
      <c r="J9" s="109"/>
      <c r="K9" s="109"/>
      <c r="L9" s="109"/>
    </row>
    <row r="10" spans="1:12" ht="63.75">
      <c r="A10" s="50" t="s">
        <v>11</v>
      </c>
      <c r="B10" s="8" t="s">
        <v>12</v>
      </c>
      <c r="C10" s="50" t="s">
        <v>10</v>
      </c>
      <c r="D10" s="9">
        <v>46.941333333333333</v>
      </c>
      <c r="E10" s="9">
        <v>46.649266666666662</v>
      </c>
      <c r="F10" s="9">
        <v>47.001666666666665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205.47886199999996</v>
      </c>
      <c r="E11" s="9">
        <v>258.6925</v>
      </c>
      <c r="F11" s="9">
        <v>211.64600000000002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190.53062099999997</v>
      </c>
      <c r="E12" s="9">
        <v>243.38649999999998</v>
      </c>
      <c r="F12" s="9">
        <v>197.34777500000001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244.70599999999996</v>
      </c>
      <c r="E13" s="9">
        <v>238.54</v>
      </c>
      <c r="F13" s="9">
        <v>199.78299999999999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244.70599999999996</v>
      </c>
      <c r="E14" s="9">
        <v>236.76999999999998</v>
      </c>
      <c r="F14" s="9">
        <v>199.78299999999999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v>200.93442826271982</v>
      </c>
      <c r="F15" s="12">
        <v>170.1761156948651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200.93442826271982</v>
      </c>
      <c r="F16" s="9">
        <v>170.1761156948651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159.06525259999998</v>
      </c>
      <c r="E19" s="9">
        <v>200.62823661020602</v>
      </c>
      <c r="F19" s="9">
        <v>169.90282494378499</v>
      </c>
    </row>
    <row r="20" spans="1:6" ht="25.5">
      <c r="A20" s="50"/>
      <c r="B20" s="8" t="s">
        <v>34</v>
      </c>
      <c r="C20" s="14" t="s">
        <v>35</v>
      </c>
      <c r="D20" s="15">
        <v>177.8393965285982</v>
      </c>
      <c r="E20" s="15">
        <v>172.99999999999997</v>
      </c>
      <c r="F20" s="15">
        <v>173</v>
      </c>
    </row>
    <row r="21" spans="1:6">
      <c r="A21" s="50" t="s">
        <v>36</v>
      </c>
      <c r="B21" s="8" t="s">
        <v>37</v>
      </c>
      <c r="C21" s="50" t="s">
        <v>25</v>
      </c>
      <c r="D21" s="9">
        <v>181.60076958000002</v>
      </c>
      <c r="E21" s="13">
        <v>182.96356966089945</v>
      </c>
      <c r="F21" s="9">
        <v>157.16476669119919</v>
      </c>
    </row>
    <row r="22" spans="1:6" ht="25.5">
      <c r="A22" s="50"/>
      <c r="B22" s="8" t="s">
        <v>38</v>
      </c>
      <c r="C22" s="14" t="s">
        <v>39</v>
      </c>
      <c r="D22" s="16">
        <v>159.32599999999999</v>
      </c>
      <c r="E22" s="16">
        <v>182.96356966089945</v>
      </c>
      <c r="F22" s="16">
        <v>159.9</v>
      </c>
    </row>
    <row r="23" spans="1:6" ht="51">
      <c r="A23" s="50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0">SUM(E30:E32)</f>
        <v>200.93442826271982</v>
      </c>
      <c r="F29" s="12">
        <f>SUM(F30:F32)</f>
        <v>170.1761156948651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200.93442826271982</v>
      </c>
      <c r="F30" s="9">
        <f>F16</f>
        <v>170.1761156948651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9" t="str">
        <f>E17</f>
        <v>-</v>
      </c>
      <c r="F31" s="9" t="str">
        <f>F17</f>
        <v>-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0"/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0"/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69.7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8" spans="1:10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28.5" customHeight="1">
      <c r="A50" s="30"/>
      <c r="B50" s="106"/>
      <c r="C50" s="106"/>
      <c r="D50" s="106"/>
      <c r="E50" s="106"/>
      <c r="F50" s="106"/>
    </row>
    <row r="51" spans="1:9" ht="31.5" customHeight="1"/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7.6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148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4.45" customHeight="1">
      <c r="A59" s="104" t="s">
        <v>108</v>
      </c>
      <c r="B59" s="104" t="s">
        <v>6</v>
      </c>
      <c r="C59" s="104" t="s">
        <v>109</v>
      </c>
      <c r="D59" s="104" t="s">
        <v>152</v>
      </c>
      <c r="E59" s="104"/>
      <c r="F59" s="104" t="s">
        <v>153</v>
      </c>
      <c r="G59" s="104"/>
      <c r="H59" s="104" t="s">
        <v>151</v>
      </c>
      <c r="I59" s="104"/>
    </row>
    <row r="60" spans="1:9" ht="28.5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691.35</v>
      </c>
      <c r="E62" s="69">
        <v>779.83</v>
      </c>
      <c r="F62" s="69">
        <v>779.83</v>
      </c>
      <c r="G62" s="69">
        <v>825.58</v>
      </c>
      <c r="H62" s="69">
        <v>825.58</v>
      </c>
      <c r="I62" s="69">
        <v>862.31585684138099</v>
      </c>
    </row>
    <row r="63" spans="1:9" ht="28.5">
      <c r="A63" s="66"/>
      <c r="B63" s="67" t="s">
        <v>117</v>
      </c>
      <c r="C63" s="66" t="s">
        <v>116</v>
      </c>
      <c r="D63" s="69">
        <v>690.23</v>
      </c>
      <c r="E63" s="69">
        <v>778.66</v>
      </c>
      <c r="F63" s="69">
        <v>778.66</v>
      </c>
      <c r="G63" s="69">
        <v>824.3300521715729</v>
      </c>
      <c r="H63" s="69">
        <v>824.3300521715729</v>
      </c>
      <c r="I63" s="69">
        <v>860.931038841381</v>
      </c>
    </row>
    <row r="64" spans="1:9" ht="28.5">
      <c r="A64" s="66" t="s">
        <v>118</v>
      </c>
      <c r="B64" s="67" t="s">
        <v>119</v>
      </c>
      <c r="C64" s="66" t="s">
        <v>112</v>
      </c>
      <c r="D64" s="69" t="s">
        <v>1</v>
      </c>
      <c r="E64" s="69" t="s">
        <v>1</v>
      </c>
      <c r="F64" s="69" t="s">
        <v>1</v>
      </c>
      <c r="G64" s="69" t="s">
        <v>1</v>
      </c>
      <c r="H64" s="69" t="s">
        <v>1</v>
      </c>
      <c r="I64" s="69" t="s">
        <v>1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B49:F49"/>
    <mergeCell ref="E52:I52"/>
    <mergeCell ref="E53:I53"/>
    <mergeCell ref="D46:F46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9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6.5703125" customWidth="1"/>
    <col min="5" max="5" width="14.42578125" customWidth="1"/>
    <col min="6" max="6" width="15.42578125" customWidth="1"/>
    <col min="7" max="7" width="16" customWidth="1"/>
    <col min="8" max="8" width="14.28515625" customWidth="1"/>
    <col min="9" max="9" width="16.7109375" customWidth="1"/>
  </cols>
  <sheetData>
    <row r="1" spans="1:7">
      <c r="D1" s="110" t="s">
        <v>4</v>
      </c>
      <c r="E1" s="110"/>
      <c r="F1" s="110"/>
    </row>
    <row r="2" spans="1:7" ht="41.25" customHeight="1">
      <c r="A2" s="2"/>
      <c r="B2" s="2"/>
      <c r="C2" s="2"/>
      <c r="D2" s="111" t="s">
        <v>165</v>
      </c>
      <c r="E2" s="111"/>
      <c r="F2" s="111"/>
    </row>
    <row r="3" spans="1:7" ht="13.5" customHeight="1">
      <c r="A3" s="2"/>
      <c r="B3" s="2"/>
      <c r="C3" s="2"/>
      <c r="D3" s="72"/>
      <c r="E3" s="72"/>
      <c r="F3" s="72"/>
    </row>
    <row r="4" spans="1:7" ht="16.5" customHeight="1">
      <c r="A4" s="105" t="s">
        <v>122</v>
      </c>
      <c r="B4" s="105"/>
      <c r="C4" s="105"/>
      <c r="D4" s="105"/>
      <c r="E4" s="105"/>
      <c r="F4" s="105"/>
    </row>
    <row r="5" spans="1:7" ht="17.25" customHeight="1">
      <c r="A5" s="105" t="s">
        <v>128</v>
      </c>
      <c r="B5" s="105"/>
      <c r="C5" s="105"/>
      <c r="D5" s="105"/>
      <c r="E5" s="105"/>
      <c r="F5" s="105"/>
    </row>
    <row r="6" spans="1:7" ht="17.25" customHeight="1">
      <c r="A6" s="112" t="s">
        <v>124</v>
      </c>
      <c r="B6" s="112"/>
      <c r="C6" s="112"/>
      <c r="D6" s="112"/>
      <c r="E6" s="112"/>
      <c r="F6" s="112"/>
      <c r="G6" s="89"/>
    </row>
    <row r="7" spans="1:7">
      <c r="B7" s="88"/>
    </row>
    <row r="8" spans="1:7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7">
      <c r="A9" s="54" t="s">
        <v>8</v>
      </c>
      <c r="B9" s="5" t="s">
        <v>9</v>
      </c>
      <c r="C9" s="54" t="s">
        <v>10</v>
      </c>
      <c r="D9" s="36">
        <v>312</v>
      </c>
      <c r="E9" s="36">
        <v>312</v>
      </c>
      <c r="F9" s="36">
        <v>330</v>
      </c>
    </row>
    <row r="10" spans="1:7" ht="63.75">
      <c r="A10" s="74" t="s">
        <v>11</v>
      </c>
      <c r="B10" s="8" t="s">
        <v>12</v>
      </c>
      <c r="C10" s="74" t="s">
        <v>10</v>
      </c>
      <c r="D10" s="13">
        <v>185.53599999999997</v>
      </c>
      <c r="E10" s="13">
        <v>166.65633333333332</v>
      </c>
      <c r="F10" s="13">
        <v>168.04</v>
      </c>
    </row>
    <row r="11" spans="1:7">
      <c r="A11" s="74" t="s">
        <v>13</v>
      </c>
      <c r="B11" s="8" t="s">
        <v>14</v>
      </c>
      <c r="C11" s="74" t="s">
        <v>15</v>
      </c>
      <c r="D11" s="13">
        <v>1492.8101380000001</v>
      </c>
      <c r="E11" s="13">
        <v>1190.7809999999999</v>
      </c>
      <c r="F11" s="13">
        <v>1216.886</v>
      </c>
    </row>
    <row r="12" spans="1:7">
      <c r="A12" s="74" t="s">
        <v>16</v>
      </c>
      <c r="B12" s="8" t="s">
        <v>17</v>
      </c>
      <c r="C12" s="74" t="s">
        <v>15</v>
      </c>
      <c r="D12" s="13">
        <v>1465.0874229999999</v>
      </c>
      <c r="E12" s="13">
        <v>1165.6083999999998</v>
      </c>
      <c r="F12" s="13">
        <v>1186.489</v>
      </c>
    </row>
    <row r="13" spans="1:7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7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498.6734078928481</v>
      </c>
      <c r="F15" s="37">
        <f>SUM(F16:F17)</f>
        <v>530.00839991812711</v>
      </c>
    </row>
    <row r="16" spans="1:7">
      <c r="A16" s="10" t="s">
        <v>26</v>
      </c>
      <c r="B16" s="75" t="s">
        <v>27</v>
      </c>
      <c r="C16" s="74" t="s">
        <v>25</v>
      </c>
      <c r="D16" s="13" t="s">
        <v>1</v>
      </c>
      <c r="E16" s="13">
        <v>43.462730049453683</v>
      </c>
      <c r="F16" s="13">
        <v>49.860127204312839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455.21067784339442</v>
      </c>
      <c r="F17" s="13">
        <v>480.14827271381432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498.6734078928481</v>
      </c>
      <c r="F29" s="37">
        <f>SUM(F30:F31)</f>
        <v>530.00839991812711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43.462730049453683</v>
      </c>
      <c r="F30" s="13">
        <f>F16</f>
        <v>49.860127204312839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455.21067784339442</v>
      </c>
      <c r="F31" s="13">
        <f>F17</f>
        <v>480.14827271381432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 customHeight="1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6.2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 customHeight="1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128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77" t="s">
        <v>110</v>
      </c>
      <c r="E60" s="77" t="s">
        <v>111</v>
      </c>
      <c r="F60" s="77" t="s">
        <v>110</v>
      </c>
      <c r="G60" s="77" t="s">
        <v>111</v>
      </c>
      <c r="H60" s="77" t="s">
        <v>110</v>
      </c>
      <c r="I60" s="77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30.492855101627867</v>
      </c>
      <c r="E62" s="69">
        <v>33.950000000000003</v>
      </c>
      <c r="F62" s="69">
        <v>33.950000000000003</v>
      </c>
      <c r="G62" s="69">
        <v>37.287591655528296</v>
      </c>
      <c r="H62" s="69">
        <v>37.287591655528296</v>
      </c>
      <c r="I62" s="69">
        <v>42.023252810867056</v>
      </c>
    </row>
    <row r="63" spans="1:9" ht="28.5">
      <c r="A63" s="66"/>
      <c r="B63" s="67" t="s">
        <v>117</v>
      </c>
      <c r="C63" s="66" t="s">
        <v>116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 ht="28.5">
      <c r="A64" s="66" t="s">
        <v>118</v>
      </c>
      <c r="B64" s="67" t="s">
        <v>119</v>
      </c>
      <c r="C64" s="66" t="s">
        <v>112</v>
      </c>
      <c r="D64" s="69">
        <v>210354.58437398786</v>
      </c>
      <c r="E64" s="69">
        <v>220361.41</v>
      </c>
      <c r="F64" s="69">
        <v>220361.41</v>
      </c>
      <c r="G64" s="69">
        <v>227619.4513276795</v>
      </c>
      <c r="H64" s="69">
        <v>227619.4513276795</v>
      </c>
      <c r="I64" s="69">
        <v>238112.09271295246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A4:F4"/>
    <mergeCell ref="A5:F5"/>
    <mergeCell ref="B49:F49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E16" sqref="E16:F17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85546875" customWidth="1"/>
    <col min="5" max="5" width="16.140625" customWidth="1"/>
    <col min="6" max="6" width="15.42578125" customWidth="1"/>
    <col min="7" max="7" width="14.42578125" customWidth="1"/>
    <col min="8" max="8" width="15.42578125" customWidth="1"/>
    <col min="9" max="9" width="17" customWidth="1"/>
  </cols>
  <sheetData>
    <row r="1" spans="1:6">
      <c r="D1" s="110" t="s">
        <v>4</v>
      </c>
      <c r="E1" s="110"/>
      <c r="F1" s="110"/>
    </row>
    <row r="2" spans="1:6" ht="43.5" customHeight="1">
      <c r="A2" s="2"/>
      <c r="B2" s="2"/>
      <c r="C2" s="2"/>
      <c r="D2" s="111" t="s">
        <v>165</v>
      </c>
      <c r="E2" s="111"/>
      <c r="F2" s="111"/>
    </row>
    <row r="3" spans="1:6" ht="13.5" customHeight="1">
      <c r="A3" s="2"/>
      <c r="B3" s="2"/>
      <c r="C3" s="2"/>
      <c r="D3" s="2"/>
      <c r="E3" s="73"/>
      <c r="F3" s="73"/>
    </row>
    <row r="4" spans="1:6" ht="16.5" customHeight="1">
      <c r="A4" s="105" t="s">
        <v>122</v>
      </c>
      <c r="B4" s="105"/>
      <c r="C4" s="105"/>
      <c r="D4" s="105"/>
      <c r="E4" s="105"/>
      <c r="F4" s="105"/>
    </row>
    <row r="5" spans="1:6" ht="17.25" customHeight="1">
      <c r="A5" s="115" t="s">
        <v>129</v>
      </c>
      <c r="B5" s="115"/>
      <c r="C5" s="115"/>
      <c r="D5" s="115"/>
      <c r="E5" s="115"/>
      <c r="F5" s="115"/>
    </row>
    <row r="6" spans="1:6" ht="17.25" customHeight="1">
      <c r="A6" s="112" t="s">
        <v>124</v>
      </c>
      <c r="B6" s="112"/>
      <c r="C6" s="112"/>
      <c r="D6" s="112"/>
      <c r="E6" s="112"/>
      <c r="F6" s="112"/>
    </row>
    <row r="7" spans="1:6">
      <c r="B7" s="88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6">
      <c r="A9" s="54" t="s">
        <v>8</v>
      </c>
      <c r="B9" s="5" t="s">
        <v>9</v>
      </c>
      <c r="C9" s="54" t="s">
        <v>10</v>
      </c>
      <c r="D9" s="36">
        <v>50.6</v>
      </c>
      <c r="E9" s="36">
        <v>50.6</v>
      </c>
      <c r="F9" s="36">
        <v>50.6</v>
      </c>
    </row>
    <row r="10" spans="1:6" ht="63.75">
      <c r="A10" s="74" t="s">
        <v>11</v>
      </c>
      <c r="B10" s="8" t="s">
        <v>12</v>
      </c>
      <c r="C10" s="74" t="s">
        <v>10</v>
      </c>
      <c r="D10" s="13"/>
      <c r="E10" s="13">
        <v>32.898166666666668</v>
      </c>
      <c r="F10" s="13">
        <v>34.186</v>
      </c>
    </row>
    <row r="11" spans="1:6">
      <c r="A11" s="74" t="s">
        <v>13</v>
      </c>
      <c r="B11" s="8" t="s">
        <v>14</v>
      </c>
      <c r="C11" s="74" t="s">
        <v>15</v>
      </c>
      <c r="D11" s="13">
        <v>290.75304599999998</v>
      </c>
      <c r="E11" s="13">
        <v>234.06299999999999</v>
      </c>
      <c r="F11" s="13">
        <v>230.5</v>
      </c>
    </row>
    <row r="12" spans="1:6">
      <c r="A12" s="74" t="s">
        <v>16</v>
      </c>
      <c r="B12" s="8" t="s">
        <v>17</v>
      </c>
      <c r="C12" s="74" t="s">
        <v>15</v>
      </c>
      <c r="D12" s="13">
        <v>284.53268399999996</v>
      </c>
      <c r="E12" s="13">
        <v>229.53789999999998</v>
      </c>
      <c r="F12" s="13">
        <v>223.71100000000001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68.47345360370231</v>
      </c>
      <c r="F15" s="37">
        <f>SUM(F16:F17)</f>
        <v>74.546554619101315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8.5065981058459901</v>
      </c>
      <c r="F16" s="13">
        <v>9.391070881297086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59.966855497856322</v>
      </c>
      <c r="F17" s="13">
        <v>65.155483737804232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68.47345360370231</v>
      </c>
      <c r="F29" s="37">
        <f>SUM(F30:F31)</f>
        <v>74.546554619101315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8.5065981058459901</v>
      </c>
      <c r="F30" s="13">
        <f>F16</f>
        <v>9.391070881297086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59.966855497856322</v>
      </c>
      <c r="F31" s="13">
        <f>F17</f>
        <v>65.155483737804232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25.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15" t="s">
        <v>129</v>
      </c>
      <c r="B57" s="115"/>
      <c r="C57" s="115"/>
      <c r="D57" s="115"/>
      <c r="E57" s="115"/>
      <c r="F57" s="115"/>
      <c r="G57" s="115"/>
      <c r="H57" s="115"/>
      <c r="I57" s="11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2.5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77" t="s">
        <v>110</v>
      </c>
      <c r="E60" s="77" t="s">
        <v>111</v>
      </c>
      <c r="F60" s="77" t="s">
        <v>110</v>
      </c>
      <c r="G60" s="77" t="s">
        <v>111</v>
      </c>
      <c r="H60" s="77" t="s">
        <v>110</v>
      </c>
      <c r="I60" s="77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30.342805572570981</v>
      </c>
      <c r="E62" s="69">
        <v>33.770000000000003</v>
      </c>
      <c r="F62" s="69">
        <v>33.770000000000003</v>
      </c>
      <c r="G62" s="69">
        <v>37.059666860444352</v>
      </c>
      <c r="H62" s="69">
        <v>37.059666860444352</v>
      </c>
      <c r="I62" s="69">
        <v>41.97858344604014</v>
      </c>
    </row>
    <row r="63" spans="1:9" ht="28.5">
      <c r="A63" s="66"/>
      <c r="B63" s="67" t="s">
        <v>117</v>
      </c>
      <c r="C63" s="66" t="s">
        <v>116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 ht="28.5">
      <c r="A64" s="66" t="s">
        <v>118</v>
      </c>
      <c r="B64" s="67" t="s">
        <v>119</v>
      </c>
      <c r="C64" s="66" t="s">
        <v>112</v>
      </c>
      <c r="D64" s="69">
        <v>140469.73983480909</v>
      </c>
      <c r="E64" s="69">
        <v>147055.49</v>
      </c>
      <c r="F64" s="69">
        <v>147055.49</v>
      </c>
      <c r="G64" s="69">
        <v>151900.19580082051</v>
      </c>
      <c r="H64" s="69">
        <v>151900.19580082051</v>
      </c>
      <c r="I64" s="69">
        <v>158825.94175443222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A4:F4"/>
    <mergeCell ref="A5:F5"/>
    <mergeCell ref="B49:F49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zoomScale="110" zoomScaleNormal="100" zoomScaleSheetLayoutView="110" workbookViewId="0">
      <selection activeCell="E10" sqref="E10"/>
    </sheetView>
  </sheetViews>
  <sheetFormatPr defaultRowHeight="15"/>
  <cols>
    <col min="1" max="1" width="5.85546875" customWidth="1"/>
    <col min="2" max="2" width="38.85546875" customWidth="1"/>
    <col min="3" max="3" width="9.28515625" customWidth="1"/>
    <col min="4" max="4" width="17.140625" customWidth="1"/>
    <col min="5" max="5" width="14" customWidth="1"/>
    <col min="6" max="6" width="15.42578125" customWidth="1"/>
    <col min="7" max="7" width="15.140625" customWidth="1"/>
    <col min="8" max="8" width="14.140625" customWidth="1"/>
    <col min="9" max="9" width="14.28515625" customWidth="1"/>
  </cols>
  <sheetData>
    <row r="1" spans="1:10">
      <c r="D1" s="110" t="s">
        <v>4</v>
      </c>
      <c r="E1" s="110"/>
      <c r="F1" s="110"/>
    </row>
    <row r="2" spans="1:10" ht="39.75" customHeight="1">
      <c r="D2" s="111" t="s">
        <v>165</v>
      </c>
      <c r="E2" s="111"/>
      <c r="F2" s="111"/>
    </row>
    <row r="3" spans="1:10" ht="13.5" customHeight="1">
      <c r="A3" s="2"/>
      <c r="B3" s="2"/>
      <c r="C3" s="2"/>
      <c r="D3" s="2"/>
      <c r="E3" s="60"/>
      <c r="F3" s="60"/>
    </row>
    <row r="4" spans="1:10" ht="16.5" customHeight="1">
      <c r="A4" s="105" t="s">
        <v>93</v>
      </c>
      <c r="B4" s="105"/>
      <c r="C4" s="105"/>
      <c r="D4" s="105"/>
      <c r="E4" s="105"/>
      <c r="F4" s="105"/>
    </row>
    <row r="5" spans="1:10" ht="17.25" customHeight="1">
      <c r="A5" s="105" t="s">
        <v>105</v>
      </c>
      <c r="B5" s="105"/>
      <c r="C5" s="105"/>
      <c r="D5" s="105"/>
      <c r="E5" s="105"/>
      <c r="F5" s="105"/>
    </row>
    <row r="6" spans="1:10" ht="17.25" customHeight="1">
      <c r="A6" s="112" t="s">
        <v>5</v>
      </c>
      <c r="B6" s="112"/>
      <c r="C6" s="112"/>
      <c r="D6" s="112"/>
      <c r="E6" s="112"/>
      <c r="F6" s="112"/>
    </row>
    <row r="8" spans="1:10" ht="84" customHeight="1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  <c r="I8" s="109"/>
      <c r="J8" s="109"/>
    </row>
    <row r="9" spans="1:10">
      <c r="A9" s="54" t="s">
        <v>8</v>
      </c>
      <c r="B9" s="5" t="s">
        <v>9</v>
      </c>
      <c r="C9" s="54" t="s">
        <v>10</v>
      </c>
      <c r="D9" s="6">
        <v>180</v>
      </c>
      <c r="E9" s="6">
        <v>180</v>
      </c>
      <c r="F9" s="6">
        <v>180</v>
      </c>
    </row>
    <row r="10" spans="1:10" ht="63.75">
      <c r="A10" s="61" t="s">
        <v>11</v>
      </c>
      <c r="B10" s="8" t="s">
        <v>12</v>
      </c>
      <c r="C10" s="61" t="s">
        <v>10</v>
      </c>
      <c r="D10" s="9">
        <v>170.21916666666667</v>
      </c>
      <c r="E10" s="9">
        <v>176.18450000000001</v>
      </c>
      <c r="F10" s="9">
        <v>169.16833333333332</v>
      </c>
    </row>
    <row r="11" spans="1:10">
      <c r="A11" s="61" t="s">
        <v>13</v>
      </c>
      <c r="B11" s="8" t="s">
        <v>14</v>
      </c>
      <c r="C11" s="61" t="s">
        <v>15</v>
      </c>
      <c r="D11" s="9">
        <v>744.81516999999997</v>
      </c>
      <c r="E11" s="9">
        <v>786.57</v>
      </c>
      <c r="F11" s="9">
        <v>499.90000000000009</v>
      </c>
    </row>
    <row r="12" spans="1:10">
      <c r="A12" s="61" t="s">
        <v>16</v>
      </c>
      <c r="B12" s="8" t="s">
        <v>17</v>
      </c>
      <c r="C12" s="61" t="s">
        <v>15</v>
      </c>
      <c r="D12" s="9">
        <v>648.75265999999999</v>
      </c>
      <c r="E12" s="9">
        <v>694.32</v>
      </c>
      <c r="F12" s="9">
        <v>411.15054700000007</v>
      </c>
    </row>
    <row r="13" spans="1:10">
      <c r="A13" s="61" t="s">
        <v>18</v>
      </c>
      <c r="B13" s="8" t="s">
        <v>19</v>
      </c>
      <c r="C13" s="61" t="s">
        <v>20</v>
      </c>
      <c r="D13" s="9">
        <v>1103.4397900000001</v>
      </c>
      <c r="E13" s="9">
        <v>1111.4100000000001</v>
      </c>
      <c r="F13" s="9">
        <v>1207.586</v>
      </c>
    </row>
    <row r="14" spans="1:10">
      <c r="A14" s="61" t="s">
        <v>21</v>
      </c>
      <c r="B14" s="8" t="s">
        <v>22</v>
      </c>
      <c r="C14" s="61" t="s">
        <v>20</v>
      </c>
      <c r="D14" s="9">
        <v>1100.9713300000001</v>
      </c>
      <c r="E14" s="9">
        <v>1108.3799000000001</v>
      </c>
      <c r="F14" s="9">
        <v>1204.8130000000001</v>
      </c>
    </row>
    <row r="15" spans="1:10" ht="21" customHeight="1">
      <c r="A15" s="10" t="s">
        <v>23</v>
      </c>
      <c r="B15" s="62" t="s">
        <v>24</v>
      </c>
      <c r="C15" s="10" t="s">
        <v>25</v>
      </c>
      <c r="D15" s="9" t="s">
        <v>1</v>
      </c>
      <c r="E15" s="12">
        <v>976.17226012180572</v>
      </c>
      <c r="F15" s="12">
        <v>811.3479123379301</v>
      </c>
    </row>
    <row r="16" spans="1:10">
      <c r="A16" s="61" t="s">
        <v>26</v>
      </c>
      <c r="B16" s="8" t="s">
        <v>27</v>
      </c>
      <c r="C16" s="61" t="s">
        <v>25</v>
      </c>
      <c r="D16" s="9" t="s">
        <v>1</v>
      </c>
      <c r="E16" s="9">
        <v>688.59670278233352</v>
      </c>
      <c r="F16" s="9">
        <v>522.94910517003689</v>
      </c>
    </row>
    <row r="17" spans="1:6" ht="16.5" customHeight="1">
      <c r="A17" s="61" t="s">
        <v>28</v>
      </c>
      <c r="B17" s="8" t="s">
        <v>29</v>
      </c>
      <c r="C17" s="61" t="s">
        <v>25</v>
      </c>
      <c r="D17" s="9" t="s">
        <v>1</v>
      </c>
      <c r="E17" s="9">
        <v>287.57555733947214</v>
      </c>
      <c r="F17" s="9">
        <v>288.39880716789321</v>
      </c>
    </row>
    <row r="18" spans="1:6" ht="25.5">
      <c r="A18" s="61" t="s">
        <v>30</v>
      </c>
      <c r="B18" s="8" t="s">
        <v>31</v>
      </c>
      <c r="C18" s="61" t="s">
        <v>25</v>
      </c>
      <c r="D18" s="9" t="s">
        <v>1</v>
      </c>
      <c r="E18" s="9" t="s">
        <v>1</v>
      </c>
      <c r="F18" s="9" t="s">
        <v>1</v>
      </c>
    </row>
    <row r="19" spans="1:6">
      <c r="A19" s="61" t="s">
        <v>32</v>
      </c>
      <c r="B19" s="8" t="s">
        <v>33</v>
      </c>
      <c r="C19" s="61" t="s">
        <v>25</v>
      </c>
      <c r="D19" s="9">
        <v>606.27500321999992</v>
      </c>
      <c r="E19" s="9">
        <v>683.67321466352007</v>
      </c>
      <c r="F19" s="9">
        <v>519.87904200331195</v>
      </c>
    </row>
    <row r="20" spans="1:6" ht="25.5">
      <c r="A20" s="61"/>
      <c r="B20" s="8" t="s">
        <v>34</v>
      </c>
      <c r="C20" s="14" t="s">
        <v>35</v>
      </c>
      <c r="D20" s="16">
        <v>198.65225356130063</v>
      </c>
      <c r="E20" s="16">
        <v>249.20000000000005</v>
      </c>
      <c r="F20" s="16">
        <v>249.20000000000002</v>
      </c>
    </row>
    <row r="21" spans="1:6">
      <c r="A21" s="61" t="s">
        <v>36</v>
      </c>
      <c r="B21" s="8" t="s">
        <v>37</v>
      </c>
      <c r="C21" s="61" t="s">
        <v>25</v>
      </c>
      <c r="D21" s="9">
        <v>866.92024332999995</v>
      </c>
      <c r="E21" s="9">
        <v>735.05239591155862</v>
      </c>
      <c r="F21" s="9">
        <v>980.99443588404779</v>
      </c>
    </row>
    <row r="22" spans="1:6" ht="25.5">
      <c r="A22" s="61"/>
      <c r="B22" s="8" t="s">
        <v>38</v>
      </c>
      <c r="C22" s="14" t="s">
        <v>39</v>
      </c>
      <c r="D22" s="16">
        <v>169.42400000000001</v>
      </c>
      <c r="E22" s="16">
        <v>168.6</v>
      </c>
      <c r="F22" s="16">
        <v>168.6</v>
      </c>
    </row>
    <row r="23" spans="1:6" ht="51">
      <c r="A23" s="61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6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62" t="s">
        <v>44</v>
      </c>
      <c r="C25" s="61"/>
      <c r="D25" s="18" t="s">
        <v>1</v>
      </c>
      <c r="E25" s="18" t="s">
        <v>1</v>
      </c>
      <c r="F25" s="18" t="s">
        <v>1</v>
      </c>
    </row>
    <row r="26" spans="1:6">
      <c r="A26" s="61" t="s">
        <v>45</v>
      </c>
      <c r="B26" s="8" t="s">
        <v>46</v>
      </c>
      <c r="C26" s="6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61" t="s">
        <v>48</v>
      </c>
      <c r="B27" s="8" t="s">
        <v>49</v>
      </c>
      <c r="C27" s="6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61" t="s">
        <v>51</v>
      </c>
      <c r="B28" s="8" t="s">
        <v>52</v>
      </c>
      <c r="C28" s="6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2" t="s">
        <v>54</v>
      </c>
      <c r="C29" s="10" t="s">
        <v>25</v>
      </c>
      <c r="D29" s="18" t="s">
        <v>1</v>
      </c>
      <c r="E29" s="12">
        <f t="shared" ref="E29:F29" si="0">SUM(E30:E32)</f>
        <v>976.17226012180572</v>
      </c>
      <c r="F29" s="12">
        <f t="shared" si="0"/>
        <v>811.3479123379301</v>
      </c>
    </row>
    <row r="30" spans="1:6">
      <c r="A30" s="20" t="s">
        <v>55</v>
      </c>
      <c r="B30" s="21" t="s">
        <v>56</v>
      </c>
      <c r="C30" s="61" t="s">
        <v>25</v>
      </c>
      <c r="D30" s="18" t="s">
        <v>1</v>
      </c>
      <c r="E30" s="9">
        <f>E16</f>
        <v>688.59670278233352</v>
      </c>
      <c r="F30" s="9">
        <f>F16</f>
        <v>522.94910517003689</v>
      </c>
    </row>
    <row r="31" spans="1:6">
      <c r="A31" s="20" t="s">
        <v>57</v>
      </c>
      <c r="B31" s="8" t="s">
        <v>58</v>
      </c>
      <c r="C31" s="61" t="s">
        <v>25</v>
      </c>
      <c r="D31" s="18" t="s">
        <v>1</v>
      </c>
      <c r="E31" s="9">
        <f>E17</f>
        <v>287.57555733947214</v>
      </c>
      <c r="F31" s="9">
        <f>F17</f>
        <v>288.39880716789321</v>
      </c>
    </row>
    <row r="32" spans="1:6" ht="25.5">
      <c r="A32" s="20" t="s">
        <v>59</v>
      </c>
      <c r="B32" s="8" t="s">
        <v>60</v>
      </c>
      <c r="C32" s="6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6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6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1" t="s">
        <v>69</v>
      </c>
      <c r="B37" s="21" t="s">
        <v>56</v>
      </c>
      <c r="C37" s="61" t="s">
        <v>25</v>
      </c>
      <c r="D37" s="18" t="s">
        <v>1</v>
      </c>
      <c r="E37" s="18" t="s">
        <v>1</v>
      </c>
      <c r="F37" s="18" t="s">
        <v>1</v>
      </c>
    </row>
    <row r="38" spans="1:6">
      <c r="A38" s="61" t="s">
        <v>70</v>
      </c>
      <c r="B38" s="8" t="s">
        <v>58</v>
      </c>
      <c r="C38" s="6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61" t="s">
        <v>71</v>
      </c>
      <c r="B39" s="8" t="s">
        <v>60</v>
      </c>
      <c r="C39" s="6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6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1" t="s">
        <v>74</v>
      </c>
      <c r="B41" s="21" t="s">
        <v>56</v>
      </c>
      <c r="C41" s="61" t="s">
        <v>25</v>
      </c>
      <c r="D41" s="18" t="s">
        <v>1</v>
      </c>
      <c r="E41" s="18" t="s">
        <v>1</v>
      </c>
      <c r="F41" s="18" t="s">
        <v>1</v>
      </c>
    </row>
    <row r="42" spans="1:6">
      <c r="A42" s="61" t="s">
        <v>75</v>
      </c>
      <c r="B42" s="8" t="s">
        <v>58</v>
      </c>
      <c r="C42" s="6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61" t="s">
        <v>76</v>
      </c>
      <c r="B43" s="8" t="s">
        <v>60</v>
      </c>
      <c r="C43" s="6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62" t="s">
        <v>80</v>
      </c>
      <c r="C45" s="63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34.5" customHeight="1">
      <c r="A50" s="29"/>
      <c r="B50" s="106"/>
      <c r="C50" s="106"/>
      <c r="D50" s="106"/>
      <c r="E50" s="106"/>
      <c r="F50" s="106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0.6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147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3.5" customHeight="1">
      <c r="A59" s="104" t="s">
        <v>108</v>
      </c>
      <c r="B59" s="104" t="s">
        <v>6</v>
      </c>
      <c r="C59" s="104" t="s">
        <v>109</v>
      </c>
      <c r="D59" s="104" t="s">
        <v>171</v>
      </c>
      <c r="E59" s="104"/>
      <c r="F59" s="104" t="s">
        <v>170</v>
      </c>
      <c r="G59" s="104"/>
      <c r="H59" s="104" t="s">
        <v>168</v>
      </c>
      <c r="I59" s="104"/>
    </row>
    <row r="60" spans="1:9" ht="28.5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935.16</v>
      </c>
      <c r="E62" s="69">
        <v>963.47</v>
      </c>
      <c r="F62" s="69">
        <v>963.47</v>
      </c>
      <c r="G62" s="69">
        <v>991.76</v>
      </c>
      <c r="H62" s="69">
        <v>991.76</v>
      </c>
      <c r="I62" s="69">
        <v>1271.9163551788654</v>
      </c>
    </row>
    <row r="63" spans="1:9" ht="28.5">
      <c r="A63" s="66"/>
      <c r="B63" s="67" t="s">
        <v>150</v>
      </c>
      <c r="C63" s="66" t="s">
        <v>116</v>
      </c>
      <c r="D63" s="69">
        <v>928.50039204553161</v>
      </c>
      <c r="E63" s="69">
        <v>956.6087864366616</v>
      </c>
      <c r="F63" s="69">
        <v>956.6087864366616</v>
      </c>
      <c r="G63" s="69">
        <v>984.6658812413873</v>
      </c>
      <c r="H63" s="69">
        <v>984.6658812413873</v>
      </c>
      <c r="I63" s="69">
        <v>1264.4493502359655</v>
      </c>
    </row>
    <row r="64" spans="1:9" ht="28.5">
      <c r="A64" s="66" t="s">
        <v>118</v>
      </c>
      <c r="B64" s="67" t="s">
        <v>119</v>
      </c>
      <c r="C64" s="66" t="s">
        <v>112</v>
      </c>
      <c r="D64" s="69">
        <v>100424.99</v>
      </c>
      <c r="E64" s="69">
        <v>102893.25</v>
      </c>
      <c r="F64" s="69">
        <v>102893.25</v>
      </c>
      <c r="G64" s="69">
        <v>136020.07999999999</v>
      </c>
      <c r="H64" s="69">
        <v>136020.07999999999</v>
      </c>
      <c r="I64" s="69">
        <v>142066.97824055588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  <row r="66" spans="1:9" ht="15.75" customHeight="1">
      <c r="A66" s="93"/>
      <c r="B66" s="113"/>
      <c r="C66" s="113"/>
      <c r="D66" s="113"/>
      <c r="E66" s="113"/>
      <c r="F66" s="113"/>
      <c r="G66" s="113"/>
      <c r="H66" s="113"/>
      <c r="I66" s="113"/>
    </row>
  </sheetData>
  <mergeCells count="20">
    <mergeCell ref="B50:F50"/>
    <mergeCell ref="B49:F49"/>
    <mergeCell ref="I8:J8"/>
    <mergeCell ref="D1:F1"/>
    <mergeCell ref="D2:F2"/>
    <mergeCell ref="A4:F4"/>
    <mergeCell ref="A5:F5"/>
    <mergeCell ref="A6:F6"/>
    <mergeCell ref="D46:F46"/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workbookViewId="0">
      <selection activeCell="G22" sqref="G22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.140625" customWidth="1"/>
    <col min="5" max="5" width="14" customWidth="1"/>
    <col min="6" max="6" width="15.42578125" customWidth="1"/>
    <col min="7" max="8" width="14.85546875" customWidth="1"/>
    <col min="9" max="9" width="14.42578125" customWidth="1"/>
  </cols>
  <sheetData>
    <row r="1" spans="1:10">
      <c r="D1" s="110" t="s">
        <v>4</v>
      </c>
      <c r="E1" s="110"/>
      <c r="F1" s="110"/>
    </row>
    <row r="2" spans="1:10" ht="39.75" customHeight="1">
      <c r="D2" s="111" t="s">
        <v>165</v>
      </c>
      <c r="E2" s="111"/>
      <c r="F2" s="111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05" t="s">
        <v>93</v>
      </c>
      <c r="B4" s="105"/>
      <c r="C4" s="105"/>
      <c r="D4" s="105"/>
      <c r="E4" s="105"/>
      <c r="F4" s="105"/>
    </row>
    <row r="5" spans="1:10" ht="17.25" customHeight="1">
      <c r="A5" s="105" t="s">
        <v>87</v>
      </c>
      <c r="B5" s="105"/>
      <c r="C5" s="105"/>
      <c r="D5" s="105"/>
      <c r="E5" s="105"/>
      <c r="F5" s="105"/>
    </row>
    <row r="6" spans="1:10" ht="17.25" customHeight="1">
      <c r="A6" s="112" t="s">
        <v>5</v>
      </c>
      <c r="B6" s="112"/>
      <c r="C6" s="112"/>
      <c r="D6" s="112"/>
      <c r="E6" s="112"/>
      <c r="F6" s="112"/>
    </row>
    <row r="8" spans="1:10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  <c r="I8" s="109"/>
      <c r="J8" s="109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63.75">
      <c r="A10" s="7" t="s">
        <v>11</v>
      </c>
      <c r="B10" s="8" t="s">
        <v>12</v>
      </c>
      <c r="C10" s="7" t="s">
        <v>10</v>
      </c>
      <c r="D10" s="9">
        <v>431.77800000000002</v>
      </c>
      <c r="E10" s="9">
        <v>426.07107500000001</v>
      </c>
      <c r="F10" s="9">
        <v>435.11333333333334</v>
      </c>
    </row>
    <row r="11" spans="1:10">
      <c r="A11" s="7" t="s">
        <v>13</v>
      </c>
      <c r="B11" s="8" t="s">
        <v>14</v>
      </c>
      <c r="C11" s="7" t="s">
        <v>15</v>
      </c>
      <c r="D11" s="9">
        <v>2053.103631</v>
      </c>
      <c r="E11" s="9">
        <v>2870.9700000000003</v>
      </c>
      <c r="F11" s="9">
        <v>2262.1000000000004</v>
      </c>
    </row>
    <row r="12" spans="1:10">
      <c r="A12" s="7" t="s">
        <v>16</v>
      </c>
      <c r="B12" s="8" t="s">
        <v>17</v>
      </c>
      <c r="C12" s="7" t="s">
        <v>15</v>
      </c>
      <c r="D12" s="9">
        <v>1936.4740859999999</v>
      </c>
      <c r="E12" s="9">
        <v>2713.92</v>
      </c>
      <c r="F12" s="9">
        <v>2136.7602510000006</v>
      </c>
    </row>
    <row r="13" spans="1:10">
      <c r="A13" s="7" t="s">
        <v>18</v>
      </c>
      <c r="B13" s="8" t="s">
        <v>19</v>
      </c>
      <c r="C13" s="7" t="s">
        <v>20</v>
      </c>
      <c r="D13" s="9">
        <v>1130.16921</v>
      </c>
      <c r="E13" s="9">
        <v>1041.7999</v>
      </c>
      <c r="F13" s="9">
        <v>1152.7819999999999</v>
      </c>
    </row>
    <row r="14" spans="1:10">
      <c r="A14" s="7" t="s">
        <v>21</v>
      </c>
      <c r="B14" s="8" t="s">
        <v>22</v>
      </c>
      <c r="C14" s="7" t="s">
        <v>20</v>
      </c>
      <c r="D14" s="9">
        <v>1128.2686699999999</v>
      </c>
      <c r="E14" s="9">
        <v>1038.5899999999999</v>
      </c>
      <c r="F14" s="9">
        <v>1150.8399999999999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2415.2699411252347</v>
      </c>
      <c r="F15" s="12">
        <v>2025.3392803641391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v>2415.2699411252347</v>
      </c>
      <c r="F16" s="9">
        <v>2025.3392803641391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 t="s">
        <v>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1768.4238524500001</v>
      </c>
      <c r="E19" s="9">
        <v>2411.8665171821945</v>
      </c>
      <c r="F19" s="9">
        <v>2022.3802563068691</v>
      </c>
    </row>
    <row r="20" spans="1:6" ht="25.5">
      <c r="A20" s="7"/>
      <c r="B20" s="8" t="s">
        <v>34</v>
      </c>
      <c r="C20" s="14" t="s">
        <v>35</v>
      </c>
      <c r="D20" s="16">
        <v>195.66605192353848</v>
      </c>
      <c r="E20" s="16">
        <v>194.9</v>
      </c>
      <c r="F20" s="16">
        <v>194.9</v>
      </c>
    </row>
    <row r="21" spans="1:6">
      <c r="A21" s="7" t="s">
        <v>36</v>
      </c>
      <c r="B21" s="8" t="s">
        <v>37</v>
      </c>
      <c r="C21" s="7" t="s">
        <v>25</v>
      </c>
      <c r="D21" s="9">
        <v>740.86467755999979</v>
      </c>
      <c r="E21" s="9">
        <v>770.66631715294488</v>
      </c>
      <c r="F21" s="9">
        <v>905.32513173619213</v>
      </c>
    </row>
    <row r="22" spans="1:6" ht="25.5">
      <c r="A22" s="7"/>
      <c r="B22" s="8" t="s">
        <v>38</v>
      </c>
      <c r="C22" s="14" t="s">
        <v>39</v>
      </c>
      <c r="D22" s="16">
        <v>161.999</v>
      </c>
      <c r="E22" s="16">
        <v>163</v>
      </c>
      <c r="F22" s="16">
        <v>163</v>
      </c>
    </row>
    <row r="23" spans="1:6" ht="51">
      <c r="A23" s="7"/>
      <c r="B23" s="8" t="s">
        <v>40</v>
      </c>
      <c r="C23" s="14"/>
      <c r="D23" s="9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2415.2699411252347</v>
      </c>
      <c r="F29" s="12">
        <f t="shared" si="0"/>
        <v>2025.3392803641391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f>E16</f>
        <v>2415.2699411252347</v>
      </c>
      <c r="F30" s="9">
        <f>F16</f>
        <v>2025.3392803641391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 t="s">
        <v>1</v>
      </c>
      <c r="F31" s="9" t="s">
        <v>1</v>
      </c>
    </row>
    <row r="32" spans="1:6" ht="25.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83.2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34.5" customHeight="1">
      <c r="A50" s="29"/>
      <c r="B50" s="106"/>
      <c r="C50" s="106"/>
      <c r="D50" s="106"/>
      <c r="E50" s="106"/>
      <c r="F50" s="106"/>
    </row>
    <row r="51" spans="1:9" ht="15.75">
      <c r="A51" s="64"/>
      <c r="B51" s="64"/>
      <c r="C51" s="64"/>
      <c r="D51" s="64"/>
      <c r="E51" s="108" t="s">
        <v>120</v>
      </c>
      <c r="F51" s="108"/>
      <c r="G51" s="108"/>
      <c r="H51" s="108"/>
      <c r="I51" s="108"/>
    </row>
    <row r="52" spans="1:9" ht="27.6" customHeight="1">
      <c r="A52" s="64"/>
      <c r="B52" s="64"/>
      <c r="C52" s="64"/>
      <c r="D52" s="64"/>
      <c r="E52" s="108" t="s">
        <v>165</v>
      </c>
      <c r="F52" s="108"/>
      <c r="G52" s="108"/>
      <c r="H52" s="108"/>
      <c r="I52" s="108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03" t="s">
        <v>107</v>
      </c>
      <c r="B55" s="103"/>
      <c r="C55" s="103"/>
      <c r="D55" s="103"/>
      <c r="E55" s="103"/>
      <c r="F55" s="103"/>
      <c r="G55" s="103"/>
      <c r="H55" s="103"/>
      <c r="I55" s="103"/>
    </row>
    <row r="56" spans="1:9" ht="15.75" customHeight="1">
      <c r="A56" s="105" t="s">
        <v>146</v>
      </c>
      <c r="B56" s="105"/>
      <c r="C56" s="105"/>
      <c r="D56" s="105"/>
      <c r="E56" s="105"/>
      <c r="F56" s="105"/>
      <c r="G56" s="105"/>
      <c r="H56" s="105"/>
      <c r="I56" s="10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5.6" customHeight="1">
      <c r="A58" s="104" t="s">
        <v>108</v>
      </c>
      <c r="B58" s="104" t="s">
        <v>6</v>
      </c>
      <c r="C58" s="104" t="s">
        <v>109</v>
      </c>
      <c r="D58" s="104" t="s">
        <v>169</v>
      </c>
      <c r="E58" s="104"/>
      <c r="F58" s="104" t="s">
        <v>172</v>
      </c>
      <c r="G58" s="104"/>
      <c r="H58" s="104" t="s">
        <v>168</v>
      </c>
      <c r="I58" s="104"/>
    </row>
    <row r="59" spans="1:9" ht="28.5">
      <c r="A59" s="104"/>
      <c r="B59" s="104"/>
      <c r="C59" s="104"/>
      <c r="D59" s="65" t="s">
        <v>110</v>
      </c>
      <c r="E59" s="65" t="s">
        <v>111</v>
      </c>
      <c r="F59" s="65" t="s">
        <v>110</v>
      </c>
      <c r="G59" s="65" t="s">
        <v>111</v>
      </c>
      <c r="H59" s="65" t="s">
        <v>110</v>
      </c>
      <c r="I59" s="65" t="s">
        <v>111</v>
      </c>
    </row>
    <row r="60" spans="1:9">
      <c r="A60" s="66" t="s">
        <v>16</v>
      </c>
      <c r="B60" s="67" t="s">
        <v>113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114</v>
      </c>
      <c r="B61" s="67" t="s">
        <v>115</v>
      </c>
      <c r="C61" s="66" t="s">
        <v>116</v>
      </c>
      <c r="D61" s="69">
        <v>837.32</v>
      </c>
      <c r="E61" s="69">
        <v>862.91395071588465</v>
      </c>
      <c r="F61" s="69">
        <v>862.91395071588465</v>
      </c>
      <c r="G61" s="69">
        <v>889.95620398730784</v>
      </c>
      <c r="H61" s="69">
        <v>889.95620398730784</v>
      </c>
      <c r="I61" s="69">
        <v>947.85518376068785</v>
      </c>
    </row>
    <row r="62" spans="1:9" ht="28.5">
      <c r="A62" s="66"/>
      <c r="B62" s="67" t="s">
        <v>117</v>
      </c>
      <c r="C62" s="66" t="s">
        <v>116</v>
      </c>
      <c r="D62" s="69">
        <v>836.15</v>
      </c>
      <c r="E62" s="69">
        <v>861.7041887158847</v>
      </c>
      <c r="F62" s="69">
        <v>861.7041887158847</v>
      </c>
      <c r="G62" s="69">
        <v>888.70214198730787</v>
      </c>
      <c r="H62" s="69">
        <v>888.70214198730787</v>
      </c>
      <c r="I62" s="69">
        <v>946.47036576068786</v>
      </c>
    </row>
    <row r="63" spans="1:9" ht="28.5">
      <c r="A63" s="66" t="s">
        <v>118</v>
      </c>
      <c r="B63" s="67" t="s">
        <v>119</v>
      </c>
      <c r="C63" s="66" t="s">
        <v>112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>
      <c r="A64" s="71" t="s">
        <v>121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I8:J8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topLeftCell="A52" workbookViewId="0">
      <selection activeCell="H61" sqref="H61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110" t="s">
        <v>4</v>
      </c>
      <c r="E1" s="110"/>
      <c r="F1" s="110"/>
    </row>
    <row r="2" spans="1:12" ht="39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130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45.386499999999998</v>
      </c>
      <c r="E10" s="9">
        <v>34.524000000000001</v>
      </c>
      <c r="F10" s="9">
        <v>26.231666666666669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242.67762400000001</v>
      </c>
      <c r="E11" s="9">
        <v>271.53989999999999</v>
      </c>
      <c r="F11" s="9">
        <v>255.71700000000001</v>
      </c>
      <c r="H11" s="47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216.016975</v>
      </c>
      <c r="E12" s="9">
        <v>241.79</v>
      </c>
      <c r="F12" s="9">
        <v>212.834598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400.75</v>
      </c>
      <c r="E13" s="9">
        <v>493.15</v>
      </c>
      <c r="F13" s="9">
        <v>554.67399999999998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400.48352</v>
      </c>
      <c r="E14" s="9">
        <v>492.59999999999997</v>
      </c>
      <c r="F14" s="9">
        <v>554.67399999999998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249.29926119029554</v>
      </c>
      <c r="F15" s="12">
        <f>SUM(F16:F18)</f>
        <v>255.67709899916315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200.04532859115008</v>
      </c>
      <c r="F16" s="9">
        <v>216.55439275354641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49.253932599145458</v>
      </c>
      <c r="F17" s="9">
        <v>39.122706245616726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188.98110869999999</v>
      </c>
      <c r="E19" s="9">
        <v>199.74210894017008</v>
      </c>
      <c r="F19" s="9">
        <v>216.25965557121327</v>
      </c>
    </row>
    <row r="20" spans="1:6" ht="25.5">
      <c r="A20" s="7"/>
      <c r="B20" s="8" t="s">
        <v>34</v>
      </c>
      <c r="C20" s="14" t="s">
        <v>35</v>
      </c>
      <c r="D20" s="16">
        <v>188.72900000000001</v>
      </c>
      <c r="E20" s="16">
        <v>207.1</v>
      </c>
      <c r="F20" s="16">
        <v>207.1</v>
      </c>
    </row>
    <row r="21" spans="1:6">
      <c r="A21" s="7" t="s">
        <v>36</v>
      </c>
      <c r="B21" s="8" t="s">
        <v>37</v>
      </c>
      <c r="C21" s="7" t="s">
        <v>25</v>
      </c>
      <c r="D21" s="46">
        <v>316.40747376000002</v>
      </c>
      <c r="E21" s="9">
        <v>337.99955962373997</v>
      </c>
      <c r="F21" s="9">
        <v>467.45937682072849</v>
      </c>
    </row>
    <row r="22" spans="1:6" ht="25.5">
      <c r="A22" s="7"/>
      <c r="B22" s="8" t="s">
        <v>38</v>
      </c>
      <c r="C22" s="14" t="s">
        <v>39</v>
      </c>
      <c r="D22" s="16">
        <v>173.58699999999999</v>
      </c>
      <c r="E22" s="16">
        <v>174.1</v>
      </c>
      <c r="F22" s="16">
        <v>174.1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1">SUM(E30:E32)</f>
        <v>249.29926119029554</v>
      </c>
      <c r="F29" s="12">
        <f t="shared" si="1"/>
        <v>255.67709899916315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200.04532859115008</v>
      </c>
      <c r="F30" s="9">
        <f>F16</f>
        <v>216.55439275354641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49.253932599145458</v>
      </c>
      <c r="F31" s="9">
        <f>F17</f>
        <v>39.122706245616726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8.7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27.75" customHeight="1">
      <c r="A50" s="29"/>
      <c r="B50" s="106"/>
      <c r="C50" s="106"/>
      <c r="D50" s="106"/>
      <c r="E50" s="106"/>
      <c r="F50" s="106"/>
    </row>
    <row r="51" spans="1:9" ht="15.75">
      <c r="A51" s="64"/>
      <c r="B51" s="64"/>
      <c r="C51" s="64"/>
      <c r="D51" s="64"/>
      <c r="E51" s="108" t="s">
        <v>120</v>
      </c>
      <c r="F51" s="108"/>
      <c r="G51" s="108"/>
      <c r="H51" s="108"/>
      <c r="I51" s="108"/>
    </row>
    <row r="52" spans="1:9" ht="25.5" customHeight="1">
      <c r="A52" s="64"/>
      <c r="B52" s="64"/>
      <c r="C52" s="64"/>
      <c r="D52" s="64"/>
      <c r="E52" s="108" t="s">
        <v>165</v>
      </c>
      <c r="F52" s="108"/>
      <c r="G52" s="108"/>
      <c r="H52" s="108"/>
      <c r="I52" s="108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03" t="s">
        <v>107</v>
      </c>
      <c r="B55" s="103"/>
      <c r="C55" s="103"/>
      <c r="D55" s="103"/>
      <c r="E55" s="103"/>
      <c r="F55" s="103"/>
      <c r="G55" s="103"/>
      <c r="H55" s="103"/>
      <c r="I55" s="103"/>
    </row>
    <row r="56" spans="1:9" ht="15.75" customHeight="1">
      <c r="A56" s="105" t="s">
        <v>145</v>
      </c>
      <c r="B56" s="105"/>
      <c r="C56" s="105"/>
      <c r="D56" s="105"/>
      <c r="E56" s="105"/>
      <c r="F56" s="105"/>
      <c r="G56" s="105"/>
      <c r="H56" s="105"/>
      <c r="I56" s="10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04" t="s">
        <v>108</v>
      </c>
      <c r="B58" s="104" t="s">
        <v>6</v>
      </c>
      <c r="C58" s="104" t="s">
        <v>109</v>
      </c>
      <c r="D58" s="104" t="s">
        <v>169</v>
      </c>
      <c r="E58" s="104"/>
      <c r="F58" s="104" t="s">
        <v>172</v>
      </c>
      <c r="G58" s="104"/>
      <c r="H58" s="104" t="s">
        <v>168</v>
      </c>
      <c r="I58" s="104"/>
    </row>
    <row r="59" spans="1:9">
      <c r="A59" s="104"/>
      <c r="B59" s="104"/>
      <c r="C59" s="104"/>
      <c r="D59" s="65" t="s">
        <v>110</v>
      </c>
      <c r="E59" s="65" t="s">
        <v>111</v>
      </c>
      <c r="F59" s="65" t="s">
        <v>110</v>
      </c>
      <c r="G59" s="65" t="s">
        <v>111</v>
      </c>
      <c r="H59" s="65" t="s">
        <v>110</v>
      </c>
      <c r="I59" s="65" t="s">
        <v>111</v>
      </c>
    </row>
    <row r="60" spans="1:9">
      <c r="A60" s="66" t="s">
        <v>16</v>
      </c>
      <c r="B60" s="67" t="s">
        <v>113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114</v>
      </c>
      <c r="B61" s="67" t="s">
        <v>115</v>
      </c>
      <c r="C61" s="66" t="s">
        <v>116</v>
      </c>
      <c r="D61" s="69">
        <v>783.83</v>
      </c>
      <c r="E61" s="69">
        <v>783.83</v>
      </c>
      <c r="F61" s="69">
        <v>783.83</v>
      </c>
      <c r="G61" s="69">
        <v>827.3515389021469</v>
      </c>
      <c r="H61" s="69">
        <v>827.3515389021469</v>
      </c>
      <c r="I61" s="69">
        <v>1017.4773969481523</v>
      </c>
    </row>
    <row r="62" spans="1:9" ht="28.5">
      <c r="A62" s="66"/>
      <c r="B62" s="67" t="s">
        <v>117</v>
      </c>
      <c r="C62" s="66" t="s">
        <v>116</v>
      </c>
      <c r="D62" s="69">
        <v>782.66</v>
      </c>
      <c r="E62" s="69">
        <v>782.66</v>
      </c>
      <c r="F62" s="69">
        <v>782.66</v>
      </c>
      <c r="G62" s="69">
        <v>826.09747690214692</v>
      </c>
      <c r="H62" s="69">
        <v>826.09747690214692</v>
      </c>
      <c r="I62" s="69">
        <v>1016.0925789481523</v>
      </c>
    </row>
    <row r="63" spans="1:9" ht="28.5">
      <c r="A63" s="66" t="s">
        <v>118</v>
      </c>
      <c r="B63" s="67" t="s">
        <v>119</v>
      </c>
      <c r="C63" s="66" t="s">
        <v>112</v>
      </c>
      <c r="D63" s="69">
        <v>110451.22</v>
      </c>
      <c r="E63" s="69">
        <v>115090.17123999998</v>
      </c>
      <c r="F63" s="69">
        <v>115090.17123999998</v>
      </c>
      <c r="G63" s="69">
        <v>118888.14689091998</v>
      </c>
      <c r="H63" s="69">
        <v>118888.14689091998</v>
      </c>
      <c r="I63" s="69">
        <v>124285.87027643662</v>
      </c>
    </row>
    <row r="64" spans="1:9">
      <c r="A64" s="71" t="s">
        <v>121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49" workbookViewId="0">
      <selection activeCell="F61" sqref="F61:I63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6.28515625" customWidth="1"/>
    <col min="7" max="7" width="15.5703125" customWidth="1"/>
    <col min="8" max="8" width="15" customWidth="1"/>
    <col min="9" max="9" width="15.85546875" customWidth="1"/>
  </cols>
  <sheetData>
    <row r="1" spans="1:12">
      <c r="D1" s="110" t="s">
        <v>4</v>
      </c>
      <c r="E1" s="110"/>
      <c r="F1" s="110"/>
    </row>
    <row r="2" spans="1:12" ht="39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154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54" t="s">
        <v>8</v>
      </c>
      <c r="B9" s="5" t="s">
        <v>9</v>
      </c>
      <c r="C9" s="54" t="s">
        <v>10</v>
      </c>
      <c r="D9" s="6">
        <v>85</v>
      </c>
      <c r="E9" s="6">
        <v>85</v>
      </c>
      <c r="F9" s="6">
        <v>85</v>
      </c>
      <c r="H9" s="109"/>
      <c r="I9" s="109"/>
      <c r="J9" s="109"/>
      <c r="K9" s="109"/>
      <c r="L9" s="109"/>
    </row>
    <row r="10" spans="1:12" ht="63.75">
      <c r="A10" s="91" t="s">
        <v>11</v>
      </c>
      <c r="B10" s="8" t="s">
        <v>12</v>
      </c>
      <c r="C10" s="91" t="s">
        <v>10</v>
      </c>
      <c r="D10" s="9">
        <v>67.085416666666674</v>
      </c>
      <c r="E10" s="9">
        <v>60.760491666666667</v>
      </c>
      <c r="F10" s="9">
        <v>69.691666666666663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354.91580399999998</v>
      </c>
      <c r="E11" s="9">
        <v>485.7</v>
      </c>
      <c r="F11" s="9">
        <v>419.75699999999989</v>
      </c>
      <c r="H11" s="47"/>
    </row>
    <row r="12" spans="1:12" ht="18" customHeight="1">
      <c r="A12" s="91" t="s">
        <v>16</v>
      </c>
      <c r="B12" s="8" t="s">
        <v>17</v>
      </c>
      <c r="C12" s="91" t="s">
        <v>15</v>
      </c>
      <c r="D12" s="9">
        <v>290.98840099999995</v>
      </c>
      <c r="E12" s="9">
        <v>416.39089999999999</v>
      </c>
      <c r="F12" s="9">
        <v>350.22175699999985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1260.6309999999999</v>
      </c>
      <c r="E13" s="9">
        <v>1283.6999000000001</v>
      </c>
      <c r="F13" s="9">
        <v>1256.1039999999998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1259.8864699999999</v>
      </c>
      <c r="E14" s="9">
        <v>1282.51</v>
      </c>
      <c r="F14" s="9">
        <v>1255.3199999999997</v>
      </c>
    </row>
    <row r="15" spans="1:12" ht="13.5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 t="shared" ref="E15" si="0">SUM(E16:E18)</f>
        <v>433.53500682609956</v>
      </c>
      <c r="F15" s="12">
        <f>SUM(F16:F18)</f>
        <v>503.71953222430352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340.48406197459224</v>
      </c>
      <c r="F16" s="9">
        <v>359.32531855856934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93.050944851507296</v>
      </c>
      <c r="F17" s="9">
        <v>144.39421366573421</v>
      </c>
    </row>
    <row r="18" spans="1:6" ht="24.75" customHeight="1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286.33008684000004</v>
      </c>
      <c r="E19" s="9">
        <v>339.96188196975646</v>
      </c>
      <c r="F19" s="9">
        <v>358.84032516548416</v>
      </c>
    </row>
    <row r="20" spans="1:6" ht="25.5">
      <c r="A20" s="91"/>
      <c r="B20" s="8" t="s">
        <v>34</v>
      </c>
      <c r="C20" s="14" t="s">
        <v>35</v>
      </c>
      <c r="D20" s="16">
        <v>208.0155875408783</v>
      </c>
      <c r="E20" s="16">
        <v>207.1</v>
      </c>
      <c r="F20" s="16">
        <v>207.1</v>
      </c>
    </row>
    <row r="21" spans="1:6">
      <c r="A21" s="91" t="s">
        <v>36</v>
      </c>
      <c r="B21" s="8" t="s">
        <v>37</v>
      </c>
      <c r="C21" s="91" t="s">
        <v>25</v>
      </c>
      <c r="D21" s="46">
        <v>991.25013931999979</v>
      </c>
      <c r="E21" s="9">
        <v>875.33522629855202</v>
      </c>
      <c r="F21" s="9">
        <v>1058.5199895485134</v>
      </c>
    </row>
    <row r="22" spans="1:6" ht="25.5">
      <c r="A22" s="91"/>
      <c r="B22" s="8" t="s">
        <v>38</v>
      </c>
      <c r="C22" s="14" t="s">
        <v>39</v>
      </c>
      <c r="D22" s="16">
        <v>168.78800000000001</v>
      </c>
      <c r="E22" s="16">
        <v>174.1</v>
      </c>
      <c r="F22" s="16">
        <v>174.1</v>
      </c>
    </row>
    <row r="23" spans="1:6" ht="51">
      <c r="A23" s="91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 t="shared" ref="E29:F29" si="1">SUM(E30:E32)</f>
        <v>433.53500682609956</v>
      </c>
      <c r="F29" s="12">
        <f t="shared" si="1"/>
        <v>503.71953222430352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340.48406197459224</v>
      </c>
      <c r="F30" s="9">
        <f>F16</f>
        <v>359.32531855856934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93.050944851507296</v>
      </c>
      <c r="F31" s="9">
        <f>F17</f>
        <v>144.39421366573421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06" t="s">
        <v>86</v>
      </c>
      <c r="C49" s="106"/>
      <c r="D49" s="106"/>
      <c r="E49" s="106"/>
      <c r="F49" s="106"/>
    </row>
    <row r="50" spans="1:9" ht="27.75" customHeight="1">
      <c r="A50" s="29"/>
      <c r="B50" s="106"/>
      <c r="C50" s="106"/>
      <c r="D50" s="106"/>
      <c r="E50" s="106"/>
      <c r="F50" s="106"/>
    </row>
    <row r="51" spans="1:9" ht="15.75">
      <c r="A51" s="64"/>
      <c r="B51" s="64"/>
      <c r="C51" s="64"/>
      <c r="D51" s="64"/>
      <c r="E51" s="108" t="s">
        <v>120</v>
      </c>
      <c r="F51" s="108"/>
      <c r="G51" s="108"/>
      <c r="H51" s="108"/>
      <c r="I51" s="108"/>
    </row>
    <row r="52" spans="1:9" ht="25.5" customHeight="1">
      <c r="A52" s="64"/>
      <c r="B52" s="64"/>
      <c r="C52" s="64"/>
      <c r="D52" s="64"/>
      <c r="E52" s="108" t="s">
        <v>165</v>
      </c>
      <c r="F52" s="108"/>
      <c r="G52" s="108"/>
      <c r="H52" s="108"/>
      <c r="I52" s="108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03" t="s">
        <v>107</v>
      </c>
      <c r="B55" s="103"/>
      <c r="C55" s="103"/>
      <c r="D55" s="103"/>
      <c r="E55" s="103"/>
      <c r="F55" s="103"/>
      <c r="G55" s="103"/>
      <c r="H55" s="103"/>
      <c r="I55" s="103"/>
    </row>
    <row r="56" spans="1:9" ht="15.75" customHeight="1">
      <c r="A56" s="105" t="s">
        <v>161</v>
      </c>
      <c r="B56" s="105"/>
      <c r="C56" s="105"/>
      <c r="D56" s="105"/>
      <c r="E56" s="105"/>
      <c r="F56" s="105"/>
      <c r="G56" s="105"/>
      <c r="H56" s="105"/>
      <c r="I56" s="10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04" t="s">
        <v>108</v>
      </c>
      <c r="B58" s="104" t="s">
        <v>6</v>
      </c>
      <c r="C58" s="104" t="s">
        <v>109</v>
      </c>
      <c r="D58" s="104" t="s">
        <v>173</v>
      </c>
      <c r="E58" s="104"/>
      <c r="F58" s="104" t="s">
        <v>170</v>
      </c>
      <c r="G58" s="104"/>
      <c r="H58" s="104" t="s">
        <v>168</v>
      </c>
      <c r="I58" s="104"/>
    </row>
    <row r="59" spans="1:9">
      <c r="A59" s="104"/>
      <c r="B59" s="104"/>
      <c r="C59" s="104"/>
      <c r="D59" s="92" t="s">
        <v>110</v>
      </c>
      <c r="E59" s="92" t="s">
        <v>111</v>
      </c>
      <c r="F59" s="92" t="s">
        <v>110</v>
      </c>
      <c r="G59" s="92" t="s">
        <v>111</v>
      </c>
      <c r="H59" s="92" t="s">
        <v>110</v>
      </c>
      <c r="I59" s="92" t="s">
        <v>111</v>
      </c>
    </row>
    <row r="60" spans="1:9">
      <c r="A60" s="66" t="s">
        <v>16</v>
      </c>
      <c r="B60" s="67" t="s">
        <v>113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114</v>
      </c>
      <c r="B61" s="67" t="s">
        <v>115</v>
      </c>
      <c r="C61" s="66" t="s">
        <v>116</v>
      </c>
      <c r="D61" s="69" t="s">
        <v>1</v>
      </c>
      <c r="E61" s="69" t="s">
        <v>1</v>
      </c>
      <c r="F61" s="69">
        <v>795.05</v>
      </c>
      <c r="G61" s="69">
        <v>817.70293725101158</v>
      </c>
      <c r="H61" s="69">
        <v>817.70293725101158</v>
      </c>
      <c r="I61" s="69">
        <v>1025.993706491997</v>
      </c>
    </row>
    <row r="62" spans="1:9" ht="28.5">
      <c r="A62" s="66"/>
      <c r="B62" s="67" t="s">
        <v>117</v>
      </c>
      <c r="C62" s="66" t="s">
        <v>116</v>
      </c>
      <c r="D62" s="69" t="s">
        <v>1</v>
      </c>
      <c r="E62" s="69" t="s">
        <v>1</v>
      </c>
      <c r="F62" s="69">
        <v>793.8306794525505</v>
      </c>
      <c r="G62" s="69">
        <v>816.4488752510116</v>
      </c>
      <c r="H62" s="69">
        <v>816.4488752510116</v>
      </c>
      <c r="I62" s="69">
        <v>1024.608888491997</v>
      </c>
    </row>
    <row r="63" spans="1:9" ht="28.5">
      <c r="A63" s="66" t="s">
        <v>118</v>
      </c>
      <c r="B63" s="67" t="s">
        <v>119</v>
      </c>
      <c r="C63" s="66" t="s">
        <v>112</v>
      </c>
      <c r="D63" s="69" t="s">
        <v>1</v>
      </c>
      <c r="E63" s="69" t="s">
        <v>1</v>
      </c>
      <c r="F63" s="69">
        <v>83428.58</v>
      </c>
      <c r="G63" s="69">
        <v>127619.86</v>
      </c>
      <c r="H63" s="69">
        <v>127619.86</v>
      </c>
      <c r="I63" s="69">
        <v>172658.39252150452</v>
      </c>
    </row>
    <row r="64" spans="1:9">
      <c r="A64" s="71" t="s">
        <v>121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6:I56"/>
    <mergeCell ref="A58:A59"/>
    <mergeCell ref="B58:B59"/>
    <mergeCell ref="C58:C59"/>
    <mergeCell ref="D58:E58"/>
    <mergeCell ref="F58:G58"/>
    <mergeCell ref="H58:I58"/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topLeftCell="A46" workbookViewId="0">
      <selection activeCell="L56" sqref="L56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5.5703125" customWidth="1"/>
    <col min="6" max="6" width="15.42578125" customWidth="1"/>
    <col min="7" max="7" width="15.140625" customWidth="1"/>
    <col min="8" max="8" width="14.5703125" customWidth="1"/>
    <col min="9" max="9" width="17.7109375" customWidth="1"/>
  </cols>
  <sheetData>
    <row r="1" spans="1:12">
      <c r="D1" s="110" t="s">
        <v>4</v>
      </c>
      <c r="E1" s="110"/>
      <c r="F1" s="110"/>
    </row>
    <row r="2" spans="1:12" ht="42.75" customHeight="1">
      <c r="A2" s="2"/>
      <c r="B2" s="2"/>
      <c r="C2" s="2"/>
      <c r="D2" s="111" t="s">
        <v>165</v>
      </c>
      <c r="E2" s="111"/>
      <c r="F2" s="111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156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169.52708333333334</v>
      </c>
      <c r="E10" s="9">
        <v>173.12083333333334</v>
      </c>
      <c r="F10" s="9">
        <v>170.67916666666667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980.11825699999997</v>
      </c>
      <c r="E11" s="9">
        <v>931.63</v>
      </c>
      <c r="F11" s="9">
        <v>826.01600000000008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892.23890599999993</v>
      </c>
      <c r="E12" s="9">
        <v>848.44990000000007</v>
      </c>
      <c r="F12" s="9">
        <v>753.74578799999995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855.56</v>
      </c>
      <c r="E13" s="9">
        <v>778.03</v>
      </c>
      <c r="F13" s="9">
        <v>737.64400000000012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852.1798399999999</v>
      </c>
      <c r="E14" s="9">
        <v>774.6</v>
      </c>
      <c r="F14" s="9">
        <v>734.39100000000008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:F15" si="0">SUM(E16:E18)</f>
        <v>1142.1030663944287</v>
      </c>
      <c r="F15" s="12">
        <f t="shared" si="0"/>
        <v>1117.7769573864528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831.06725239442869</v>
      </c>
      <c r="F16" s="9">
        <v>797.42036531670158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311.03581400000002</v>
      </c>
      <c r="F17" s="9">
        <v>320.35659206975112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841.77955043999987</v>
      </c>
      <c r="E19" s="9">
        <v>830.00324361593471</v>
      </c>
      <c r="F19" s="9">
        <v>796.37656458205481</v>
      </c>
    </row>
    <row r="20" spans="1:6" ht="25.5">
      <c r="A20" s="7"/>
      <c r="B20" s="8" t="s">
        <v>34</v>
      </c>
      <c r="C20" s="14" t="s">
        <v>35</v>
      </c>
      <c r="D20" s="16">
        <v>201.75661850169223</v>
      </c>
      <c r="E20" s="16">
        <v>214.7</v>
      </c>
      <c r="F20" s="16">
        <v>214.7</v>
      </c>
    </row>
    <row r="21" spans="1:6">
      <c r="A21" s="7" t="s">
        <v>36</v>
      </c>
      <c r="B21" s="8" t="s">
        <v>37</v>
      </c>
      <c r="C21" s="7" t="s">
        <v>25</v>
      </c>
      <c r="D21" s="9">
        <v>388.62551027000001</v>
      </c>
      <c r="E21" s="9">
        <v>563.72734739128862</v>
      </c>
      <c r="F21" s="9">
        <v>591.14790857435889</v>
      </c>
    </row>
    <row r="22" spans="1:6" ht="25.5">
      <c r="A22" s="7"/>
      <c r="B22" s="8" t="s">
        <v>38</v>
      </c>
      <c r="C22" s="14" t="s">
        <v>39</v>
      </c>
      <c r="D22" s="16">
        <v>157.20099999999999</v>
      </c>
      <c r="E22" s="16">
        <v>159.69999999999999</v>
      </c>
      <c r="F22" s="16">
        <v>159.69999999999999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1">SUM(E30:E32)</f>
        <v>1142.1030663944287</v>
      </c>
      <c r="F29" s="12">
        <f t="shared" si="1"/>
        <v>1117.7769573864528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831.06725239442869</v>
      </c>
      <c r="F30" s="9">
        <f>F16</f>
        <v>797.42036531670158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311.03581400000002</v>
      </c>
      <c r="F31" s="9">
        <f>F17</f>
        <v>320.35659206975112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5.2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8.7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 ht="15.75">
      <c r="A51" s="64"/>
      <c r="B51" s="64"/>
      <c r="C51" s="64"/>
      <c r="D51" s="64"/>
      <c r="E51" s="108" t="s">
        <v>120</v>
      </c>
      <c r="F51" s="108"/>
      <c r="G51" s="108"/>
      <c r="H51" s="108"/>
      <c r="I51" s="108"/>
    </row>
    <row r="52" spans="1:9" ht="26.45" customHeight="1">
      <c r="A52" s="64"/>
      <c r="B52" s="64"/>
      <c r="C52" s="64"/>
      <c r="D52" s="64"/>
      <c r="E52" s="108" t="s">
        <v>165</v>
      </c>
      <c r="F52" s="108"/>
      <c r="G52" s="108"/>
      <c r="H52" s="108"/>
      <c r="I52" s="108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03" t="s">
        <v>107</v>
      </c>
      <c r="B55" s="103"/>
      <c r="C55" s="103"/>
      <c r="D55" s="103"/>
      <c r="E55" s="103"/>
      <c r="F55" s="103"/>
      <c r="G55" s="103"/>
      <c r="H55" s="103"/>
      <c r="I55" s="103"/>
    </row>
    <row r="56" spans="1:9" ht="15.75" customHeight="1">
      <c r="A56" s="105" t="s">
        <v>155</v>
      </c>
      <c r="B56" s="105"/>
      <c r="C56" s="105"/>
      <c r="D56" s="105"/>
      <c r="E56" s="105"/>
      <c r="F56" s="105"/>
      <c r="G56" s="105"/>
      <c r="H56" s="105"/>
      <c r="I56" s="10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04" t="s">
        <v>108</v>
      </c>
      <c r="B58" s="104" t="s">
        <v>6</v>
      </c>
      <c r="C58" s="104" t="s">
        <v>109</v>
      </c>
      <c r="D58" s="104" t="s">
        <v>169</v>
      </c>
      <c r="E58" s="104"/>
      <c r="F58" s="104" t="s">
        <v>172</v>
      </c>
      <c r="G58" s="104"/>
      <c r="H58" s="104" t="s">
        <v>151</v>
      </c>
      <c r="I58" s="104"/>
    </row>
    <row r="59" spans="1:9">
      <c r="A59" s="104"/>
      <c r="B59" s="104"/>
      <c r="C59" s="104"/>
      <c r="D59" s="65" t="s">
        <v>110</v>
      </c>
      <c r="E59" s="65" t="s">
        <v>111</v>
      </c>
      <c r="F59" s="65" t="s">
        <v>110</v>
      </c>
      <c r="G59" s="65" t="s">
        <v>111</v>
      </c>
      <c r="H59" s="65" t="s">
        <v>110</v>
      </c>
      <c r="I59" s="65" t="s">
        <v>111</v>
      </c>
    </row>
    <row r="60" spans="1:9">
      <c r="A60" s="66" t="s">
        <v>16</v>
      </c>
      <c r="B60" s="67" t="s">
        <v>113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114</v>
      </c>
      <c r="B61" s="67" t="s">
        <v>115</v>
      </c>
      <c r="C61" s="66" t="s">
        <v>116</v>
      </c>
      <c r="D61" s="69">
        <v>922.23</v>
      </c>
      <c r="E61" s="69">
        <v>950.32972362862995</v>
      </c>
      <c r="F61" s="69">
        <v>950.32972362862995</v>
      </c>
      <c r="G61" s="69">
        <v>979.51246431218703</v>
      </c>
      <c r="H61" s="69">
        <v>979.51246431218703</v>
      </c>
      <c r="I61" s="69">
        <v>1057.9433782742433</v>
      </c>
    </row>
    <row r="62" spans="1:9" ht="28.5">
      <c r="A62" s="66"/>
      <c r="B62" s="67" t="s">
        <v>117</v>
      </c>
      <c r="C62" s="66" t="s">
        <v>116</v>
      </c>
      <c r="D62" s="69">
        <v>921.06</v>
      </c>
      <c r="E62" s="69">
        <v>949.11996162862999</v>
      </c>
      <c r="F62" s="69">
        <v>949.11996162862999</v>
      </c>
      <c r="G62" s="69">
        <v>978.25840231218683</v>
      </c>
      <c r="H62" s="69">
        <v>978.25840231218683</v>
      </c>
      <c r="I62" s="69">
        <v>1056.5585602742431</v>
      </c>
    </row>
    <row r="63" spans="1:9" ht="28.5">
      <c r="A63" s="66" t="s">
        <v>118</v>
      </c>
      <c r="B63" s="67" t="s">
        <v>119</v>
      </c>
      <c r="C63" s="66" t="s">
        <v>112</v>
      </c>
      <c r="D63" s="69" t="s">
        <v>1</v>
      </c>
      <c r="E63" s="69" t="s">
        <v>1</v>
      </c>
      <c r="F63" s="69">
        <v>149720</v>
      </c>
      <c r="G63" s="69">
        <v>149720</v>
      </c>
      <c r="H63" s="69">
        <v>149720</v>
      </c>
      <c r="I63" s="69">
        <v>156412.661216098</v>
      </c>
    </row>
    <row r="64" spans="1:9">
      <c r="A64" s="71" t="s">
        <v>121</v>
      </c>
      <c r="B64" s="70"/>
      <c r="C64" s="70"/>
      <c r="D64" s="70"/>
      <c r="E64" s="70"/>
      <c r="F64" s="70"/>
      <c r="G64" s="70"/>
      <c r="H64" s="70"/>
      <c r="I64" s="70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topLeftCell="A49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8.5703125" customWidth="1"/>
    <col min="5" max="5" width="15.28515625" customWidth="1"/>
    <col min="6" max="6" width="15.42578125" customWidth="1"/>
    <col min="7" max="7" width="15.28515625" customWidth="1"/>
    <col min="8" max="8" width="15.140625" customWidth="1"/>
    <col min="9" max="9" width="16" customWidth="1"/>
  </cols>
  <sheetData>
    <row r="1" spans="1:12">
      <c r="D1" s="110" t="s">
        <v>4</v>
      </c>
      <c r="E1" s="110"/>
      <c r="F1" s="110"/>
    </row>
    <row r="2" spans="1:12" ht="38.25" customHeight="1">
      <c r="D2" s="111" t="s">
        <v>165</v>
      </c>
      <c r="E2" s="111"/>
      <c r="F2" s="111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05" t="s">
        <v>93</v>
      </c>
      <c r="B4" s="105"/>
      <c r="C4" s="105"/>
      <c r="D4" s="105"/>
      <c r="E4" s="105"/>
      <c r="F4" s="105"/>
    </row>
    <row r="5" spans="1:12" ht="17.25" customHeight="1">
      <c r="A5" s="105" t="s">
        <v>157</v>
      </c>
      <c r="B5" s="105"/>
      <c r="C5" s="105"/>
      <c r="D5" s="105"/>
      <c r="E5" s="105"/>
      <c r="F5" s="105"/>
    </row>
    <row r="6" spans="1:12" ht="17.25" customHeight="1">
      <c r="A6" s="112" t="s">
        <v>5</v>
      </c>
      <c r="B6" s="112"/>
      <c r="C6" s="112"/>
      <c r="D6" s="112"/>
      <c r="E6" s="112"/>
      <c r="F6" s="112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166</v>
      </c>
      <c r="E8" s="42" t="s">
        <v>167</v>
      </c>
      <c r="F8" s="42" t="s">
        <v>168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09"/>
      <c r="I9" s="109"/>
      <c r="J9" s="109"/>
      <c r="K9" s="109"/>
      <c r="L9" s="109"/>
    </row>
    <row r="10" spans="1:12" ht="63.75">
      <c r="A10" s="7" t="s">
        <v>11</v>
      </c>
      <c r="B10" s="8" t="s">
        <v>12</v>
      </c>
      <c r="C10" s="7" t="s">
        <v>10</v>
      </c>
      <c r="D10" s="9">
        <v>171.2595</v>
      </c>
      <c r="E10" s="9">
        <v>166.5487</v>
      </c>
      <c r="F10" s="9">
        <v>168.49916666666667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858.81651999999985</v>
      </c>
      <c r="E11" s="9">
        <v>976.30010000000004</v>
      </c>
      <c r="F11" s="9">
        <v>900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784.70647099999985</v>
      </c>
      <c r="E12" s="9">
        <v>889.60640000000001</v>
      </c>
      <c r="F12" s="9">
        <v>806.26355000000001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692.53400000000011</v>
      </c>
      <c r="E13" s="9">
        <v>849.45</v>
      </c>
      <c r="F13" s="9">
        <v>904.71199999999988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689.90537000000006</v>
      </c>
      <c r="E14" s="9">
        <v>845.49980000000005</v>
      </c>
      <c r="F14" s="9">
        <v>900.80499999999984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995.1008530658205</v>
      </c>
      <c r="F15" s="12">
        <f>SUM(F16:F18)</f>
        <v>1153.152565141314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845.48682488182055</v>
      </c>
      <c r="F16" s="9">
        <v>836.88772828897595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149.61402818400001</v>
      </c>
      <c r="F17" s="9">
        <v>316.26483685233796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766.18819540000004</v>
      </c>
      <c r="E19" s="9">
        <v>844.37120304981147</v>
      </c>
      <c r="F19" s="9">
        <v>835.77120001219203</v>
      </c>
    </row>
    <row r="20" spans="1:6" ht="25.5">
      <c r="A20" s="7"/>
      <c r="B20" s="8" t="s">
        <v>34</v>
      </c>
      <c r="C20" s="14" t="s">
        <v>35</v>
      </c>
      <c r="D20" s="16">
        <v>209.26313796005869</v>
      </c>
      <c r="E20" s="16">
        <v>208.40000000000003</v>
      </c>
      <c r="F20" s="16">
        <v>208.4</v>
      </c>
    </row>
    <row r="21" spans="1:6">
      <c r="A21" s="7" t="s">
        <v>36</v>
      </c>
      <c r="B21" s="8" t="s">
        <v>37</v>
      </c>
      <c r="C21" s="7" t="s">
        <v>25</v>
      </c>
      <c r="D21" s="9">
        <v>314.05403752999996</v>
      </c>
      <c r="E21" s="9">
        <v>612.90935775391586</v>
      </c>
      <c r="F21" s="9">
        <v>695.05314524671098</v>
      </c>
    </row>
    <row r="22" spans="1:6" ht="25.5">
      <c r="A22" s="7"/>
      <c r="B22" s="8" t="s">
        <v>38</v>
      </c>
      <c r="C22" s="14" t="s">
        <v>39</v>
      </c>
      <c r="D22" s="16">
        <v>165.089</v>
      </c>
      <c r="E22" s="16">
        <v>158.80000000000001</v>
      </c>
      <c r="F22" s="16">
        <v>158.80000000000001</v>
      </c>
    </row>
    <row r="23" spans="1:6" ht="51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1">SUM(E30:E32)</f>
        <v>995.1008530658205</v>
      </c>
      <c r="F29" s="12">
        <f>SUM(F30:F32)</f>
        <v>1153.152565141314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845.48682488182055</v>
      </c>
      <c r="F30" s="9">
        <f>F16</f>
        <v>836.88772828897595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149.61402818400001</v>
      </c>
      <c r="F31" s="9">
        <f>F17</f>
        <v>316.26483685233796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5" t="s">
        <v>83</v>
      </c>
      <c r="C46" s="76"/>
      <c r="D46" s="107" t="s">
        <v>213</v>
      </c>
      <c r="E46" s="107"/>
      <c r="F46" s="107"/>
    </row>
    <row r="47" spans="1:6" ht="13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11" t="s">
        <v>86</v>
      </c>
      <c r="C49" s="111"/>
      <c r="D49" s="111"/>
      <c r="E49" s="111"/>
      <c r="F49" s="11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08" t="s">
        <v>120</v>
      </c>
      <c r="F52" s="108"/>
      <c r="G52" s="108"/>
      <c r="H52" s="108"/>
      <c r="I52" s="108"/>
    </row>
    <row r="53" spans="1:9" ht="30.75" customHeight="1">
      <c r="A53" s="64"/>
      <c r="B53" s="64"/>
      <c r="C53" s="64"/>
      <c r="D53" s="64"/>
      <c r="E53" s="108" t="s">
        <v>165</v>
      </c>
      <c r="F53" s="108"/>
      <c r="G53" s="108"/>
      <c r="H53" s="108"/>
      <c r="I53" s="108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03" t="s">
        <v>107</v>
      </c>
      <c r="B56" s="103"/>
      <c r="C56" s="103"/>
      <c r="D56" s="103"/>
      <c r="E56" s="103"/>
      <c r="F56" s="103"/>
      <c r="G56" s="103"/>
      <c r="H56" s="103"/>
      <c r="I56" s="103"/>
    </row>
    <row r="57" spans="1:9" ht="15.75" customHeight="1">
      <c r="A57" s="105" t="s">
        <v>158</v>
      </c>
      <c r="B57" s="105"/>
      <c r="C57" s="105"/>
      <c r="D57" s="105"/>
      <c r="E57" s="105"/>
      <c r="F57" s="105"/>
      <c r="G57" s="105"/>
      <c r="H57" s="105"/>
      <c r="I57" s="10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2" customHeight="1">
      <c r="A59" s="104" t="s">
        <v>108</v>
      </c>
      <c r="B59" s="104" t="s">
        <v>6</v>
      </c>
      <c r="C59" s="104" t="s">
        <v>109</v>
      </c>
      <c r="D59" s="104" t="s">
        <v>169</v>
      </c>
      <c r="E59" s="104"/>
      <c r="F59" s="104" t="s">
        <v>170</v>
      </c>
      <c r="G59" s="104"/>
      <c r="H59" s="104" t="s">
        <v>168</v>
      </c>
      <c r="I59" s="104"/>
    </row>
    <row r="60" spans="1:9">
      <c r="A60" s="104"/>
      <c r="B60" s="104"/>
      <c r="C60" s="104"/>
      <c r="D60" s="65" t="s">
        <v>110</v>
      </c>
      <c r="E60" s="65" t="s">
        <v>111</v>
      </c>
      <c r="F60" s="65" t="s">
        <v>110</v>
      </c>
      <c r="G60" s="65" t="s">
        <v>111</v>
      </c>
      <c r="H60" s="65" t="s">
        <v>110</v>
      </c>
      <c r="I60" s="65" t="s">
        <v>111</v>
      </c>
    </row>
    <row r="61" spans="1:9">
      <c r="A61" s="66" t="s">
        <v>16</v>
      </c>
      <c r="B61" s="67" t="s">
        <v>113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114</v>
      </c>
      <c r="B62" s="67" t="s">
        <v>115</v>
      </c>
      <c r="C62" s="66" t="s">
        <v>116</v>
      </c>
      <c r="D62" s="69">
        <v>895.9</v>
      </c>
      <c r="E62" s="69">
        <v>922.8630259370093</v>
      </c>
      <c r="F62" s="69">
        <v>922.8630259370093</v>
      </c>
      <c r="G62" s="69">
        <v>950.40551066384035</v>
      </c>
      <c r="H62" s="69">
        <v>950.40551066384035</v>
      </c>
      <c r="I62" s="69">
        <v>1037.982838600326</v>
      </c>
    </row>
    <row r="63" spans="1:9" ht="28.5">
      <c r="A63" s="66"/>
      <c r="B63" s="67" t="s">
        <v>117</v>
      </c>
      <c r="C63" s="66" t="s">
        <v>116</v>
      </c>
      <c r="D63" s="69">
        <v>894.73</v>
      </c>
      <c r="E63" s="69">
        <v>921.65326393700934</v>
      </c>
      <c r="F63" s="69">
        <v>921.65326393700934</v>
      </c>
      <c r="G63" s="69">
        <v>949.15144838190395</v>
      </c>
      <c r="H63" s="69">
        <v>949.15144838190395</v>
      </c>
      <c r="I63" s="69">
        <v>1036.598020600326</v>
      </c>
    </row>
    <row r="64" spans="1:9" ht="28.5">
      <c r="A64" s="66" t="s">
        <v>118</v>
      </c>
      <c r="B64" s="67" t="s">
        <v>119</v>
      </c>
      <c r="C64" s="66" t="s">
        <v>112</v>
      </c>
      <c r="D64" s="69" t="s">
        <v>1</v>
      </c>
      <c r="E64" s="69" t="s">
        <v>1</v>
      </c>
      <c r="F64" s="69" t="s">
        <v>1</v>
      </c>
      <c r="G64" s="69">
        <v>149720</v>
      </c>
      <c r="H64" s="69">
        <v>149720</v>
      </c>
      <c r="I64" s="69">
        <v>156412.661216098</v>
      </c>
    </row>
    <row r="65" spans="1:9">
      <c r="A65" s="71" t="s">
        <v>121</v>
      </c>
      <c r="B65" s="70"/>
      <c r="C65" s="70"/>
      <c r="D65" s="70"/>
      <c r="E65" s="70"/>
      <c r="F65" s="70"/>
      <c r="G65" s="70"/>
      <c r="H65" s="70"/>
      <c r="I65" s="70"/>
    </row>
  </sheetData>
  <mergeCells count="18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35</vt:i4>
      </vt:variant>
    </vt:vector>
  </HeadingPairs>
  <TitlesOfParts>
    <vt:vector size="66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</vt:lpstr>
      <vt:lpstr>ТЭЦ-17</vt:lpstr>
      <vt:lpstr>ТЭЦ-21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Каскад Сунских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 Сунских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'ТЭЦ-15'!Заголовки_для_печати</vt:lpstr>
      <vt:lpstr>'ТЭЦ-17'!Заголовки_для_печати</vt:lpstr>
      <vt:lpstr>'ТЭЦ-21'!Заголовки_для_печати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2019-05-21T11:12:56Z</cp:lastPrinted>
  <dcterms:created xsi:type="dcterms:W3CDTF">2013-04-30T07:59:12Z</dcterms:created>
  <dcterms:modified xsi:type="dcterms:W3CDTF">2021-05-20T09:06:49Z</dcterms:modified>
</cp:coreProperties>
</file>