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0\Тарифы на электроэнергию\Вынужденный режим\Публикация\Размещено на сайте\"/>
    </mc:Choice>
  </mc:AlternateContent>
  <bookViews>
    <workbookView xWindow="480" yWindow="75" windowWidth="18195" windowHeight="11820" activeTab="5"/>
  </bookViews>
  <sheets>
    <sheet name="Раздел 1" sheetId="2" r:id="rId1"/>
    <sheet name="Раздел 2. ТЭЦ-7 без ДПМ" sheetId="8" r:id="rId2"/>
    <sheet name="Раздел 2. ТЭЦ-15" sheetId="13" r:id="rId3"/>
    <sheet name="Раздел 2. ТЭЦ-21" sheetId="14" r:id="rId4"/>
    <sheet name="Раздел 2. Апатитская ТЭЦ" sheetId="61" r:id="rId5"/>
    <sheet name="Раздел 2. Петрозаводская ТЭЦ" sheetId="62" r:id="rId6"/>
  </sheets>
  <definedNames>
    <definedName name="_xlnm.Print_Titles" localSheetId="4">'Раздел 2. Апатитская ТЭЦ'!$7:$7</definedName>
    <definedName name="_xlnm.Print_Titles" localSheetId="5">'Раздел 2. Петрозаводская ТЭЦ'!$8:$8</definedName>
    <definedName name="_xlnm.Print_Titles" localSheetId="2">'Раздел 2. ТЭЦ-15'!$8:$8</definedName>
    <definedName name="_xlnm.Print_Titles" localSheetId="3">'Раздел 2. ТЭЦ-21'!$8:$8</definedName>
    <definedName name="_xlnm.Print_Titles" localSheetId="1">'Раздел 2. ТЭЦ-7 без ДПМ'!$8:$8</definedName>
    <definedName name="_xlnm.Print_Area" localSheetId="4">'Раздел 2. Апатитская ТЭЦ'!$A$1:$I$65</definedName>
    <definedName name="_xlnm.Print_Area" localSheetId="1">'Раздел 2. ТЭЦ-7 без ДПМ'!$A$1:$F$53</definedName>
  </definedNames>
  <calcPr calcId="162913"/>
</workbook>
</file>

<file path=xl/calcChain.xml><?xml version="1.0" encoding="utf-8"?>
<calcChain xmlns="http://schemas.openxmlformats.org/spreadsheetml/2006/main">
  <c r="D29" i="8" l="1"/>
  <c r="D29" i="14"/>
  <c r="E36" i="14"/>
  <c r="D29" i="13"/>
  <c r="E36" i="13" l="1"/>
  <c r="H65" i="13" l="1"/>
  <c r="H63" i="13"/>
  <c r="H64" i="8"/>
  <c r="H62" i="8"/>
  <c r="H64" i="14"/>
  <c r="H62" i="14"/>
  <c r="E36" i="62" l="1"/>
  <c r="E35" i="61" l="1"/>
  <c r="D28" i="61" l="1"/>
  <c r="D29" i="62"/>
  <c r="H64" i="61" l="1"/>
  <c r="H62" i="61"/>
  <c r="H66" i="62"/>
  <c r="H64" i="62"/>
  <c r="E29" i="62" l="1"/>
  <c r="E15" i="62"/>
  <c r="E36" i="8" l="1"/>
  <c r="E28" i="61" l="1"/>
  <c r="E14" i="61"/>
  <c r="E15" i="13" l="1"/>
  <c r="E15" i="14"/>
  <c r="E29" i="14" l="1"/>
  <c r="E29" i="13"/>
  <c r="E29" i="8" l="1"/>
  <c r="E15" i="8"/>
</calcChain>
</file>

<file path=xl/sharedStrings.xml><?xml version="1.0" encoding="utf-8"?>
<sst xmlns="http://schemas.openxmlformats.org/spreadsheetml/2006/main" count="795" uniqueCount="154">
  <si>
    <t>№ п/п</t>
  </si>
  <si>
    <t>Предложение о размере цен (тарифов)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</si>
  <si>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</si>
  <si>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</si>
  <si>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</si>
  <si>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</si>
  <si>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</si>
  <si>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</si>
  <si>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</si>
  <si>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</si>
  <si>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</si>
  <si>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</si>
  <si>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Факс</t>
  </si>
  <si>
    <t>Приложение №1</t>
  </si>
  <si>
    <t>Раздел 1. Информация об организации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</si>
  <si>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</si>
  <si>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</si>
  <si>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</si>
  <si>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</si>
  <si>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</si>
  <si>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</si>
  <si>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</si>
  <si>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</si>
  <si>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</si>
  <si>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</si>
  <si>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</si>
  <si>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</si>
  <si>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</si>
  <si>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</si>
  <si>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</si>
  <si>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</si>
  <si>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</si>
  <si>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</si>
  <si>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</si>
  <si>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</si>
  <si>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</si>
  <si>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</si>
  <si>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</si>
  <si>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</si>
  <si>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</si>
  <si>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</si>
  <si>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</si>
  <si>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</si>
  <si>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</si>
  <si>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</si>
  <si>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</si>
  <si>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</si>
  <si>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</si>
  <si>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</si>
  <si>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</si>
  <si>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</si>
  <si>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</si>
  <si>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</si>
  <si>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</si>
  <si>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</si>
  <si>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</si>
  <si>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</si>
  <si>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</si>
  <si>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</si>
  <si>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</si>
  <si>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</si>
  <si>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</si>
  <si>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</si>
  <si>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</si>
  <si>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</si>
  <si>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</si>
  <si>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</si>
  <si>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</si>
  <si>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</si>
  <si>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</si>
  <si>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</si>
  <si>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</si>
  <si>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</si>
  <si>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</si>
  <si>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</si>
  <si>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</si>
  <si>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</si>
  <si>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</si>
  <si>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</si>
  <si>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</si>
  <si>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</si>
  <si>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</si>
  <si>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</si>
  <si>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</si>
  <si>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</si>
  <si>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</si>
  <si>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</si>
  <si>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</si>
  <si>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</si>
  <si>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</si>
  <si>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</si>
  <si>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</si>
  <si>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</si>
  <si>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</si>
  <si>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</si>
  <si>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</si>
  <si>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>(Ленинградская область)</t>
  </si>
  <si>
    <t>Примечание:</t>
  </si>
  <si>
    <t xml:space="preserve">Автовская ТЭЦ-15 </t>
  </si>
  <si>
    <t>Публичное акционерное общество "Территориальная генерирующая компания №1"</t>
  </si>
  <si>
    <t>ПАО "ТГК-1"</t>
  </si>
  <si>
    <t>Барвинок Алексей Витальевич - генеральный директор ПАО "ТГК-1"</t>
  </si>
  <si>
    <t>+7 (812) 688-36-06</t>
  </si>
  <si>
    <t>+7 (812) 688-34-77</t>
  </si>
  <si>
    <t>Раздел 2.  Основные показатели деятельности генерирующих объектов ПАО "ТГК-1"*</t>
  </si>
  <si>
    <t>к предложению ПАО "ТГК-1"                             о размере цен (тарифов) на электрическую энергию (мощность) на 2020 год</t>
  </si>
  <si>
    <t>на 2020 год</t>
  </si>
  <si>
    <t>к предложению ПАО "ТГК-1" о размере цен (тарифов) на электрическую энергию (мощность) на 2020 год</t>
  </si>
  <si>
    <t xml:space="preserve">Фактические показатели за год, предшествующий базовому периоду (2018г.) </t>
  </si>
  <si>
    <t>Приказ Минэнерго от 20.06.2018 №474</t>
  </si>
  <si>
    <t>Фактические показатели за год, предшествующий базовому периоду (2018г.)</t>
  </si>
  <si>
    <t>Раздел 3. Цены (тарифы) по регулируемым видам деятельности организации</t>
  </si>
  <si>
    <t>№ 
п/п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</si>
  <si>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</si>
  <si>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</si>
  <si>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</si>
  <si>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на расчетный период регулирования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</si>
  <si>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</si>
  <si>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</si>
  <si>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</si>
  <si>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</si>
  <si>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</si>
  <si>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</si>
  <si>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</si>
  <si>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</si>
  <si>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</si>
  <si>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</si>
  <si>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</si>
  <si>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</si>
  <si>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(Республика Карелия)</t>
  </si>
  <si>
    <t>Фактические показатели за год, предшествующий базовому периоду (2018 год)</t>
  </si>
  <si>
    <t>Апатитская ТЭЦ филиала "Кольский" ПАО "ТГК-1" (Мурманская область)</t>
  </si>
  <si>
    <t>197198, Санкт-Петербург, пр. Добролюбова, 16, корп.2А, помещение 54Н</t>
  </si>
  <si>
    <t>197198, Санкт-Петербург, пр. Добролюбова, 16, корп.2, литера А</t>
  </si>
  <si>
    <t>Автовская ТЭЦ-15 (г.Санкт-Петербург)</t>
  </si>
  <si>
    <t>на электрическую энергию (мощность), производимую с использованием</t>
  </si>
  <si>
    <t>генерирующих объектов, мощность которых поставляется в вынужденном режиме</t>
  </si>
  <si>
    <t>Василеостровская ТЭЦ-7 без ДПМ</t>
  </si>
  <si>
    <t>Василеостровская ТЭЦ-7 без ДПМ (г.Санкт-Петербург)</t>
  </si>
  <si>
    <t>Северная ТЭЦ-21 (Ленинградская область)</t>
  </si>
  <si>
    <t>Северная ТЭЦ-21</t>
  </si>
  <si>
    <t>Петрозаводская ТЭЦ филиала "Карельский" ПАО "ТГК-1"</t>
  </si>
  <si>
    <t>**</t>
  </si>
  <si>
    <t>показатели по пунктам 7.3., 8.2., 11.3., 13.3. заполнены в соответствии с тарифными решениями органов регионального регулирования и предложениями по тарифам на тепловую энергию на 2020 год</t>
  </si>
  <si>
    <t>показатели, за исключением пунктов 7.3., 8.2., 11.3., 13.3., заполнены в соответствии с шаблоном GRES.DV.2020</t>
  </si>
  <si>
    <t>***</t>
  </si>
  <si>
    <t>Показатели, утвержденные на базовый период (2019г.)**</t>
  </si>
  <si>
    <t>Предложения на расчетный период регулирования (2020г.)**</t>
  </si>
  <si>
    <t>Основные показатели деятельности генерирующих объектов ПАО "ТГК-1"*</t>
  </si>
  <si>
    <t>Раздел 2. Основные показатели деятельности генерирующих объектов ПАО "ТГК-1"*</t>
  </si>
  <si>
    <t>Петрозаводская ТЭЦ  филиала "Карельский" ПАО "ТГК-1"</t>
  </si>
  <si>
    <t>топливо на т/э***</t>
  </si>
  <si>
    <t>относимые на тепловую энергию отпускаемую с коллекторов источников***</t>
  </si>
  <si>
    <t>относимая на тепловую энергию отпускаемую с коллекторов источников***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</si>
</sst>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#,##0.000"/>
    <numFmt numFmtId="173" formatCode="#,##0.0"/>
    <numFmt numFmtId="174" formatCode="_-* #,##0.000\ _₽_-;\-* #,##0.000\ _₽_-;_-* &quot;-&quot;??\ _₽_-;_-@_-"/>
    <numFmt numFmtId="175" formatCode="0.0"/>
  </numFmts>
  <fonts count="3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1" fontId="6" fillId="0" borderId="4">
      <protection locked="0"/>
    </xf>
    <xf numFmtId="165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5" applyBorder="0">
      <alignment horizontal="center" vertical="center" wrapText="1"/>
    </xf>
    <xf numFmtId="171" fontId="10" fillId="2" borderId="4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6" applyBorder="0">
      <alignment horizontal="right"/>
    </xf>
    <xf numFmtId="4" fontId="11" fillId="4" borderId="7" applyBorder="0">
      <alignment horizontal="right"/>
    </xf>
    <xf numFmtId="0" fontId="22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</cellStyleXfs>
  <cellXfs count="105">
    <xf numFmtId="0" fontId="0" fillId="0" borderId="0" xfId="0"/>
    <xf numFmtId="0" fontId="17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/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8" fillId="0" borderId="2" xfId="0" applyFont="1" applyBorder="1" applyAlignment="1">
      <alignment vertical="center" wrapText="1"/>
    </xf>
    <xf numFmtId="0" fontId="21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172" fontId="24" fillId="0" borderId="2" xfId="0" applyNumberFormat="1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3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horizontal="right" vertical="top"/>
    </xf>
    <xf numFmtId="4" fontId="17" fillId="0" borderId="2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17" fillId="0" borderId="9" xfId="0" applyFont="1" applyBorder="1" applyAlignment="1">
      <alignment horizontal="center" vertical="center" wrapText="1"/>
    </xf>
    <xf numFmtId="173" fontId="17" fillId="0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horizontal="right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2" fontId="17" fillId="0" borderId="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4" fillId="0" borderId="0" xfId="0" applyFont="1"/>
    <xf numFmtId="0" fontId="29" fillId="0" borderId="2" xfId="28" applyFont="1" applyBorder="1" applyAlignment="1">
      <alignment horizontal="center" vertical="center" wrapText="1"/>
    </xf>
    <xf numFmtId="0" fontId="29" fillId="0" borderId="2" xfId="28" applyFont="1" applyBorder="1" applyAlignment="1">
      <alignment horizontal="center" vertical="top" wrapText="1"/>
    </xf>
    <xf numFmtId="0" fontId="29" fillId="0" borderId="2" xfId="28" applyFont="1" applyBorder="1" applyAlignment="1">
      <alignment horizontal="left" vertical="top" wrapText="1"/>
    </xf>
    <xf numFmtId="0" fontId="29" fillId="0" borderId="2" xfId="28" applyFont="1" applyBorder="1" applyAlignment="1">
      <alignment horizontal="center" vertical="top"/>
    </xf>
    <xf numFmtId="4" fontId="29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30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9" fillId="0" borderId="2" xfId="28" applyFont="1" applyBorder="1" applyAlignment="1">
      <alignment horizontal="center" vertical="center" wrapText="1"/>
    </xf>
    <xf numFmtId="173" fontId="0" fillId="0" borderId="0" xfId="0" applyNumberFormat="1"/>
    <xf numFmtId="4" fontId="0" fillId="0" borderId="0" xfId="0" applyNumberFormat="1"/>
    <xf numFmtId="3" fontId="0" fillId="0" borderId="0" xfId="0" applyNumberFormat="1"/>
    <xf numFmtId="4" fontId="24" fillId="0" borderId="2" xfId="0" applyNumberFormat="1" applyFont="1" applyBorder="1" applyAlignment="1">
      <alignment horizontal="right" vertical="center" wrapText="1"/>
    </xf>
    <xf numFmtId="172" fontId="17" fillId="0" borderId="2" xfId="0" applyNumberFormat="1" applyFont="1" applyFill="1" applyBorder="1" applyAlignment="1">
      <alignment horizontal="right" vertical="center" wrapText="1"/>
    </xf>
    <xf numFmtId="43" fontId="0" fillId="0" borderId="0" xfId="27" applyFont="1"/>
    <xf numFmtId="43" fontId="0" fillId="0" borderId="0" xfId="0" applyNumberFormat="1"/>
    <xf numFmtId="174" fontId="0" fillId="0" borderId="0" xfId="0" applyNumberFormat="1"/>
    <xf numFmtId="0" fontId="19" fillId="0" borderId="2" xfId="0" applyFont="1" applyFill="1" applyBorder="1" applyAlignment="1">
      <alignment horizontal="center" vertical="center"/>
    </xf>
    <xf numFmtId="2" fontId="17" fillId="0" borderId="2" xfId="0" applyNumberFormat="1" applyFont="1" applyBorder="1"/>
    <xf numFmtId="175" fontId="17" fillId="0" borderId="2" xfId="0" applyNumberFormat="1" applyFont="1" applyBorder="1"/>
    <xf numFmtId="173" fontId="19" fillId="0" borderId="2" xfId="0" applyNumberFormat="1" applyFont="1" applyFill="1" applyBorder="1" applyAlignment="1">
      <alignment horizontal="right" vertical="center" wrapText="1"/>
    </xf>
    <xf numFmtId="175" fontId="17" fillId="0" borderId="2" xfId="0" applyNumberFormat="1" applyFont="1" applyFill="1" applyBorder="1"/>
    <xf numFmtId="4" fontId="17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22" fillId="0" borderId="8" xfId="26" applyBorder="1" applyAlignment="1">
      <alignment horizontal="left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wrapText="1"/>
    </xf>
    <xf numFmtId="0" fontId="29" fillId="0" borderId="2" xfId="28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Fill="1" applyAlignment="1">
      <alignment horizontal="center" vertical="center" wrapText="1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25"/>
  <sheetViews>
    <sheetView topLeftCell="A16" workbookViewId="0">
      <selection activeCell="G15" sqref="G15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2"/>
      <c r="C1" s="3" t="s">
        <v>13</v>
      </c>
      <c r="D1" s="4"/>
      <c r="E1" s="4"/>
    </row>
    <row r="2" spans="1:5" ht="58.5" customHeight="1">
      <c r="A2" s="2"/>
      <c r="C2" s="1" t="s">
        <v>105</v>
      </c>
      <c r="D2" s="1"/>
      <c r="E2" s="1"/>
    </row>
    <row r="3" spans="1:5" ht="16.5" customHeight="1">
      <c r="A3" s="2"/>
      <c r="C3" s="1"/>
      <c r="D3" s="1"/>
      <c r="E3" s="1"/>
    </row>
    <row r="4" spans="1:5">
      <c r="A4" s="2"/>
      <c r="B4" s="2"/>
      <c r="C4" s="5"/>
    </row>
    <row r="5" spans="1:5">
      <c r="A5" s="91" t="s">
        <v>1</v>
      </c>
      <c r="B5" s="91"/>
      <c r="C5" s="91"/>
    </row>
    <row r="6" spans="1:5">
      <c r="A6" s="91" t="s">
        <v>135</v>
      </c>
      <c r="B6" s="91"/>
      <c r="C6" s="91"/>
    </row>
    <row r="7" spans="1:5">
      <c r="A7" s="91" t="s">
        <v>136</v>
      </c>
      <c r="B7" s="91"/>
      <c r="C7" s="91"/>
    </row>
    <row r="8" spans="1:5">
      <c r="A8" s="6"/>
      <c r="B8" s="6"/>
      <c r="C8" s="6"/>
    </row>
    <row r="9" spans="1:5">
      <c r="A9" s="91" t="s">
        <v>106</v>
      </c>
      <c r="B9" s="91"/>
      <c r="C9" s="91"/>
    </row>
    <row r="10" spans="1:5">
      <c r="A10" s="6"/>
      <c r="B10" s="6"/>
      <c r="C10" s="6"/>
    </row>
    <row r="11" spans="1:5" ht="27" customHeight="1">
      <c r="A11" s="90" t="s">
        <v>99</v>
      </c>
      <c r="B11" s="90"/>
      <c r="C11" s="90"/>
    </row>
    <row r="12" spans="1:5">
      <c r="A12" s="7"/>
      <c r="B12" s="6"/>
      <c r="C12" s="6"/>
    </row>
    <row r="13" spans="1:5">
      <c r="A13" s="7"/>
      <c r="B13" s="6"/>
      <c r="C13" s="6"/>
    </row>
    <row r="14" spans="1:5">
      <c r="A14" s="8" t="s">
        <v>14</v>
      </c>
      <c r="B14" s="2"/>
    </row>
    <row r="15" spans="1:5">
      <c r="A15" s="2"/>
      <c r="B15" s="2"/>
    </row>
    <row r="16" spans="1:5" ht="31.5" customHeight="1">
      <c r="A16" s="9" t="s">
        <v>2</v>
      </c>
      <c r="B16" s="85" t="s">
        <v>99</v>
      </c>
      <c r="C16" s="86"/>
    </row>
    <row r="17" spans="1:3" ht="20.25" customHeight="1">
      <c r="A17" s="9" t="s">
        <v>3</v>
      </c>
      <c r="B17" s="85" t="s">
        <v>100</v>
      </c>
      <c r="C17" s="86"/>
    </row>
    <row r="18" spans="1:3" ht="33" customHeight="1">
      <c r="A18" s="9" t="s">
        <v>4</v>
      </c>
      <c r="B18" s="85" t="s">
        <v>132</v>
      </c>
      <c r="C18" s="86"/>
    </row>
    <row r="19" spans="1:3" ht="33.75" customHeight="1">
      <c r="A19" s="9" t="s">
        <v>5</v>
      </c>
      <c r="B19" s="85" t="s">
        <v>133</v>
      </c>
      <c r="C19" s="86"/>
    </row>
    <row r="20" spans="1:3">
      <c r="A20" s="9" t="s">
        <v>6</v>
      </c>
      <c r="B20" s="85">
        <v>7841312071</v>
      </c>
      <c r="C20" s="86"/>
    </row>
    <row r="21" spans="1:3">
      <c r="A21" s="9" t="s">
        <v>7</v>
      </c>
      <c r="B21" s="85">
        <v>781301001</v>
      </c>
      <c r="C21" s="86"/>
    </row>
    <row r="22" spans="1:3" ht="30.75" customHeight="1">
      <c r="A22" s="9" t="s">
        <v>8</v>
      </c>
      <c r="B22" s="85" t="s">
        <v>101</v>
      </c>
      <c r="C22" s="86"/>
    </row>
    <row r="23" spans="1:3">
      <c r="A23" s="9" t="s">
        <v>9</v>
      </c>
      <c r="B23" s="87" t="s">
        <v>10</v>
      </c>
      <c r="C23" s="86"/>
    </row>
    <row r="24" spans="1:3">
      <c r="A24" s="9" t="s">
        <v>11</v>
      </c>
      <c r="B24" s="88" t="s">
        <v>102</v>
      </c>
      <c r="C24" s="89"/>
    </row>
    <row r="25" spans="1:3">
      <c r="A25" s="9" t="s">
        <v>12</v>
      </c>
      <c r="B25" s="88" t="s">
        <v>103</v>
      </c>
      <c r="C25" s="89"/>
    </row>
  </sheetData>
  <mergeCells count="15">
    <mergeCell ref="A11:C11"/>
    <mergeCell ref="A5:C5"/>
    <mergeCell ref="A6:C6"/>
    <mergeCell ref="A7:C7"/>
    <mergeCell ref="A9:C9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hyperlinks>
    <hyperlink ref="B23" r:id="rId1"/>
  </hyperlinks>
  <pageMargins left="0.7" right="0.7" top="0.75" bottom="0.75" header="0.3" footer="0.3"/>
  <pageSetup paperSize="9" scale="9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5"/>
  <sheetViews>
    <sheetView topLeftCell="A52" workbookViewId="0">
      <selection activeCell="F9" sqref="F9:F45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5.42578125" customWidth="1"/>
    <col min="7" max="7" width="15.5703125" customWidth="1"/>
    <col min="8" max="8" width="15" customWidth="1"/>
    <col min="9" max="9" width="15.85546875" customWidth="1"/>
  </cols>
  <sheetData>
    <row r="1" spans="1:12">
      <c r="D1" s="95" t="s">
        <v>15</v>
      </c>
      <c r="E1" s="95"/>
      <c r="F1" s="95"/>
    </row>
    <row r="2" spans="1:12" ht="39" customHeight="1">
      <c r="D2" s="93" t="s">
        <v>107</v>
      </c>
      <c r="E2" s="93"/>
      <c r="F2" s="93"/>
    </row>
    <row r="3" spans="1:12" ht="13.5" customHeight="1">
      <c r="A3" s="10"/>
      <c r="B3" s="10"/>
      <c r="C3" s="10"/>
      <c r="D3" s="10"/>
      <c r="E3" s="11"/>
      <c r="F3" s="11"/>
    </row>
    <row r="4" spans="1:12" ht="16.5" customHeight="1">
      <c r="A4" s="90" t="s">
        <v>104</v>
      </c>
      <c r="B4" s="90"/>
      <c r="C4" s="90"/>
      <c r="D4" s="90"/>
      <c r="E4" s="90"/>
      <c r="F4" s="90"/>
    </row>
    <row r="5" spans="1:12" ht="17.25" customHeight="1">
      <c r="A5" s="90" t="s">
        <v>137</v>
      </c>
      <c r="B5" s="90"/>
      <c r="C5" s="90"/>
      <c r="D5" s="90"/>
      <c r="E5" s="90"/>
      <c r="F5" s="90"/>
    </row>
    <row r="6" spans="1:12" ht="17.25" customHeight="1">
      <c r="A6" s="96" t="s">
        <v>16</v>
      </c>
      <c r="B6" s="96"/>
      <c r="C6" s="96"/>
      <c r="D6" s="96"/>
      <c r="E6" s="96"/>
      <c r="F6" s="96"/>
    </row>
    <row r="8" spans="1:12" ht="77.25" thickBot="1">
      <c r="A8" s="45" t="s">
        <v>0</v>
      </c>
      <c r="B8" s="45" t="s">
        <v>17</v>
      </c>
      <c r="C8" s="45" t="s">
        <v>18</v>
      </c>
      <c r="D8" s="45" t="s">
        <v>108</v>
      </c>
      <c r="E8" s="45" t="s">
        <v>146</v>
      </c>
      <c r="F8" s="45" t="s">
        <v>147</v>
      </c>
    </row>
    <row r="9" spans="1:12">
      <c r="A9" s="12" t="s">
        <v>19</v>
      </c>
      <c r="B9" s="13" t="s">
        <v>20</v>
      </c>
      <c r="C9" s="12" t="s">
        <v>21</v>
      </c>
      <c r="D9" s="14">
        <v>85</v>
      </c>
      <c r="E9" s="14">
        <v>85</v>
      </c>
      <c r="F9" s="14">
        <v>85</v>
      </c>
      <c r="H9" s="92"/>
      <c r="I9" s="92"/>
      <c r="J9" s="92"/>
      <c r="K9" s="92"/>
      <c r="L9" s="92"/>
    </row>
    <row r="10" spans="1:12" ht="63.75">
      <c r="A10" s="15" t="s">
        <v>22</v>
      </c>
      <c r="B10" s="16" t="s">
        <v>23</v>
      </c>
      <c r="C10" s="15" t="s">
        <v>21</v>
      </c>
      <c r="D10" s="17">
        <v>50.093083333333333</v>
      </c>
      <c r="E10" s="17">
        <v>63.250999999999991</v>
      </c>
      <c r="F10" s="17">
        <v>66.72508333333333</v>
      </c>
      <c r="H10" s="52"/>
    </row>
    <row r="11" spans="1:12" ht="15.75">
      <c r="A11" s="15" t="s">
        <v>24</v>
      </c>
      <c r="B11" s="16" t="s">
        <v>25</v>
      </c>
      <c r="C11" s="15" t="s">
        <v>26</v>
      </c>
      <c r="D11" s="17">
        <v>428.71753199999995</v>
      </c>
      <c r="E11" s="17">
        <v>474.37380000000002</v>
      </c>
      <c r="F11" s="17">
        <v>579.46100000000001</v>
      </c>
      <c r="H11" s="52"/>
    </row>
    <row r="12" spans="1:12" ht="18" customHeight="1">
      <c r="A12" s="15" t="s">
        <v>27</v>
      </c>
      <c r="B12" s="16" t="s">
        <v>28</v>
      </c>
      <c r="C12" s="15" t="s">
        <v>26</v>
      </c>
      <c r="D12" s="17">
        <v>363.18790000000001</v>
      </c>
      <c r="E12" s="17">
        <v>406.02739922658088</v>
      </c>
      <c r="F12" s="17">
        <v>491.79431999999997</v>
      </c>
      <c r="H12" s="52"/>
    </row>
    <row r="13" spans="1:12" ht="15.75">
      <c r="A13" s="15" t="s">
        <v>29</v>
      </c>
      <c r="B13" s="16" t="s">
        <v>30</v>
      </c>
      <c r="C13" s="15" t="s">
        <v>31</v>
      </c>
      <c r="D13" s="17">
        <v>1284.856</v>
      </c>
      <c r="E13" s="17">
        <v>1332.1769999999999</v>
      </c>
      <c r="F13" s="17">
        <v>1396.992</v>
      </c>
      <c r="H13" s="52"/>
    </row>
    <row r="14" spans="1:12">
      <c r="A14" s="15" t="s">
        <v>32</v>
      </c>
      <c r="B14" s="16" t="s">
        <v>33</v>
      </c>
      <c r="C14" s="15" t="s">
        <v>31</v>
      </c>
      <c r="D14" s="17">
        <v>1283.7750000000001</v>
      </c>
      <c r="E14" s="17">
        <v>1331.269</v>
      </c>
      <c r="F14" s="17">
        <v>1396.0509999999999</v>
      </c>
    </row>
    <row r="15" spans="1:12" ht="13.5" customHeight="1">
      <c r="A15" s="18" t="s">
        <v>34</v>
      </c>
      <c r="B15" s="19" t="s">
        <v>35</v>
      </c>
      <c r="C15" s="18" t="s">
        <v>36</v>
      </c>
      <c r="D15" s="20"/>
      <c r="E15" s="20">
        <f t="shared" ref="E15" si="0">SUM(E16:E18)</f>
        <v>2030.5393118190093</v>
      </c>
      <c r="F15" s="20">
        <v>2702.6206439380285</v>
      </c>
    </row>
    <row r="16" spans="1:12">
      <c r="A16" s="15" t="s">
        <v>37</v>
      </c>
      <c r="B16" s="16" t="s">
        <v>38</v>
      </c>
      <c r="C16" s="15" t="s">
        <v>36</v>
      </c>
      <c r="D16" s="17"/>
      <c r="E16" s="17">
        <v>378.30945940661996</v>
      </c>
      <c r="F16" s="17">
        <v>475.78723689656402</v>
      </c>
    </row>
    <row r="17" spans="1:6" ht="16.5" customHeight="1">
      <c r="A17" s="15" t="s">
        <v>39</v>
      </c>
      <c r="B17" s="16" t="s">
        <v>40</v>
      </c>
      <c r="C17" s="15" t="s">
        <v>36</v>
      </c>
      <c r="D17" s="17"/>
      <c r="E17" s="17">
        <v>74.383999803529534</v>
      </c>
      <c r="F17" s="17">
        <v>102.14924677707383</v>
      </c>
    </row>
    <row r="18" spans="1:6" ht="24.75" customHeight="1">
      <c r="A18" s="15" t="s">
        <v>41</v>
      </c>
      <c r="B18" s="16" t="s">
        <v>153</v>
      </c>
      <c r="C18" s="15" t="s">
        <v>36</v>
      </c>
      <c r="D18" s="17"/>
      <c r="E18" s="17">
        <v>1577.8458526088598</v>
      </c>
      <c r="F18" s="17">
        <v>2124.6841602643908</v>
      </c>
    </row>
    <row r="19" spans="1:6">
      <c r="A19" s="15" t="s">
        <v>42</v>
      </c>
      <c r="B19" s="16" t="s">
        <v>43</v>
      </c>
      <c r="C19" s="15" t="s">
        <v>36</v>
      </c>
      <c r="D19" s="17">
        <v>371.84137926</v>
      </c>
      <c r="E19" s="17">
        <v>377.8205865016771</v>
      </c>
      <c r="F19" s="17">
        <v>475.19266932740419</v>
      </c>
    </row>
    <row r="20" spans="1:6" ht="25.5">
      <c r="A20" s="15"/>
      <c r="B20" s="16" t="s">
        <v>44</v>
      </c>
      <c r="C20" s="22" t="s">
        <v>45</v>
      </c>
      <c r="D20" s="23">
        <v>225.779</v>
      </c>
      <c r="E20" s="23">
        <v>207.1</v>
      </c>
      <c r="F20" s="23">
        <v>207.1</v>
      </c>
    </row>
    <row r="21" spans="1:6">
      <c r="A21" s="15" t="s">
        <v>46</v>
      </c>
      <c r="B21" s="16" t="s">
        <v>151</v>
      </c>
      <c r="C21" s="15" t="s">
        <v>36</v>
      </c>
      <c r="D21" s="51">
        <v>982.46668753999995</v>
      </c>
      <c r="E21" s="17">
        <v>1033.9698216623353</v>
      </c>
      <c r="F21" s="17">
        <v>1120.5596361797805</v>
      </c>
    </row>
    <row r="22" spans="1:6" ht="25.5">
      <c r="A22" s="15"/>
      <c r="B22" s="16" t="s">
        <v>47</v>
      </c>
      <c r="C22" s="22" t="s">
        <v>48</v>
      </c>
      <c r="D22" s="23">
        <v>172.041</v>
      </c>
      <c r="E22" s="23">
        <v>174.1</v>
      </c>
      <c r="F22" s="23">
        <v>174.1</v>
      </c>
    </row>
    <row r="23" spans="1:6" ht="51">
      <c r="A23" s="15"/>
      <c r="B23" s="16" t="s">
        <v>49</v>
      </c>
      <c r="C23" s="22"/>
      <c r="D23" s="25"/>
      <c r="E23" s="25" t="s">
        <v>109</v>
      </c>
      <c r="F23" s="25" t="s">
        <v>109</v>
      </c>
    </row>
    <row r="24" spans="1:6">
      <c r="A24" s="18" t="s">
        <v>50</v>
      </c>
      <c r="B24" s="19" t="s">
        <v>51</v>
      </c>
      <c r="C24" s="18" t="s">
        <v>36</v>
      </c>
      <c r="D24" s="20"/>
      <c r="E24" s="17">
        <v>43.277814310000004</v>
      </c>
      <c r="F24" s="17">
        <v>93.1839819295555</v>
      </c>
    </row>
    <row r="25" spans="1:6" ht="38.25">
      <c r="A25" s="18" t="s">
        <v>52</v>
      </c>
      <c r="B25" s="19" t="s">
        <v>53</v>
      </c>
      <c r="C25" s="15"/>
      <c r="D25" s="26"/>
      <c r="E25" s="26"/>
      <c r="F25" s="26"/>
    </row>
    <row r="26" spans="1:6">
      <c r="A26" s="15" t="s">
        <v>54</v>
      </c>
      <c r="B26" s="16" t="s">
        <v>55</v>
      </c>
      <c r="C26" s="15" t="s">
        <v>56</v>
      </c>
      <c r="D26" s="27"/>
      <c r="E26" s="17">
        <v>160.28888888888889</v>
      </c>
      <c r="F26" s="17">
        <v>163.69999999999999</v>
      </c>
    </row>
    <row r="27" spans="1:6" ht="25.5">
      <c r="A27" s="15" t="s">
        <v>57</v>
      </c>
      <c r="B27" s="16" t="s">
        <v>58</v>
      </c>
      <c r="C27" s="15" t="s">
        <v>59</v>
      </c>
      <c r="D27" s="17"/>
      <c r="E27" s="17">
        <v>52.173914473180837</v>
      </c>
      <c r="F27" s="17">
        <v>69.053704161220139</v>
      </c>
    </row>
    <row r="28" spans="1:6" ht="38.25">
      <c r="A28" s="15" t="s">
        <v>60</v>
      </c>
      <c r="B28" s="16" t="s">
        <v>61</v>
      </c>
      <c r="C28" s="15"/>
      <c r="D28" s="25"/>
      <c r="E28" s="25"/>
      <c r="F28" s="25"/>
    </row>
    <row r="29" spans="1:6">
      <c r="A29" s="18" t="s">
        <v>62</v>
      </c>
      <c r="B29" s="19" t="s">
        <v>63</v>
      </c>
      <c r="C29" s="18" t="s">
        <v>36</v>
      </c>
      <c r="D29" s="20">
        <f t="shared" ref="D29:F29" si="1">SUM(D30:D32)</f>
        <v>1746.7049494700002</v>
      </c>
      <c r="E29" s="20">
        <f t="shared" si="1"/>
        <v>1993.9330163008024</v>
      </c>
      <c r="F29" s="20">
        <v>2629.5967771249116</v>
      </c>
    </row>
    <row r="30" spans="1:6">
      <c r="A30" s="28" t="s">
        <v>64</v>
      </c>
      <c r="B30" s="29" t="s">
        <v>65</v>
      </c>
      <c r="C30" s="15" t="s">
        <v>36</v>
      </c>
      <c r="D30" s="17">
        <v>372.19450834000003</v>
      </c>
      <c r="E30" s="17">
        <v>378.30945940661996</v>
      </c>
      <c r="F30" s="17">
        <v>475.78723689656402</v>
      </c>
    </row>
    <row r="31" spans="1:6">
      <c r="A31" s="28" t="s">
        <v>66</v>
      </c>
      <c r="B31" s="16" t="s">
        <v>67</v>
      </c>
      <c r="C31" s="15" t="s">
        <v>36</v>
      </c>
      <c r="D31" s="17">
        <v>120.25885473000004</v>
      </c>
      <c r="E31" s="17">
        <v>74.383999803529534</v>
      </c>
      <c r="F31" s="17">
        <v>102.14924677707383</v>
      </c>
    </row>
    <row r="32" spans="1:6" ht="25.5">
      <c r="A32" s="28" t="s">
        <v>68</v>
      </c>
      <c r="B32" s="16" t="s">
        <v>152</v>
      </c>
      <c r="C32" s="15" t="s">
        <v>36</v>
      </c>
      <c r="D32" s="17">
        <v>1254.2515864000002</v>
      </c>
      <c r="E32" s="17">
        <v>1541.2395570906529</v>
      </c>
      <c r="F32" s="17">
        <v>2051.6602934512739</v>
      </c>
    </row>
    <row r="33" spans="1:6" ht="25.5">
      <c r="A33" s="30" t="s">
        <v>70</v>
      </c>
      <c r="B33" s="19" t="s">
        <v>71</v>
      </c>
      <c r="C33" s="18" t="s">
        <v>36</v>
      </c>
      <c r="D33" s="26"/>
      <c r="E33" s="26"/>
      <c r="F33" s="26"/>
    </row>
    <row r="34" spans="1:6">
      <c r="A34" s="28" t="s">
        <v>72</v>
      </c>
      <c r="B34" s="31" t="s">
        <v>73</v>
      </c>
      <c r="C34" s="15" t="s">
        <v>36</v>
      </c>
      <c r="D34" s="26"/>
      <c r="E34" s="26"/>
      <c r="F34" s="26"/>
    </row>
    <row r="35" spans="1:6">
      <c r="A35" s="28" t="s">
        <v>74</v>
      </c>
      <c r="B35" s="31" t="s">
        <v>75</v>
      </c>
      <c r="C35" s="15" t="s">
        <v>36</v>
      </c>
      <c r="D35" s="26"/>
      <c r="E35" s="26"/>
      <c r="F35" s="26"/>
    </row>
    <row r="36" spans="1:6" ht="25.5">
      <c r="A36" s="18" t="s">
        <v>76</v>
      </c>
      <c r="B36" s="19" t="s">
        <v>77</v>
      </c>
      <c r="C36" s="18" t="s">
        <v>36</v>
      </c>
      <c r="D36" s="20"/>
      <c r="E36" s="20">
        <f>SUM(E37:E39)</f>
        <v>36.606295518206942</v>
      </c>
      <c r="F36" s="20">
        <v>73.023866813116896</v>
      </c>
    </row>
    <row r="37" spans="1:6">
      <c r="A37" s="15" t="s">
        <v>78</v>
      </c>
      <c r="B37" s="29" t="s">
        <v>65</v>
      </c>
      <c r="C37" s="15" t="s">
        <v>36</v>
      </c>
      <c r="D37" s="17"/>
      <c r="E37" s="17">
        <v>0</v>
      </c>
      <c r="F37" s="17">
        <v>0</v>
      </c>
    </row>
    <row r="38" spans="1:6">
      <c r="A38" s="15" t="s">
        <v>79</v>
      </c>
      <c r="B38" s="16" t="s">
        <v>67</v>
      </c>
      <c r="C38" s="15" t="s">
        <v>36</v>
      </c>
      <c r="D38" s="17"/>
      <c r="E38" s="17">
        <v>0</v>
      </c>
      <c r="F38" s="17">
        <v>0</v>
      </c>
    </row>
    <row r="39" spans="1:6" ht="25.5">
      <c r="A39" s="15" t="s">
        <v>80</v>
      </c>
      <c r="B39" s="16" t="s">
        <v>152</v>
      </c>
      <c r="C39" s="15" t="s">
        <v>36</v>
      </c>
      <c r="D39" s="17"/>
      <c r="E39" s="17">
        <v>36.606295518206942</v>
      </c>
      <c r="F39" s="17">
        <v>73.023866813116896</v>
      </c>
    </row>
    <row r="40" spans="1:6" ht="25.5">
      <c r="A40" s="18" t="s">
        <v>81</v>
      </c>
      <c r="B40" s="19" t="s">
        <v>82</v>
      </c>
      <c r="C40" s="18" t="s">
        <v>36</v>
      </c>
      <c r="D40" s="26"/>
      <c r="E40" s="26"/>
      <c r="F40" s="26"/>
    </row>
    <row r="41" spans="1:6">
      <c r="A41" s="15" t="s">
        <v>83</v>
      </c>
      <c r="B41" s="29" t="s">
        <v>65</v>
      </c>
      <c r="C41" s="15" t="s">
        <v>36</v>
      </c>
      <c r="D41" s="26"/>
      <c r="E41" s="26"/>
      <c r="F41" s="26"/>
    </row>
    <row r="42" spans="1:6">
      <c r="A42" s="15" t="s">
        <v>84</v>
      </c>
      <c r="B42" s="16" t="s">
        <v>67</v>
      </c>
      <c r="C42" s="15" t="s">
        <v>36</v>
      </c>
      <c r="D42" s="26"/>
      <c r="E42" s="26"/>
      <c r="F42" s="26"/>
    </row>
    <row r="43" spans="1:6" ht="25.5">
      <c r="A43" s="15" t="s">
        <v>85</v>
      </c>
      <c r="B43" s="16" t="s">
        <v>69</v>
      </c>
      <c r="C43" s="15" t="s">
        <v>36</v>
      </c>
      <c r="D43" s="26"/>
      <c r="E43" s="26"/>
      <c r="F43" s="26"/>
    </row>
    <row r="44" spans="1:6">
      <c r="A44" s="18" t="s">
        <v>86</v>
      </c>
      <c r="B44" s="19" t="s">
        <v>87</v>
      </c>
      <c r="C44" s="18" t="s">
        <v>36</v>
      </c>
      <c r="D44" s="20"/>
      <c r="E44" s="20">
        <v>0</v>
      </c>
      <c r="F44" s="20"/>
    </row>
    <row r="45" spans="1:6" ht="38.25">
      <c r="A45" s="32" t="s">
        <v>88</v>
      </c>
      <c r="B45" s="19" t="s">
        <v>89</v>
      </c>
      <c r="C45" s="33" t="s">
        <v>90</v>
      </c>
      <c r="D45" s="37"/>
      <c r="E45" s="37"/>
      <c r="F45" s="37"/>
    </row>
    <row r="46" spans="1:6" ht="54" customHeight="1">
      <c r="A46" s="32" t="s">
        <v>91</v>
      </c>
      <c r="B46" s="65" t="s">
        <v>92</v>
      </c>
      <c r="C46" s="66"/>
      <c r="D46" s="97"/>
      <c r="E46" s="97"/>
      <c r="F46" s="97"/>
    </row>
    <row r="47" spans="1:6">
      <c r="A47" s="34"/>
      <c r="B47" s="35"/>
    </row>
    <row r="48" spans="1:6" ht="17.25" customHeight="1">
      <c r="A48" s="34"/>
      <c r="B48" s="35" t="s">
        <v>93</v>
      </c>
    </row>
    <row r="49" spans="1:9" ht="30" customHeight="1">
      <c r="A49" s="36" t="s">
        <v>94</v>
      </c>
      <c r="B49" s="93" t="s">
        <v>95</v>
      </c>
      <c r="C49" s="93"/>
      <c r="D49" s="93"/>
      <c r="E49" s="93"/>
      <c r="F49" s="93"/>
    </row>
    <row r="50" spans="1:9" ht="30" customHeight="1">
      <c r="A50" s="36" t="s">
        <v>142</v>
      </c>
      <c r="B50" s="94" t="s">
        <v>144</v>
      </c>
      <c r="C50" s="94"/>
      <c r="D50" s="94"/>
      <c r="E50" s="94"/>
      <c r="F50" s="94"/>
    </row>
    <row r="51" spans="1:9" ht="27.75" customHeight="1">
      <c r="A51" s="36" t="s">
        <v>145</v>
      </c>
      <c r="B51" s="94" t="s">
        <v>143</v>
      </c>
      <c r="C51" s="94"/>
      <c r="D51" s="94"/>
      <c r="E51" s="94"/>
      <c r="F51" s="94"/>
    </row>
    <row r="52" spans="1:9" ht="27.75" customHeight="1">
      <c r="A52" s="36"/>
      <c r="B52" s="83"/>
      <c r="C52" s="83"/>
      <c r="D52" s="83"/>
      <c r="E52" s="83"/>
      <c r="F52" s="83"/>
    </row>
    <row r="53" spans="1:9" ht="15.75">
      <c r="A53" s="55"/>
      <c r="B53" s="55"/>
      <c r="C53" s="55"/>
      <c r="D53" s="55"/>
      <c r="E53" s="98" t="s">
        <v>127</v>
      </c>
      <c r="F53" s="98"/>
      <c r="G53" s="98"/>
      <c r="H53" s="98"/>
      <c r="I53" s="98"/>
    </row>
    <row r="54" spans="1:9" ht="25.5" customHeight="1">
      <c r="A54" s="55"/>
      <c r="B54" s="55"/>
      <c r="C54" s="55"/>
      <c r="D54" s="55"/>
      <c r="E54" s="98" t="s">
        <v>107</v>
      </c>
      <c r="F54" s="98"/>
      <c r="G54" s="98"/>
      <c r="H54" s="98"/>
      <c r="I54" s="98"/>
    </row>
    <row r="55" spans="1:9" ht="15.7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6.5">
      <c r="A56" s="99" t="s">
        <v>111</v>
      </c>
      <c r="B56" s="99"/>
      <c r="C56" s="99"/>
      <c r="D56" s="99"/>
      <c r="E56" s="99"/>
      <c r="F56" s="99"/>
      <c r="G56" s="99"/>
      <c r="H56" s="99"/>
      <c r="I56" s="99"/>
    </row>
    <row r="57" spans="1:9" ht="15.75" customHeight="1">
      <c r="A57" s="90" t="s">
        <v>138</v>
      </c>
      <c r="B57" s="90"/>
      <c r="C57" s="90"/>
      <c r="D57" s="90"/>
      <c r="E57" s="90"/>
      <c r="F57" s="90"/>
      <c r="G57" s="90"/>
      <c r="H57" s="90"/>
      <c r="I57" s="90"/>
    </row>
    <row r="58" spans="1:9" ht="15.7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43.5" customHeight="1">
      <c r="A59" s="100" t="s">
        <v>112</v>
      </c>
      <c r="B59" s="100" t="s">
        <v>17</v>
      </c>
      <c r="C59" s="100" t="s">
        <v>113</v>
      </c>
      <c r="D59" s="100" t="s">
        <v>114</v>
      </c>
      <c r="E59" s="100"/>
      <c r="F59" s="100" t="s">
        <v>115</v>
      </c>
      <c r="G59" s="100"/>
      <c r="H59" s="100" t="s">
        <v>116</v>
      </c>
      <c r="I59" s="100"/>
    </row>
    <row r="60" spans="1:9">
      <c r="A60" s="100"/>
      <c r="B60" s="100"/>
      <c r="C60" s="100"/>
      <c r="D60" s="56" t="s">
        <v>117</v>
      </c>
      <c r="E60" s="56" t="s">
        <v>118</v>
      </c>
      <c r="F60" s="56" t="s">
        <v>117</v>
      </c>
      <c r="G60" s="56" t="s">
        <v>118</v>
      </c>
      <c r="H60" s="56" t="s">
        <v>117</v>
      </c>
      <c r="I60" s="56" t="s">
        <v>118</v>
      </c>
    </row>
    <row r="61" spans="1:9">
      <c r="A61" s="57" t="s">
        <v>27</v>
      </c>
      <c r="B61" s="58" t="s">
        <v>120</v>
      </c>
      <c r="C61" s="57"/>
      <c r="D61" s="59"/>
      <c r="E61" s="59"/>
      <c r="F61" s="59"/>
      <c r="G61" s="59"/>
      <c r="H61" s="59"/>
      <c r="I61" s="59"/>
    </row>
    <row r="62" spans="1:9" ht="28.5">
      <c r="A62" s="57" t="s">
        <v>121</v>
      </c>
      <c r="B62" s="58" t="s">
        <v>122</v>
      </c>
      <c r="C62" s="57" t="s">
        <v>123</v>
      </c>
      <c r="D62" s="60">
        <v>856.41</v>
      </c>
      <c r="E62" s="60">
        <v>916.75</v>
      </c>
      <c r="F62" s="60">
        <v>916.75</v>
      </c>
      <c r="G62" s="60">
        <v>931.73</v>
      </c>
      <c r="H62" s="60">
        <f>G62</f>
        <v>931.73</v>
      </c>
      <c r="I62" s="60">
        <v>967.45167145599396</v>
      </c>
    </row>
    <row r="63" spans="1:9" ht="28.5">
      <c r="A63" s="57"/>
      <c r="B63" s="58" t="s">
        <v>124</v>
      </c>
      <c r="C63" s="57" t="s">
        <v>123</v>
      </c>
      <c r="D63" s="60"/>
      <c r="E63" s="60"/>
      <c r="F63" s="60"/>
      <c r="G63" s="60"/>
      <c r="H63" s="60"/>
      <c r="I63" s="60"/>
    </row>
    <row r="64" spans="1:9" ht="28.5">
      <c r="A64" s="57" t="s">
        <v>125</v>
      </c>
      <c r="B64" s="58" t="s">
        <v>126</v>
      </c>
      <c r="C64" s="57" t="s">
        <v>119</v>
      </c>
      <c r="D64" s="60">
        <v>124726.98</v>
      </c>
      <c r="E64" s="60">
        <v>124726.98</v>
      </c>
      <c r="F64" s="60">
        <v>98001.09</v>
      </c>
      <c r="G64" s="60">
        <v>98001.09</v>
      </c>
      <c r="H64" s="60">
        <f>G64</f>
        <v>98001.09</v>
      </c>
      <c r="I64" s="60">
        <v>139332.87062895147</v>
      </c>
    </row>
    <row r="65" spans="1:9">
      <c r="A65" s="62" t="s">
        <v>128</v>
      </c>
      <c r="B65" s="61"/>
      <c r="C65" s="61"/>
      <c r="D65" s="61"/>
      <c r="E65" s="61"/>
      <c r="F65" s="61"/>
      <c r="G65" s="61"/>
      <c r="H65" s="61"/>
      <c r="I65" s="61"/>
    </row>
  </sheetData>
  <mergeCells count="20">
    <mergeCell ref="E53:I53"/>
    <mergeCell ref="E54:I54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49:F49"/>
    <mergeCell ref="B51:F51"/>
    <mergeCell ref="D1:F1"/>
    <mergeCell ref="D2:F2"/>
    <mergeCell ref="A4:F4"/>
    <mergeCell ref="A5:F5"/>
    <mergeCell ref="A6:F6"/>
    <mergeCell ref="D46:F46"/>
    <mergeCell ref="B50:F5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topLeftCell="A55" workbookViewId="0">
      <selection activeCell="F15" sqref="F15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95" t="s">
        <v>15</v>
      </c>
      <c r="E1" s="95"/>
      <c r="F1" s="95"/>
    </row>
    <row r="2" spans="1:12" ht="42" customHeight="1">
      <c r="D2" s="93" t="s">
        <v>107</v>
      </c>
      <c r="E2" s="93"/>
      <c r="F2" s="93"/>
    </row>
    <row r="3" spans="1:12" ht="13.5" customHeight="1">
      <c r="A3" s="10"/>
      <c r="B3" s="10"/>
      <c r="C3" s="10"/>
      <c r="D3" s="10"/>
      <c r="E3" s="11"/>
      <c r="F3" s="11"/>
    </row>
    <row r="4" spans="1:12" ht="16.5" customHeight="1">
      <c r="A4" s="90" t="s">
        <v>104</v>
      </c>
      <c r="B4" s="90"/>
      <c r="C4" s="90"/>
      <c r="D4" s="90"/>
      <c r="E4" s="90"/>
      <c r="F4" s="90"/>
    </row>
    <row r="5" spans="1:12" ht="17.25" customHeight="1">
      <c r="A5" s="90" t="s">
        <v>98</v>
      </c>
      <c r="B5" s="90"/>
      <c r="C5" s="90"/>
      <c r="D5" s="90"/>
      <c r="E5" s="90"/>
      <c r="F5" s="90"/>
    </row>
    <row r="6" spans="1:12" ht="17.25" customHeight="1">
      <c r="A6" s="96" t="s">
        <v>16</v>
      </c>
      <c r="B6" s="96"/>
      <c r="C6" s="96"/>
      <c r="D6" s="96"/>
      <c r="E6" s="96"/>
      <c r="F6" s="96"/>
    </row>
    <row r="8" spans="1:12" ht="77.25" thickBot="1">
      <c r="A8" s="45" t="s">
        <v>0</v>
      </c>
      <c r="B8" s="45" t="s">
        <v>17</v>
      </c>
      <c r="C8" s="45" t="s">
        <v>18</v>
      </c>
      <c r="D8" s="45" t="s">
        <v>108</v>
      </c>
      <c r="E8" s="45" t="s">
        <v>146</v>
      </c>
      <c r="F8" s="45" t="s">
        <v>147</v>
      </c>
    </row>
    <row r="9" spans="1:12">
      <c r="A9" s="12" t="s">
        <v>19</v>
      </c>
      <c r="B9" s="13" t="s">
        <v>20</v>
      </c>
      <c r="C9" s="12" t="s">
        <v>21</v>
      </c>
      <c r="D9" s="14">
        <v>321</v>
      </c>
      <c r="E9" s="14">
        <v>321</v>
      </c>
      <c r="F9" s="14">
        <v>321</v>
      </c>
      <c r="H9" s="92"/>
      <c r="I9" s="92"/>
      <c r="J9" s="92"/>
      <c r="K9" s="92"/>
      <c r="L9" s="92"/>
    </row>
    <row r="10" spans="1:12" ht="63.75">
      <c r="A10" s="15" t="s">
        <v>22</v>
      </c>
      <c r="B10" s="16" t="s">
        <v>23</v>
      </c>
      <c r="C10" s="15" t="s">
        <v>21</v>
      </c>
      <c r="D10" s="17">
        <v>197.30341666666666</v>
      </c>
      <c r="E10" s="17">
        <v>182.18141666666668</v>
      </c>
      <c r="F10" s="17">
        <v>191.84441666666669</v>
      </c>
      <c r="H10" s="52"/>
    </row>
    <row r="11" spans="1:12" ht="15.75">
      <c r="A11" s="15" t="s">
        <v>24</v>
      </c>
      <c r="B11" s="16" t="s">
        <v>25</v>
      </c>
      <c r="C11" s="15" t="s">
        <v>26</v>
      </c>
      <c r="D11" s="17">
        <v>1098.0997890000001</v>
      </c>
      <c r="E11" s="17">
        <v>1315.3309999999999</v>
      </c>
      <c r="F11" s="17">
        <v>1143.404</v>
      </c>
      <c r="H11" s="52"/>
    </row>
    <row r="12" spans="1:12" ht="15.75">
      <c r="A12" s="15" t="s">
        <v>27</v>
      </c>
      <c r="B12" s="16" t="s">
        <v>28</v>
      </c>
      <c r="C12" s="15" t="s">
        <v>26</v>
      </c>
      <c r="D12" s="17">
        <v>883.17805699999985</v>
      </c>
      <c r="E12" s="17">
        <v>1067.4694</v>
      </c>
      <c r="F12" s="17">
        <v>900.7053259999999</v>
      </c>
      <c r="H12" s="52"/>
    </row>
    <row r="13" spans="1:12" ht="15.75">
      <c r="A13" s="15" t="s">
        <v>29</v>
      </c>
      <c r="B13" s="16" t="s">
        <v>30</v>
      </c>
      <c r="C13" s="15" t="s">
        <v>31</v>
      </c>
      <c r="D13" s="17">
        <v>3188.3130000000001</v>
      </c>
      <c r="E13" s="17">
        <v>3174.8130000000001</v>
      </c>
      <c r="F13" s="17">
        <v>3239.09</v>
      </c>
      <c r="H13" s="52"/>
    </row>
    <row r="14" spans="1:12">
      <c r="A14" s="15" t="s">
        <v>32</v>
      </c>
      <c r="B14" s="16" t="s">
        <v>33</v>
      </c>
      <c r="C14" s="15" t="s">
        <v>31</v>
      </c>
      <c r="D14" s="17">
        <v>3172.7383299999997</v>
      </c>
      <c r="E14" s="17">
        <v>3159.6310000000003</v>
      </c>
      <c r="F14" s="17">
        <v>3223.5550000000003</v>
      </c>
    </row>
    <row r="15" spans="1:12" ht="21" customHeight="1">
      <c r="A15" s="18" t="s">
        <v>34</v>
      </c>
      <c r="B15" s="65" t="s">
        <v>35</v>
      </c>
      <c r="C15" s="18" t="s">
        <v>36</v>
      </c>
      <c r="D15" s="20"/>
      <c r="E15" s="20">
        <f>SUM(E16:E18)</f>
        <v>4959.9990721562772</v>
      </c>
      <c r="F15" s="20">
        <v>6008.7687409247865</v>
      </c>
    </row>
    <row r="16" spans="1:12">
      <c r="A16" s="15" t="s">
        <v>37</v>
      </c>
      <c r="B16" s="16" t="s">
        <v>38</v>
      </c>
      <c r="C16" s="15" t="s">
        <v>36</v>
      </c>
      <c r="D16" s="17"/>
      <c r="E16" s="17">
        <v>952.1334654066992</v>
      </c>
      <c r="F16" s="17">
        <v>838.07624329793919</v>
      </c>
    </row>
    <row r="17" spans="1:6" ht="16.5" customHeight="1">
      <c r="A17" s="15" t="s">
        <v>39</v>
      </c>
      <c r="B17" s="16" t="s">
        <v>40</v>
      </c>
      <c r="C17" s="15" t="s">
        <v>36</v>
      </c>
      <c r="D17" s="17"/>
      <c r="E17" s="17">
        <v>247.58035572160443</v>
      </c>
      <c r="F17" s="17">
        <v>342.12161611752447</v>
      </c>
    </row>
    <row r="18" spans="1:6" ht="25.5">
      <c r="A18" s="15" t="s">
        <v>41</v>
      </c>
      <c r="B18" s="16" t="s">
        <v>153</v>
      </c>
      <c r="C18" s="15" t="s">
        <v>36</v>
      </c>
      <c r="D18" s="17"/>
      <c r="E18" s="17">
        <v>3760.2852510279736</v>
      </c>
      <c r="F18" s="17">
        <v>4828.570881509323</v>
      </c>
    </row>
    <row r="19" spans="1:6">
      <c r="A19" s="15" t="s">
        <v>42</v>
      </c>
      <c r="B19" s="16" t="s">
        <v>43</v>
      </c>
      <c r="C19" s="15" t="s">
        <v>36</v>
      </c>
      <c r="D19" s="17">
        <v>856.51948545000005</v>
      </c>
      <c r="E19" s="17">
        <v>950.84819040429875</v>
      </c>
      <c r="F19" s="17">
        <v>836.98731210367657</v>
      </c>
    </row>
    <row r="20" spans="1:6" ht="25.5">
      <c r="A20" s="15"/>
      <c r="B20" s="16" t="s">
        <v>44</v>
      </c>
      <c r="C20" s="22" t="s">
        <v>45</v>
      </c>
      <c r="D20" s="23">
        <v>215.82960989065973</v>
      </c>
      <c r="E20" s="23">
        <v>199.6</v>
      </c>
      <c r="F20" s="23">
        <v>199.6</v>
      </c>
    </row>
    <row r="21" spans="1:6">
      <c r="A21" s="15" t="s">
        <v>46</v>
      </c>
      <c r="B21" s="16" t="s">
        <v>151</v>
      </c>
      <c r="C21" s="15" t="s">
        <v>36</v>
      </c>
      <c r="D21" s="17">
        <v>2428.8378594000001</v>
      </c>
      <c r="E21" s="17">
        <v>2442.0171838715451</v>
      </c>
      <c r="F21" s="17">
        <v>2507.9163615200005</v>
      </c>
    </row>
    <row r="22" spans="1:6" ht="25.5">
      <c r="A22" s="15"/>
      <c r="B22" s="16" t="s">
        <v>47</v>
      </c>
      <c r="C22" s="22" t="s">
        <v>48</v>
      </c>
      <c r="D22" s="23">
        <v>171.84385598277208</v>
      </c>
      <c r="E22" s="23">
        <v>172.5</v>
      </c>
      <c r="F22" s="23">
        <v>172.5</v>
      </c>
    </row>
    <row r="23" spans="1:6" ht="51">
      <c r="A23" s="15"/>
      <c r="B23" s="16" t="s">
        <v>49</v>
      </c>
      <c r="C23" s="22"/>
      <c r="D23" s="25"/>
      <c r="E23" s="25" t="s">
        <v>109</v>
      </c>
      <c r="F23" s="25" t="s">
        <v>109</v>
      </c>
    </row>
    <row r="24" spans="1:6">
      <c r="A24" s="18" t="s">
        <v>50</v>
      </c>
      <c r="B24" s="65" t="s">
        <v>51</v>
      </c>
      <c r="C24" s="18" t="s">
        <v>36</v>
      </c>
      <c r="D24" s="20"/>
      <c r="E24" s="17">
        <v>199.9365248046833</v>
      </c>
      <c r="F24" s="17">
        <v>289.59247213918189</v>
      </c>
    </row>
    <row r="25" spans="1:6" ht="38.25">
      <c r="A25" s="18" t="s">
        <v>52</v>
      </c>
      <c r="B25" s="65" t="s">
        <v>53</v>
      </c>
      <c r="C25" s="15"/>
      <c r="D25" s="26"/>
      <c r="E25" s="17"/>
      <c r="F25" s="17"/>
    </row>
    <row r="26" spans="1:6">
      <c r="A26" s="15" t="s">
        <v>54</v>
      </c>
      <c r="B26" s="16" t="s">
        <v>55</v>
      </c>
      <c r="C26" s="15" t="s">
        <v>56</v>
      </c>
      <c r="D26" s="27"/>
      <c r="E26" s="17">
        <v>365.2</v>
      </c>
      <c r="F26" s="17">
        <v>386</v>
      </c>
    </row>
    <row r="27" spans="1:6" ht="25.5">
      <c r="A27" s="15" t="s">
        <v>57</v>
      </c>
      <c r="B27" s="16" t="s">
        <v>58</v>
      </c>
      <c r="C27" s="15" t="s">
        <v>59</v>
      </c>
      <c r="D27" s="17"/>
      <c r="E27" s="17">
        <v>59.774992711169929</v>
      </c>
      <c r="F27" s="17">
        <v>67.03757079518499</v>
      </c>
    </row>
    <row r="28" spans="1:6" ht="38.25">
      <c r="A28" s="15" t="s">
        <v>60</v>
      </c>
      <c r="B28" s="16" t="s">
        <v>61</v>
      </c>
      <c r="C28" s="15"/>
      <c r="D28" s="25"/>
      <c r="E28" s="81"/>
      <c r="F28" s="25"/>
    </row>
    <row r="29" spans="1:6">
      <c r="A29" s="18" t="s">
        <v>62</v>
      </c>
      <c r="B29" s="65" t="s">
        <v>63</v>
      </c>
      <c r="C29" s="18" t="s">
        <v>36</v>
      </c>
      <c r="D29" s="20">
        <f>SUM(D30:D32)</f>
        <v>4717.2955325900002</v>
      </c>
      <c r="E29" s="20">
        <f>SUM(E30:E32)</f>
        <v>4872.7598067335548</v>
      </c>
      <c r="F29" s="20">
        <v>5842.8142317589854</v>
      </c>
    </row>
    <row r="30" spans="1:6">
      <c r="A30" s="28" t="s">
        <v>64</v>
      </c>
      <c r="B30" s="29" t="s">
        <v>65</v>
      </c>
      <c r="C30" s="15" t="s">
        <v>36</v>
      </c>
      <c r="D30" s="17">
        <v>857.48715652999999</v>
      </c>
      <c r="E30" s="17">
        <v>952.1334654066992</v>
      </c>
      <c r="F30" s="17">
        <v>838.07624329793919</v>
      </c>
    </row>
    <row r="31" spans="1:6">
      <c r="A31" s="28" t="s">
        <v>66</v>
      </c>
      <c r="B31" s="16" t="s">
        <v>67</v>
      </c>
      <c r="C31" s="15" t="s">
        <v>36</v>
      </c>
      <c r="D31" s="17">
        <v>394.30137434999983</v>
      </c>
      <c r="E31" s="17">
        <v>247.58035572160443</v>
      </c>
      <c r="F31" s="17">
        <v>342.12161611752447</v>
      </c>
    </row>
    <row r="32" spans="1:6" ht="25.5">
      <c r="A32" s="28" t="s">
        <v>68</v>
      </c>
      <c r="B32" s="16" t="s">
        <v>152</v>
      </c>
      <c r="C32" s="15" t="s">
        <v>36</v>
      </c>
      <c r="D32" s="17">
        <v>3465.5070017100002</v>
      </c>
      <c r="E32" s="17">
        <v>3673.0459856052512</v>
      </c>
      <c r="F32" s="17">
        <v>4662.616372343522</v>
      </c>
    </row>
    <row r="33" spans="1:6" ht="25.5">
      <c r="A33" s="30" t="s">
        <v>70</v>
      </c>
      <c r="B33" s="65" t="s">
        <v>71</v>
      </c>
      <c r="C33" s="18" t="s">
        <v>36</v>
      </c>
      <c r="D33" s="26"/>
      <c r="E33" s="26"/>
      <c r="F33" s="26"/>
    </row>
    <row r="34" spans="1:6">
      <c r="A34" s="28" t="s">
        <v>72</v>
      </c>
      <c r="B34" s="31" t="s">
        <v>73</v>
      </c>
      <c r="C34" s="15" t="s">
        <v>36</v>
      </c>
      <c r="D34" s="26"/>
      <c r="E34" s="26"/>
      <c r="F34" s="26"/>
    </row>
    <row r="35" spans="1:6">
      <c r="A35" s="28" t="s">
        <v>74</v>
      </c>
      <c r="B35" s="31" t="s">
        <v>75</v>
      </c>
      <c r="C35" s="15" t="s">
        <v>36</v>
      </c>
      <c r="D35" s="26"/>
      <c r="E35" s="26"/>
      <c r="F35" s="26"/>
    </row>
    <row r="36" spans="1:6" ht="25.5">
      <c r="A36" s="18" t="s">
        <v>76</v>
      </c>
      <c r="B36" s="65" t="s">
        <v>77</v>
      </c>
      <c r="C36" s="18" t="s">
        <v>36</v>
      </c>
      <c r="D36" s="20"/>
      <c r="E36" s="20">
        <f>SUM(E37:E39)</f>
        <v>87.239265422721715</v>
      </c>
      <c r="F36" s="20">
        <v>165.95450916580205</v>
      </c>
    </row>
    <row r="37" spans="1:6">
      <c r="A37" s="15" t="s">
        <v>78</v>
      </c>
      <c r="B37" s="29" t="s">
        <v>65</v>
      </c>
      <c r="C37" s="15" t="s">
        <v>36</v>
      </c>
      <c r="D37" s="17"/>
      <c r="E37" s="17">
        <v>0</v>
      </c>
      <c r="F37" s="17">
        <v>0</v>
      </c>
    </row>
    <row r="38" spans="1:6">
      <c r="A38" s="15" t="s">
        <v>79</v>
      </c>
      <c r="B38" s="16" t="s">
        <v>67</v>
      </c>
      <c r="C38" s="15" t="s">
        <v>36</v>
      </c>
      <c r="D38" s="17"/>
      <c r="E38" s="17">
        <v>0</v>
      </c>
      <c r="F38" s="17">
        <v>0</v>
      </c>
    </row>
    <row r="39" spans="1:6" ht="25.5">
      <c r="A39" s="15" t="s">
        <v>80</v>
      </c>
      <c r="B39" s="16" t="s">
        <v>152</v>
      </c>
      <c r="C39" s="15" t="s">
        <v>36</v>
      </c>
      <c r="D39" s="17"/>
      <c r="E39" s="17">
        <v>87.239265422721715</v>
      </c>
      <c r="F39" s="17">
        <v>165.95450916580205</v>
      </c>
    </row>
    <row r="40" spans="1:6" ht="25.5">
      <c r="A40" s="18" t="s">
        <v>81</v>
      </c>
      <c r="B40" s="65" t="s">
        <v>82</v>
      </c>
      <c r="C40" s="18" t="s">
        <v>36</v>
      </c>
      <c r="D40" s="26"/>
      <c r="E40" s="26"/>
      <c r="F40" s="26"/>
    </row>
    <row r="41" spans="1:6">
      <c r="A41" s="15" t="s">
        <v>83</v>
      </c>
      <c r="B41" s="29" t="s">
        <v>65</v>
      </c>
      <c r="C41" s="15" t="s">
        <v>36</v>
      </c>
      <c r="D41" s="26"/>
      <c r="E41" s="26"/>
      <c r="F41" s="26"/>
    </row>
    <row r="42" spans="1:6">
      <c r="A42" s="15" t="s">
        <v>84</v>
      </c>
      <c r="B42" s="16" t="s">
        <v>67</v>
      </c>
      <c r="C42" s="15" t="s">
        <v>36</v>
      </c>
      <c r="D42" s="26"/>
      <c r="E42" s="26"/>
      <c r="F42" s="26"/>
    </row>
    <row r="43" spans="1:6" ht="25.5">
      <c r="A43" s="15" t="s">
        <v>85</v>
      </c>
      <c r="B43" s="16" t="s">
        <v>69</v>
      </c>
      <c r="C43" s="15" t="s">
        <v>36</v>
      </c>
      <c r="D43" s="26"/>
      <c r="E43" s="26"/>
      <c r="F43" s="26"/>
    </row>
    <row r="44" spans="1:6">
      <c r="A44" s="18" t="s">
        <v>86</v>
      </c>
      <c r="B44" s="65" t="s">
        <v>87</v>
      </c>
      <c r="C44" s="18" t="s">
        <v>36</v>
      </c>
      <c r="D44" s="20"/>
      <c r="E44" s="20"/>
      <c r="F44" s="20"/>
    </row>
    <row r="45" spans="1:6" ht="38.25">
      <c r="A45" s="32" t="s">
        <v>88</v>
      </c>
      <c r="B45" s="65" t="s">
        <v>89</v>
      </c>
      <c r="C45" s="33" t="s">
        <v>90</v>
      </c>
      <c r="D45" s="37"/>
      <c r="E45" s="37"/>
      <c r="F45" s="37"/>
    </row>
    <row r="46" spans="1:6" ht="76.5" customHeight="1">
      <c r="A46" s="32" t="s">
        <v>91</v>
      </c>
      <c r="B46" s="65" t="s">
        <v>92</v>
      </c>
      <c r="C46" s="66"/>
      <c r="D46" s="97"/>
      <c r="E46" s="97"/>
      <c r="F46" s="97"/>
    </row>
    <row r="47" spans="1:6" ht="15" customHeight="1">
      <c r="A47" s="38"/>
      <c r="B47" s="49"/>
      <c r="C47" s="39"/>
      <c r="D47" s="50"/>
      <c r="E47" s="50"/>
      <c r="F47" s="50"/>
    </row>
    <row r="48" spans="1:6">
      <c r="A48" s="34"/>
      <c r="B48" s="35" t="s">
        <v>93</v>
      </c>
    </row>
    <row r="49" spans="1:9" ht="30" customHeight="1">
      <c r="A49" s="36" t="s">
        <v>94</v>
      </c>
      <c r="B49" s="93" t="s">
        <v>95</v>
      </c>
      <c r="C49" s="93"/>
      <c r="D49" s="93"/>
      <c r="E49" s="93"/>
      <c r="F49" s="93"/>
    </row>
    <row r="50" spans="1:9" ht="27.75" customHeight="1">
      <c r="A50" s="36" t="s">
        <v>142</v>
      </c>
      <c r="B50" s="94" t="s">
        <v>144</v>
      </c>
      <c r="C50" s="94"/>
      <c r="D50" s="94"/>
      <c r="E50" s="94"/>
      <c r="F50" s="94"/>
    </row>
    <row r="51" spans="1:9" ht="30" customHeight="1">
      <c r="A51" s="36" t="s">
        <v>145</v>
      </c>
      <c r="B51" s="94" t="s">
        <v>143</v>
      </c>
      <c r="C51" s="94"/>
      <c r="D51" s="94"/>
      <c r="E51" s="94"/>
      <c r="F51" s="94"/>
    </row>
    <row r="52" spans="1:9">
      <c r="A52" s="34"/>
      <c r="B52" s="34"/>
    </row>
    <row r="53" spans="1:9">
      <c r="A53" s="34"/>
      <c r="B53" s="34"/>
    </row>
    <row r="54" spans="1:9" ht="15.75">
      <c r="A54" s="55"/>
      <c r="B54" s="55"/>
      <c r="C54" s="55"/>
      <c r="D54" s="55"/>
      <c r="E54" s="98" t="s">
        <v>127</v>
      </c>
      <c r="F54" s="98"/>
      <c r="G54" s="98"/>
      <c r="H54" s="98"/>
      <c r="I54" s="98"/>
    </row>
    <row r="55" spans="1:9" ht="26.25" customHeight="1">
      <c r="A55" s="55"/>
      <c r="B55" s="55"/>
      <c r="C55" s="55"/>
      <c r="D55" s="55"/>
      <c r="E55" s="98" t="s">
        <v>107</v>
      </c>
      <c r="F55" s="98"/>
      <c r="G55" s="98"/>
      <c r="H55" s="98"/>
      <c r="I55" s="98"/>
    </row>
    <row r="56" spans="1:9" ht="15.7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6.5">
      <c r="A57" s="99" t="s">
        <v>111</v>
      </c>
      <c r="B57" s="99"/>
      <c r="C57" s="99"/>
      <c r="D57" s="99"/>
      <c r="E57" s="99"/>
      <c r="F57" s="99"/>
      <c r="G57" s="99"/>
      <c r="H57" s="99"/>
      <c r="I57" s="99"/>
    </row>
    <row r="58" spans="1:9" ht="15.75" customHeight="1">
      <c r="A58" s="90" t="s">
        <v>134</v>
      </c>
      <c r="B58" s="90"/>
      <c r="C58" s="90"/>
      <c r="D58" s="90"/>
      <c r="E58" s="90"/>
      <c r="F58" s="90"/>
      <c r="G58" s="90"/>
      <c r="H58" s="90"/>
      <c r="I58" s="90"/>
    </row>
    <row r="59" spans="1:9" ht="15.7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45" customHeight="1">
      <c r="A60" s="100" t="s">
        <v>112</v>
      </c>
      <c r="B60" s="100" t="s">
        <v>17</v>
      </c>
      <c r="C60" s="100" t="s">
        <v>113</v>
      </c>
      <c r="D60" s="100" t="s">
        <v>114</v>
      </c>
      <c r="E60" s="100"/>
      <c r="F60" s="100" t="s">
        <v>115</v>
      </c>
      <c r="G60" s="100"/>
      <c r="H60" s="100" t="s">
        <v>116</v>
      </c>
      <c r="I60" s="100"/>
    </row>
    <row r="61" spans="1:9" ht="28.5">
      <c r="A61" s="100"/>
      <c r="B61" s="100"/>
      <c r="C61" s="100"/>
      <c r="D61" s="56" t="s">
        <v>117</v>
      </c>
      <c r="E61" s="56" t="s">
        <v>118</v>
      </c>
      <c r="F61" s="56" t="s">
        <v>117</v>
      </c>
      <c r="G61" s="56" t="s">
        <v>118</v>
      </c>
      <c r="H61" s="56" t="s">
        <v>117</v>
      </c>
      <c r="I61" s="56" t="s">
        <v>118</v>
      </c>
    </row>
    <row r="62" spans="1:9">
      <c r="A62" s="57" t="s">
        <v>27</v>
      </c>
      <c r="B62" s="58" t="s">
        <v>120</v>
      </c>
      <c r="C62" s="57"/>
      <c r="D62" s="59"/>
      <c r="E62" s="59"/>
      <c r="F62" s="59"/>
      <c r="G62" s="59"/>
      <c r="H62" s="59"/>
      <c r="I62" s="59"/>
    </row>
    <row r="63" spans="1:9" ht="28.5">
      <c r="A63" s="57" t="s">
        <v>121</v>
      </c>
      <c r="B63" s="58" t="s">
        <v>122</v>
      </c>
      <c r="C63" s="57" t="s">
        <v>123</v>
      </c>
      <c r="D63" s="60">
        <v>835.78</v>
      </c>
      <c r="E63" s="60">
        <v>835.78</v>
      </c>
      <c r="F63" s="60">
        <v>835.78</v>
      </c>
      <c r="G63" s="60">
        <v>891.95</v>
      </c>
      <c r="H63" s="60">
        <f>G63</f>
        <v>891.95</v>
      </c>
      <c r="I63" s="60">
        <v>930.46662332930327</v>
      </c>
    </row>
    <row r="64" spans="1:9" ht="28.5">
      <c r="A64" s="57"/>
      <c r="B64" s="58" t="s">
        <v>124</v>
      </c>
      <c r="C64" s="57" t="s">
        <v>123</v>
      </c>
      <c r="D64" s="60"/>
      <c r="E64" s="60"/>
      <c r="F64" s="60"/>
      <c r="G64" s="60"/>
      <c r="H64" s="60"/>
      <c r="I64" s="60"/>
    </row>
    <row r="65" spans="1:9" ht="28.5">
      <c r="A65" s="57" t="s">
        <v>125</v>
      </c>
      <c r="B65" s="58" t="s">
        <v>126</v>
      </c>
      <c r="C65" s="57" t="s">
        <v>119</v>
      </c>
      <c r="D65" s="60">
        <v>117869.57</v>
      </c>
      <c r="E65" s="60">
        <v>117869.57</v>
      </c>
      <c r="F65" s="60">
        <v>113248.09</v>
      </c>
      <c r="G65" s="60">
        <v>113248.09</v>
      </c>
      <c r="H65" s="60">
        <f>G65</f>
        <v>113248.09</v>
      </c>
      <c r="I65" s="60">
        <v>148610.70846798355</v>
      </c>
    </row>
    <row r="66" spans="1:9">
      <c r="A66" s="62" t="s">
        <v>128</v>
      </c>
      <c r="B66" s="61"/>
      <c r="C66" s="61"/>
      <c r="D66" s="61"/>
      <c r="E66" s="61"/>
      <c r="F66" s="61"/>
      <c r="G66" s="61"/>
      <c r="H66" s="61"/>
      <c r="I66" s="61"/>
    </row>
  </sheetData>
  <mergeCells count="20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B51:F51"/>
    <mergeCell ref="E54:I54"/>
    <mergeCell ref="E55:I55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topLeftCell="A52" workbookViewId="0">
      <selection activeCell="P62" sqref="P62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" customWidth="1"/>
    <col min="5" max="5" width="14.7109375" customWidth="1"/>
    <col min="6" max="6" width="15.42578125" customWidth="1"/>
    <col min="7" max="7" width="15.85546875" customWidth="1"/>
    <col min="8" max="8" width="16.42578125" customWidth="1"/>
    <col min="9" max="9" width="15.85546875" customWidth="1"/>
  </cols>
  <sheetData>
    <row r="1" spans="1:12">
      <c r="D1" s="95" t="s">
        <v>15</v>
      </c>
      <c r="E1" s="95"/>
      <c r="F1" s="95"/>
    </row>
    <row r="2" spans="1:12" ht="46.5" customHeight="1">
      <c r="D2" s="93" t="s">
        <v>107</v>
      </c>
      <c r="E2" s="93"/>
      <c r="F2" s="93"/>
    </row>
    <row r="3" spans="1:12" ht="13.5" customHeight="1">
      <c r="A3" s="10"/>
      <c r="B3" s="10"/>
      <c r="C3" s="10"/>
      <c r="D3" s="10"/>
      <c r="E3" s="11"/>
      <c r="F3" s="11"/>
    </row>
    <row r="4" spans="1:12" ht="16.5" customHeight="1">
      <c r="A4" s="90" t="s">
        <v>104</v>
      </c>
      <c r="B4" s="90"/>
      <c r="C4" s="90"/>
      <c r="D4" s="90"/>
      <c r="E4" s="90"/>
      <c r="F4" s="90"/>
    </row>
    <row r="5" spans="1:12" ht="17.25" customHeight="1">
      <c r="A5" s="90" t="s">
        <v>140</v>
      </c>
      <c r="B5" s="90"/>
      <c r="C5" s="90"/>
      <c r="D5" s="90"/>
      <c r="E5" s="90"/>
      <c r="F5" s="90"/>
    </row>
    <row r="6" spans="1:12" ht="17.25" customHeight="1">
      <c r="A6" s="96" t="s">
        <v>96</v>
      </c>
      <c r="B6" s="96"/>
      <c r="C6" s="96"/>
      <c r="D6" s="96"/>
      <c r="E6" s="96"/>
      <c r="F6" s="96"/>
    </row>
    <row r="8" spans="1:12" ht="64.5" thickBot="1">
      <c r="A8" s="45" t="s">
        <v>0</v>
      </c>
      <c r="B8" s="45" t="s">
        <v>17</v>
      </c>
      <c r="C8" s="45" t="s">
        <v>18</v>
      </c>
      <c r="D8" s="45" t="s">
        <v>110</v>
      </c>
      <c r="E8" s="45" t="s">
        <v>146</v>
      </c>
      <c r="F8" s="45" t="s">
        <v>147</v>
      </c>
    </row>
    <row r="9" spans="1:12">
      <c r="A9" s="12" t="s">
        <v>19</v>
      </c>
      <c r="B9" s="13" t="s">
        <v>20</v>
      </c>
      <c r="C9" s="12" t="s">
        <v>21</v>
      </c>
      <c r="D9" s="14">
        <v>500</v>
      </c>
      <c r="E9" s="14">
        <v>500</v>
      </c>
      <c r="F9" s="14">
        <v>500</v>
      </c>
      <c r="H9" s="92"/>
      <c r="I9" s="92"/>
      <c r="J9" s="92"/>
      <c r="K9" s="92"/>
      <c r="L9" s="92"/>
    </row>
    <row r="10" spans="1:12" ht="63.75">
      <c r="A10" s="15" t="s">
        <v>22</v>
      </c>
      <c r="B10" s="16" t="s">
        <v>23</v>
      </c>
      <c r="C10" s="15" t="s">
        <v>21</v>
      </c>
      <c r="D10" s="17">
        <v>356.80941666666661</v>
      </c>
      <c r="E10" s="17">
        <v>357.84760954294916</v>
      </c>
      <c r="F10" s="17">
        <v>352.50166666666661</v>
      </c>
      <c r="H10" s="52"/>
    </row>
    <row r="11" spans="1:12" ht="15.75">
      <c r="A11" s="15" t="s">
        <v>24</v>
      </c>
      <c r="B11" s="16" t="s">
        <v>25</v>
      </c>
      <c r="C11" s="15" t="s">
        <v>26</v>
      </c>
      <c r="D11" s="17">
        <v>2035.4766559999998</v>
      </c>
      <c r="E11" s="17">
        <v>1980.2300000000002</v>
      </c>
      <c r="F11" s="17">
        <v>2059.8510000000001</v>
      </c>
      <c r="H11" s="52"/>
    </row>
    <row r="12" spans="1:12" ht="15.75">
      <c r="A12" s="15" t="s">
        <v>27</v>
      </c>
      <c r="B12" s="16" t="s">
        <v>28</v>
      </c>
      <c r="C12" s="15" t="s">
        <v>26</v>
      </c>
      <c r="D12" s="17">
        <v>1811.6741870000001</v>
      </c>
      <c r="E12" s="17">
        <v>1776.6748870811441</v>
      </c>
      <c r="F12" s="17">
        <v>1832.8482680000002</v>
      </c>
      <c r="H12" s="52"/>
    </row>
    <row r="13" spans="1:12" ht="15.75">
      <c r="A13" s="15" t="s">
        <v>29</v>
      </c>
      <c r="B13" s="16" t="s">
        <v>30</v>
      </c>
      <c r="C13" s="15" t="s">
        <v>31</v>
      </c>
      <c r="D13" s="17">
        <v>480.00799999999998</v>
      </c>
      <c r="E13" s="17">
        <v>482.58800000000002</v>
      </c>
      <c r="F13" s="17">
        <v>448.17700000000002</v>
      </c>
      <c r="H13" s="52"/>
    </row>
    <row r="14" spans="1:12">
      <c r="A14" s="15" t="s">
        <v>32</v>
      </c>
      <c r="B14" s="16" t="s">
        <v>33</v>
      </c>
      <c r="C14" s="15" t="s">
        <v>31</v>
      </c>
      <c r="D14" s="17">
        <v>473.89474999999999</v>
      </c>
      <c r="E14" s="17">
        <v>474.8</v>
      </c>
      <c r="F14" s="17">
        <v>443.44600000000003</v>
      </c>
    </row>
    <row r="15" spans="1:12" ht="21" customHeight="1">
      <c r="A15" s="18" t="s">
        <v>34</v>
      </c>
      <c r="B15" s="65" t="s">
        <v>35</v>
      </c>
      <c r="C15" s="18" t="s">
        <v>36</v>
      </c>
      <c r="D15" s="20"/>
      <c r="E15" s="20">
        <f t="shared" ref="E15" si="0">SUM(E16:E18)</f>
        <v>2401.432381654713</v>
      </c>
      <c r="F15" s="20">
        <v>2736.0475623038942</v>
      </c>
    </row>
    <row r="16" spans="1:12">
      <c r="A16" s="15" t="s">
        <v>37</v>
      </c>
      <c r="B16" s="16" t="s">
        <v>38</v>
      </c>
      <c r="C16" s="15" t="s">
        <v>36</v>
      </c>
      <c r="D16" s="17"/>
      <c r="E16" s="17">
        <v>1482.301057468585</v>
      </c>
      <c r="F16" s="17">
        <v>1581.4058154485085</v>
      </c>
    </row>
    <row r="17" spans="1:6" ht="16.5" customHeight="1">
      <c r="A17" s="15" t="s">
        <v>39</v>
      </c>
      <c r="B17" s="16" t="s">
        <v>40</v>
      </c>
      <c r="C17" s="15" t="s">
        <v>36</v>
      </c>
      <c r="D17" s="17"/>
      <c r="E17" s="17">
        <v>391.75808359397854</v>
      </c>
      <c r="F17" s="17">
        <v>566.69900917443772</v>
      </c>
    </row>
    <row r="18" spans="1:6" ht="25.5">
      <c r="A18" s="15" t="s">
        <v>41</v>
      </c>
      <c r="B18" s="16" t="s">
        <v>153</v>
      </c>
      <c r="C18" s="15" t="s">
        <v>36</v>
      </c>
      <c r="D18" s="17"/>
      <c r="E18" s="17">
        <v>527.37324059214939</v>
      </c>
      <c r="F18" s="17">
        <v>587.9427376809482</v>
      </c>
    </row>
    <row r="19" spans="1:6">
      <c r="A19" s="15" t="s">
        <v>42</v>
      </c>
      <c r="B19" s="16" t="s">
        <v>43</v>
      </c>
      <c r="C19" s="15" t="s">
        <v>36</v>
      </c>
      <c r="D19" s="17">
        <v>1631.5757422800002</v>
      </c>
      <c r="E19" s="17">
        <v>1480.1618712588838</v>
      </c>
      <c r="F19" s="17">
        <v>1579.189945734227</v>
      </c>
    </row>
    <row r="20" spans="1:6" ht="25.5">
      <c r="A20" s="15"/>
      <c r="B20" s="16" t="s">
        <v>44</v>
      </c>
      <c r="C20" s="22" t="s">
        <v>45</v>
      </c>
      <c r="D20" s="23">
        <v>203.62509523215601</v>
      </c>
      <c r="E20" s="23">
        <v>184.9</v>
      </c>
      <c r="F20" s="23">
        <v>184.9</v>
      </c>
    </row>
    <row r="21" spans="1:6">
      <c r="A21" s="15" t="s">
        <v>46</v>
      </c>
      <c r="B21" s="16" t="s">
        <v>151</v>
      </c>
      <c r="C21" s="15" t="s">
        <v>36</v>
      </c>
      <c r="D21" s="17">
        <v>360.48938020759101</v>
      </c>
      <c r="E21" s="17">
        <v>348.19371619266792</v>
      </c>
      <c r="F21" s="17">
        <v>343.62379589</v>
      </c>
    </row>
    <row r="22" spans="1:6" ht="25.5">
      <c r="A22" s="15"/>
      <c r="B22" s="16" t="s">
        <v>47</v>
      </c>
      <c r="C22" s="22" t="s">
        <v>48</v>
      </c>
      <c r="D22" s="23">
        <v>169.82633622772951</v>
      </c>
      <c r="E22" s="23">
        <v>167</v>
      </c>
      <c r="F22" s="23">
        <v>167</v>
      </c>
    </row>
    <row r="23" spans="1:6" ht="51">
      <c r="A23" s="15"/>
      <c r="B23" s="16" t="s">
        <v>49</v>
      </c>
      <c r="C23" s="22"/>
      <c r="D23" s="25"/>
      <c r="E23" s="25" t="s">
        <v>109</v>
      </c>
      <c r="F23" s="25" t="s">
        <v>109</v>
      </c>
    </row>
    <row r="24" spans="1:6">
      <c r="A24" s="18" t="s">
        <v>50</v>
      </c>
      <c r="B24" s="65" t="s">
        <v>51</v>
      </c>
      <c r="C24" s="18" t="s">
        <v>36</v>
      </c>
      <c r="D24" s="20"/>
      <c r="E24" s="17">
        <v>96.76208316657916</v>
      </c>
      <c r="F24" s="17">
        <v>141.55691702999999</v>
      </c>
    </row>
    <row r="25" spans="1:6" ht="38.25">
      <c r="A25" s="18" t="s">
        <v>52</v>
      </c>
      <c r="B25" s="65" t="s">
        <v>53</v>
      </c>
      <c r="C25" s="15"/>
      <c r="D25" s="26"/>
      <c r="E25" s="17"/>
      <c r="F25" s="17"/>
    </row>
    <row r="26" spans="1:6">
      <c r="A26" s="15" t="s">
        <v>54</v>
      </c>
      <c r="B26" s="16" t="s">
        <v>55</v>
      </c>
      <c r="C26" s="15" t="s">
        <v>56</v>
      </c>
      <c r="D26" s="27"/>
      <c r="E26" s="17">
        <v>301.8</v>
      </c>
      <c r="F26" s="17">
        <v>292.5</v>
      </c>
    </row>
    <row r="27" spans="1:6" ht="25.5">
      <c r="A27" s="15" t="s">
        <v>57</v>
      </c>
      <c r="B27" s="16" t="s">
        <v>58</v>
      </c>
      <c r="C27" s="15" t="s">
        <v>59</v>
      </c>
      <c r="D27" s="17"/>
      <c r="E27" s="17">
        <v>51.14145445884364</v>
      </c>
      <c r="F27" s="17">
        <v>69.785181721304454</v>
      </c>
    </row>
    <row r="28" spans="1:6" ht="38.25">
      <c r="A28" s="15" t="s">
        <v>60</v>
      </c>
      <c r="B28" s="16" t="s">
        <v>61</v>
      </c>
      <c r="C28" s="15"/>
      <c r="D28" s="25"/>
      <c r="E28" s="25"/>
      <c r="F28" s="25"/>
    </row>
    <row r="29" spans="1:6">
      <c r="A29" s="18" t="s">
        <v>62</v>
      </c>
      <c r="B29" s="65" t="s">
        <v>63</v>
      </c>
      <c r="C29" s="18" t="s">
        <v>36</v>
      </c>
      <c r="D29" s="20">
        <f t="shared" ref="D29:E29" si="1">SUM(D30:D32)</f>
        <v>2812.0464733499998</v>
      </c>
      <c r="E29" s="20">
        <f t="shared" si="1"/>
        <v>2397.4511800553778</v>
      </c>
      <c r="F29" s="20">
        <v>2731.2544927172648</v>
      </c>
    </row>
    <row r="30" spans="1:6">
      <c r="A30" s="28" t="s">
        <v>64</v>
      </c>
      <c r="B30" s="29" t="s">
        <v>65</v>
      </c>
      <c r="C30" s="15" t="s">
        <v>36</v>
      </c>
      <c r="D30" s="17">
        <v>1633.5621630599999</v>
      </c>
      <c r="E30" s="17">
        <v>1482.301057468585</v>
      </c>
      <c r="F30" s="17">
        <v>1581.4058154485085</v>
      </c>
    </row>
    <row r="31" spans="1:6">
      <c r="A31" s="28" t="s">
        <v>66</v>
      </c>
      <c r="B31" s="16" t="s">
        <v>67</v>
      </c>
      <c r="C31" s="15" t="s">
        <v>36</v>
      </c>
      <c r="D31" s="17">
        <v>547.40997383000001</v>
      </c>
      <c r="E31" s="17">
        <v>391.75808359397854</v>
      </c>
      <c r="F31" s="17">
        <v>566.69900917443772</v>
      </c>
    </row>
    <row r="32" spans="1:6" ht="25.5">
      <c r="A32" s="28" t="s">
        <v>68</v>
      </c>
      <c r="B32" s="16" t="s">
        <v>152</v>
      </c>
      <c r="C32" s="15" t="s">
        <v>36</v>
      </c>
      <c r="D32" s="17">
        <v>631.07433645999993</v>
      </c>
      <c r="E32" s="17">
        <v>523.39203899281438</v>
      </c>
      <c r="F32" s="17">
        <v>583.14966809431849</v>
      </c>
    </row>
    <row r="33" spans="1:6" ht="25.5">
      <c r="A33" s="30" t="s">
        <v>70</v>
      </c>
      <c r="B33" s="65" t="s">
        <v>71</v>
      </c>
      <c r="C33" s="18" t="s">
        <v>36</v>
      </c>
      <c r="D33" s="26"/>
      <c r="E33" s="26"/>
      <c r="F33" s="26"/>
    </row>
    <row r="34" spans="1:6">
      <c r="A34" s="28" t="s">
        <v>72</v>
      </c>
      <c r="B34" s="31" t="s">
        <v>73</v>
      </c>
      <c r="C34" s="15" t="s">
        <v>36</v>
      </c>
      <c r="D34" s="26"/>
      <c r="E34" s="26"/>
      <c r="F34" s="26"/>
    </row>
    <row r="35" spans="1:6">
      <c r="A35" s="28" t="s">
        <v>74</v>
      </c>
      <c r="B35" s="31" t="s">
        <v>75</v>
      </c>
      <c r="C35" s="15" t="s">
        <v>36</v>
      </c>
      <c r="D35" s="26"/>
      <c r="E35" s="26"/>
      <c r="F35" s="26"/>
    </row>
    <row r="36" spans="1:6" ht="25.5">
      <c r="A36" s="18" t="s">
        <v>76</v>
      </c>
      <c r="B36" s="65" t="s">
        <v>77</v>
      </c>
      <c r="C36" s="18" t="s">
        <v>36</v>
      </c>
      <c r="D36" s="20"/>
      <c r="E36" s="20">
        <f>SUM(E37:E39)</f>
        <v>3.9812015993350398</v>
      </c>
      <c r="F36" s="20">
        <v>4.7930695866296738</v>
      </c>
    </row>
    <row r="37" spans="1:6">
      <c r="A37" s="15" t="s">
        <v>78</v>
      </c>
      <c r="B37" s="29" t="s">
        <v>65</v>
      </c>
      <c r="C37" s="15" t="s">
        <v>36</v>
      </c>
      <c r="D37" s="17"/>
      <c r="E37" s="17">
        <v>0</v>
      </c>
      <c r="F37" s="17">
        <v>0</v>
      </c>
    </row>
    <row r="38" spans="1:6">
      <c r="A38" s="15" t="s">
        <v>79</v>
      </c>
      <c r="B38" s="16" t="s">
        <v>67</v>
      </c>
      <c r="C38" s="15" t="s">
        <v>36</v>
      </c>
      <c r="D38" s="17"/>
      <c r="E38" s="17">
        <v>0</v>
      </c>
      <c r="F38" s="17">
        <v>0</v>
      </c>
    </row>
    <row r="39" spans="1:6" ht="25.5">
      <c r="A39" s="15" t="s">
        <v>80</v>
      </c>
      <c r="B39" s="16" t="s">
        <v>152</v>
      </c>
      <c r="C39" s="15" t="s">
        <v>36</v>
      </c>
      <c r="D39" s="17"/>
      <c r="E39" s="17">
        <v>3.9812015993350398</v>
      </c>
      <c r="F39" s="17">
        <v>4.7930695866296738</v>
      </c>
    </row>
    <row r="40" spans="1:6" ht="25.5">
      <c r="A40" s="18" t="s">
        <v>81</v>
      </c>
      <c r="B40" s="65" t="s">
        <v>82</v>
      </c>
      <c r="C40" s="18" t="s">
        <v>36</v>
      </c>
      <c r="D40" s="26"/>
      <c r="E40" s="26"/>
      <c r="F40" s="26"/>
    </row>
    <row r="41" spans="1:6">
      <c r="A41" s="15" t="s">
        <v>83</v>
      </c>
      <c r="B41" s="29" t="s">
        <v>65</v>
      </c>
      <c r="C41" s="15" t="s">
        <v>36</v>
      </c>
      <c r="D41" s="26"/>
      <c r="E41" s="26"/>
      <c r="F41" s="26"/>
    </row>
    <row r="42" spans="1:6">
      <c r="A42" s="15" t="s">
        <v>84</v>
      </c>
      <c r="B42" s="16" t="s">
        <v>67</v>
      </c>
      <c r="C42" s="15" t="s">
        <v>36</v>
      </c>
      <c r="D42" s="26"/>
      <c r="E42" s="26"/>
      <c r="F42" s="26"/>
    </row>
    <row r="43" spans="1:6" ht="25.5">
      <c r="A43" s="15" t="s">
        <v>85</v>
      </c>
      <c r="B43" s="16" t="s">
        <v>69</v>
      </c>
      <c r="C43" s="15" t="s">
        <v>36</v>
      </c>
      <c r="D43" s="26"/>
      <c r="E43" s="26"/>
      <c r="F43" s="26"/>
    </row>
    <row r="44" spans="1:6">
      <c r="A44" s="18" t="s">
        <v>86</v>
      </c>
      <c r="B44" s="65" t="s">
        <v>87</v>
      </c>
      <c r="C44" s="18" t="s">
        <v>36</v>
      </c>
      <c r="D44" s="20"/>
      <c r="E44" s="20">
        <v>0</v>
      </c>
      <c r="F44" s="20"/>
    </row>
    <row r="45" spans="1:6" ht="38.25">
      <c r="A45" s="32" t="s">
        <v>88</v>
      </c>
      <c r="B45" s="65" t="s">
        <v>89</v>
      </c>
      <c r="C45" s="33" t="s">
        <v>90</v>
      </c>
      <c r="D45" s="40"/>
      <c r="E45" s="40"/>
      <c r="F45" s="40"/>
    </row>
    <row r="46" spans="1:6" ht="60.75" customHeight="1">
      <c r="A46" s="32" t="s">
        <v>91</v>
      </c>
      <c r="B46" s="65" t="s">
        <v>92</v>
      </c>
      <c r="C46" s="66"/>
      <c r="D46" s="101"/>
      <c r="E46" s="102"/>
      <c r="F46" s="54"/>
    </row>
    <row r="47" spans="1:6" ht="11.25" customHeight="1">
      <c r="A47" s="38"/>
      <c r="B47" s="49"/>
      <c r="C47" s="39"/>
      <c r="D47" s="50"/>
      <c r="E47" s="50"/>
      <c r="F47" s="50"/>
    </row>
    <row r="48" spans="1:6">
      <c r="A48" s="34"/>
      <c r="B48" s="35" t="s">
        <v>97</v>
      </c>
    </row>
    <row r="49" spans="1:9" ht="30" customHeight="1">
      <c r="A49" s="36" t="s">
        <v>94</v>
      </c>
      <c r="B49" s="93" t="s">
        <v>95</v>
      </c>
      <c r="C49" s="93"/>
      <c r="D49" s="93"/>
      <c r="E49" s="93"/>
      <c r="F49" s="93"/>
    </row>
    <row r="50" spans="1:9" ht="24" customHeight="1">
      <c r="A50" s="36" t="s">
        <v>142</v>
      </c>
      <c r="B50" s="94" t="s">
        <v>144</v>
      </c>
      <c r="C50" s="94"/>
      <c r="D50" s="94"/>
      <c r="E50" s="94"/>
      <c r="F50" s="94"/>
    </row>
    <row r="51" spans="1:9" ht="30.75" customHeight="1">
      <c r="A51" s="36" t="s">
        <v>145</v>
      </c>
      <c r="B51" s="94" t="s">
        <v>143</v>
      </c>
      <c r="C51" s="94"/>
      <c r="D51" s="94"/>
      <c r="E51" s="94"/>
      <c r="F51" s="94"/>
    </row>
    <row r="52" spans="1:9" ht="30.75" customHeight="1">
      <c r="A52" s="36"/>
      <c r="B52" s="83"/>
      <c r="C52" s="83"/>
      <c r="D52" s="83"/>
      <c r="E52" s="83"/>
      <c r="F52" s="83"/>
    </row>
    <row r="53" spans="1:9" ht="15.75">
      <c r="A53" s="55"/>
      <c r="B53" s="55"/>
      <c r="C53" s="55"/>
      <c r="D53" s="55"/>
      <c r="E53" s="98" t="s">
        <v>127</v>
      </c>
      <c r="F53" s="98"/>
      <c r="G53" s="98"/>
      <c r="H53" s="98"/>
      <c r="I53" s="98"/>
    </row>
    <row r="54" spans="1:9" ht="33.75" customHeight="1">
      <c r="A54" s="55"/>
      <c r="B54" s="55"/>
      <c r="C54" s="55"/>
      <c r="D54" s="55"/>
      <c r="E54" s="98" t="s">
        <v>107</v>
      </c>
      <c r="F54" s="98"/>
      <c r="G54" s="98"/>
      <c r="H54" s="98"/>
      <c r="I54" s="98"/>
    </row>
    <row r="55" spans="1:9" ht="15.7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6.5">
      <c r="A56" s="99" t="s">
        <v>111</v>
      </c>
      <c r="B56" s="99"/>
      <c r="C56" s="99"/>
      <c r="D56" s="99"/>
      <c r="E56" s="99"/>
      <c r="F56" s="99"/>
      <c r="G56" s="99"/>
      <c r="H56" s="99"/>
      <c r="I56" s="99"/>
    </row>
    <row r="57" spans="1:9" ht="15.75" customHeight="1">
      <c r="A57" s="90" t="s">
        <v>139</v>
      </c>
      <c r="B57" s="90"/>
      <c r="C57" s="90"/>
      <c r="D57" s="90"/>
      <c r="E57" s="90"/>
      <c r="F57" s="90"/>
      <c r="G57" s="90"/>
      <c r="H57" s="90"/>
      <c r="I57" s="90"/>
    </row>
    <row r="58" spans="1:9" ht="15.7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48" customHeight="1">
      <c r="A59" s="100" t="s">
        <v>112</v>
      </c>
      <c r="B59" s="100" t="s">
        <v>17</v>
      </c>
      <c r="C59" s="100" t="s">
        <v>113</v>
      </c>
      <c r="D59" s="100" t="s">
        <v>114</v>
      </c>
      <c r="E59" s="100"/>
      <c r="F59" s="100" t="s">
        <v>115</v>
      </c>
      <c r="G59" s="100"/>
      <c r="H59" s="100" t="s">
        <v>116</v>
      </c>
      <c r="I59" s="100"/>
    </row>
    <row r="60" spans="1:9">
      <c r="A60" s="100"/>
      <c r="B60" s="100"/>
      <c r="C60" s="100"/>
      <c r="D60" s="56" t="s">
        <v>117</v>
      </c>
      <c r="E60" s="56" t="s">
        <v>118</v>
      </c>
      <c r="F60" s="56" t="s">
        <v>117</v>
      </c>
      <c r="G60" s="56" t="s">
        <v>118</v>
      </c>
      <c r="H60" s="56" t="s">
        <v>117</v>
      </c>
      <c r="I60" s="56" t="s">
        <v>118</v>
      </c>
    </row>
    <row r="61" spans="1:9">
      <c r="A61" s="57" t="s">
        <v>27</v>
      </c>
      <c r="B61" s="58" t="s">
        <v>120</v>
      </c>
      <c r="C61" s="57"/>
      <c r="D61" s="59"/>
      <c r="E61" s="59"/>
      <c r="F61" s="59"/>
      <c r="G61" s="59"/>
      <c r="H61" s="59"/>
      <c r="I61" s="59"/>
    </row>
    <row r="62" spans="1:9" ht="28.5">
      <c r="A62" s="57" t="s">
        <v>121</v>
      </c>
      <c r="B62" s="58" t="s">
        <v>122</v>
      </c>
      <c r="C62" s="57" t="s">
        <v>123</v>
      </c>
      <c r="D62" s="60">
        <v>835.5</v>
      </c>
      <c r="E62" s="60">
        <v>835.5</v>
      </c>
      <c r="F62" s="60">
        <v>834.31</v>
      </c>
      <c r="G62" s="60">
        <v>834.31</v>
      </c>
      <c r="H62" s="60">
        <f>G62</f>
        <v>834.31</v>
      </c>
      <c r="I62" s="60">
        <v>862.81327432201192</v>
      </c>
    </row>
    <row r="63" spans="1:9" ht="28.5">
      <c r="A63" s="57"/>
      <c r="B63" s="58" t="s">
        <v>124</v>
      </c>
      <c r="C63" s="57" t="s">
        <v>123</v>
      </c>
      <c r="D63" s="60"/>
      <c r="E63" s="60"/>
      <c r="F63" s="60"/>
      <c r="G63" s="60"/>
      <c r="H63" s="60"/>
      <c r="I63" s="60"/>
    </row>
    <row r="64" spans="1:9" ht="28.5">
      <c r="A64" s="57" t="s">
        <v>125</v>
      </c>
      <c r="B64" s="58" t="s">
        <v>126</v>
      </c>
      <c r="C64" s="57" t="s">
        <v>119</v>
      </c>
      <c r="D64" s="60">
        <v>110514.55</v>
      </c>
      <c r="E64" s="60">
        <v>110514.55</v>
      </c>
      <c r="F64" s="60">
        <v>91230.19</v>
      </c>
      <c r="G64" s="60">
        <v>91230.19</v>
      </c>
      <c r="H64" s="60">
        <f>G64</f>
        <v>91230.19</v>
      </c>
      <c r="I64" s="60">
        <v>133970.76353644612</v>
      </c>
    </row>
    <row r="65" spans="1:9">
      <c r="A65" s="62" t="s">
        <v>128</v>
      </c>
      <c r="B65" s="61"/>
      <c r="C65" s="61"/>
      <c r="D65" s="61"/>
      <c r="E65" s="61"/>
      <c r="F65" s="61"/>
      <c r="G65" s="61"/>
      <c r="H65" s="61"/>
      <c r="I65" s="61"/>
    </row>
  </sheetData>
  <mergeCells count="20">
    <mergeCell ref="B51:F51"/>
    <mergeCell ref="B50:F50"/>
    <mergeCell ref="H9:L9"/>
    <mergeCell ref="B49:F49"/>
    <mergeCell ref="D1:F1"/>
    <mergeCell ref="D2:F2"/>
    <mergeCell ref="A4:F4"/>
    <mergeCell ref="A5:F5"/>
    <mergeCell ref="A6:F6"/>
    <mergeCell ref="D46:E46"/>
    <mergeCell ref="E53:I53"/>
    <mergeCell ref="E54:I54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zoomScaleNormal="100" zoomScaleSheetLayoutView="100" workbookViewId="0">
      <pane xSplit="2" ySplit="7" topLeftCell="C59" activePane="bottomRight" state="frozen"/>
      <selection pane="topRight" activeCell="C1" sqref="C1"/>
      <selection pane="bottomLeft" activeCell="A4" sqref="A4"/>
      <selection pane="bottomRight" activeCell="F16" sqref="F16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5.140625" customWidth="1"/>
    <col min="5" max="5" width="16.7109375" customWidth="1"/>
    <col min="6" max="6" width="17.5703125" customWidth="1"/>
    <col min="7" max="7" width="16.140625" customWidth="1"/>
    <col min="8" max="8" width="17.5703125" customWidth="1"/>
    <col min="9" max="9" width="15.140625" customWidth="1"/>
    <col min="10" max="10" width="14.5703125" bestFit="1" customWidth="1"/>
  </cols>
  <sheetData>
    <row r="1" spans="1:8">
      <c r="D1" s="95" t="s">
        <v>15</v>
      </c>
      <c r="E1" s="95"/>
      <c r="F1" s="95"/>
    </row>
    <row r="2" spans="1:8" ht="44.45" customHeight="1">
      <c r="A2" s="10"/>
      <c r="B2" s="10"/>
      <c r="C2" s="10"/>
      <c r="D2" s="93" t="s">
        <v>107</v>
      </c>
      <c r="E2" s="93"/>
      <c r="F2" s="93"/>
    </row>
    <row r="3" spans="1:8" ht="13.5" customHeight="1">
      <c r="A3" s="10"/>
      <c r="B3" s="10"/>
      <c r="C3" s="10"/>
      <c r="D3" s="63"/>
      <c r="E3" s="63"/>
      <c r="F3" s="63"/>
    </row>
    <row r="4" spans="1:8" ht="16.5" customHeight="1">
      <c r="A4" s="90" t="s">
        <v>148</v>
      </c>
      <c r="B4" s="90"/>
      <c r="C4" s="90"/>
      <c r="D4" s="90"/>
      <c r="E4" s="90"/>
      <c r="F4" s="90"/>
    </row>
    <row r="5" spans="1:8" ht="17.25" customHeight="1">
      <c r="A5" s="90" t="s">
        <v>131</v>
      </c>
      <c r="B5" s="90"/>
      <c r="C5" s="90"/>
      <c r="D5" s="90"/>
      <c r="E5" s="90"/>
      <c r="F5" s="90"/>
    </row>
    <row r="7" spans="1:8" ht="90" thickBot="1">
      <c r="A7" s="45" t="s">
        <v>0</v>
      </c>
      <c r="B7" s="45" t="s">
        <v>17</v>
      </c>
      <c r="C7" s="45" t="s">
        <v>18</v>
      </c>
      <c r="D7" s="45" t="s">
        <v>110</v>
      </c>
      <c r="E7" s="45" t="s">
        <v>146</v>
      </c>
      <c r="F7" s="45" t="s">
        <v>147</v>
      </c>
    </row>
    <row r="8" spans="1:8">
      <c r="A8" s="53" t="s">
        <v>19</v>
      </c>
      <c r="B8" s="13" t="s">
        <v>20</v>
      </c>
      <c r="C8" s="53" t="s">
        <v>21</v>
      </c>
      <c r="D8" s="41">
        <v>230</v>
      </c>
      <c r="E8" s="14">
        <v>230</v>
      </c>
      <c r="F8" s="14">
        <v>230</v>
      </c>
    </row>
    <row r="9" spans="1:8" ht="63.75">
      <c r="A9" s="64" t="s">
        <v>22</v>
      </c>
      <c r="B9" s="16" t="s">
        <v>23</v>
      </c>
      <c r="C9" s="64" t="s">
        <v>21</v>
      </c>
      <c r="D9" s="21">
        <v>118.08166666666668</v>
      </c>
      <c r="E9" s="21">
        <v>118.10688002087768</v>
      </c>
      <c r="F9" s="21">
        <v>117.14137227756994</v>
      </c>
    </row>
    <row r="10" spans="1:8">
      <c r="A10" s="64" t="s">
        <v>24</v>
      </c>
      <c r="B10" s="16" t="s">
        <v>25</v>
      </c>
      <c r="C10" s="64" t="s">
        <v>26</v>
      </c>
      <c r="D10" s="17">
        <v>439.41699999999997</v>
      </c>
      <c r="E10" s="17">
        <v>443.28800000000001</v>
      </c>
      <c r="F10" s="17">
        <v>451.30599999999998</v>
      </c>
    </row>
    <row r="11" spans="1:8">
      <c r="A11" s="64" t="s">
        <v>27</v>
      </c>
      <c r="B11" s="16" t="s">
        <v>28</v>
      </c>
      <c r="C11" s="64" t="s">
        <v>26</v>
      </c>
      <c r="D11" s="17">
        <v>335.96499999999997</v>
      </c>
      <c r="E11" s="17">
        <v>359.05559415456474</v>
      </c>
      <c r="F11" s="17">
        <v>340.09</v>
      </c>
    </row>
    <row r="12" spans="1:8">
      <c r="A12" s="64" t="s">
        <v>29</v>
      </c>
      <c r="B12" s="16" t="s">
        <v>30</v>
      </c>
      <c r="C12" s="64" t="s">
        <v>31</v>
      </c>
      <c r="D12" s="17">
        <v>1403.7860000000001</v>
      </c>
      <c r="E12" s="21">
        <v>1441.681</v>
      </c>
      <c r="F12" s="17">
        <v>1427.471</v>
      </c>
      <c r="H12" s="68"/>
    </row>
    <row r="13" spans="1:8">
      <c r="A13" s="64" t="s">
        <v>32</v>
      </c>
      <c r="B13" s="16" t="s">
        <v>33</v>
      </c>
      <c r="C13" s="64" t="s">
        <v>31</v>
      </c>
      <c r="D13" s="17">
        <v>1372.414</v>
      </c>
      <c r="E13" s="21">
        <v>1435.547</v>
      </c>
      <c r="F13" s="17">
        <v>1421.509</v>
      </c>
      <c r="H13" s="68"/>
    </row>
    <row r="14" spans="1:8" ht="21" customHeight="1">
      <c r="A14" s="18" t="s">
        <v>34</v>
      </c>
      <c r="B14" s="65" t="s">
        <v>35</v>
      </c>
      <c r="C14" s="18" t="s">
        <v>36</v>
      </c>
      <c r="D14" s="42"/>
      <c r="E14" s="42">
        <f>E15+E16+E17</f>
        <v>2406.1173300869559</v>
      </c>
      <c r="F14" s="42">
        <v>4648.7746178137222</v>
      </c>
      <c r="H14" s="68"/>
    </row>
    <row r="15" spans="1:8">
      <c r="A15" s="18" t="s">
        <v>37</v>
      </c>
      <c r="B15" s="16" t="s">
        <v>38</v>
      </c>
      <c r="C15" s="64" t="s">
        <v>36</v>
      </c>
      <c r="D15" s="21"/>
      <c r="E15" s="17">
        <v>247.45394151984428</v>
      </c>
      <c r="F15" s="17">
        <v>400.2032431943702</v>
      </c>
    </row>
    <row r="16" spans="1:8" ht="16.5" customHeight="1">
      <c r="A16" s="18" t="s">
        <v>39</v>
      </c>
      <c r="B16" s="16" t="s">
        <v>40</v>
      </c>
      <c r="C16" s="64" t="s">
        <v>36</v>
      </c>
      <c r="D16" s="21"/>
      <c r="E16" s="17">
        <v>188.49858051332077</v>
      </c>
      <c r="F16" s="17">
        <v>460.78937461935192</v>
      </c>
    </row>
    <row r="17" spans="1:10" ht="25.5">
      <c r="A17" s="18" t="s">
        <v>41</v>
      </c>
      <c r="B17" s="16" t="s">
        <v>153</v>
      </c>
      <c r="C17" s="64" t="s">
        <v>36</v>
      </c>
      <c r="D17" s="21"/>
      <c r="E17" s="21">
        <v>1970.1648080537909</v>
      </c>
      <c r="F17" s="21">
        <v>3787.7820000000002</v>
      </c>
      <c r="H17" s="69"/>
      <c r="J17" s="69"/>
    </row>
    <row r="18" spans="1:10">
      <c r="A18" s="64" t="s">
        <v>42</v>
      </c>
      <c r="B18" s="16" t="s">
        <v>43</v>
      </c>
      <c r="C18" s="64" t="s">
        <v>36</v>
      </c>
      <c r="D18" s="17">
        <v>286.9349093079357</v>
      </c>
      <c r="E18" s="17">
        <v>247.02162450950291</v>
      </c>
      <c r="F18" s="17">
        <v>399.792082519323</v>
      </c>
      <c r="I18" s="70"/>
    </row>
    <row r="19" spans="1:10" ht="25.5">
      <c r="A19" s="64"/>
      <c r="B19" s="16" t="s">
        <v>44</v>
      </c>
      <c r="C19" s="22" t="s">
        <v>45</v>
      </c>
      <c r="D19" s="71">
        <v>187.58432988260992</v>
      </c>
      <c r="E19" s="71">
        <v>187.79999999999998</v>
      </c>
      <c r="F19" s="71">
        <v>187.8</v>
      </c>
    </row>
    <row r="20" spans="1:10">
      <c r="A20" s="64" t="s">
        <v>46</v>
      </c>
      <c r="B20" s="16" t="s">
        <v>151</v>
      </c>
      <c r="C20" s="64" t="s">
        <v>36</v>
      </c>
      <c r="D20" s="17">
        <v>1103.4105434276444</v>
      </c>
      <c r="E20" s="17">
        <v>920.34035372118069</v>
      </c>
      <c r="F20" s="17">
        <v>1555.0390814587161</v>
      </c>
    </row>
    <row r="21" spans="1:10" ht="25.5">
      <c r="A21" s="64"/>
      <c r="B21" s="16" t="s">
        <v>47</v>
      </c>
      <c r="C21" s="22" t="s">
        <v>48</v>
      </c>
      <c r="D21" s="71">
        <v>177.85403188235244</v>
      </c>
      <c r="E21" s="71">
        <v>177.6</v>
      </c>
      <c r="F21" s="71">
        <v>179.58</v>
      </c>
    </row>
    <row r="22" spans="1:10" ht="38.25">
      <c r="A22" s="64"/>
      <c r="B22" s="16" t="s">
        <v>49</v>
      </c>
      <c r="C22" s="22"/>
      <c r="D22" s="25"/>
      <c r="E22" s="25" t="s">
        <v>109</v>
      </c>
      <c r="F22" s="25" t="s">
        <v>109</v>
      </c>
    </row>
    <row r="23" spans="1:10">
      <c r="A23" s="30" t="s">
        <v>50</v>
      </c>
      <c r="B23" s="65" t="s">
        <v>51</v>
      </c>
      <c r="C23" s="18" t="s">
        <v>36</v>
      </c>
      <c r="D23" s="72"/>
      <c r="E23" s="17">
        <v>114.82824909703477</v>
      </c>
      <c r="F23" s="17">
        <v>140.68055999999999</v>
      </c>
    </row>
    <row r="24" spans="1:10" ht="38.25">
      <c r="A24" s="30" t="s">
        <v>52</v>
      </c>
      <c r="B24" s="65" t="s">
        <v>53</v>
      </c>
      <c r="C24" s="64"/>
      <c r="D24" s="48"/>
      <c r="E24" s="17"/>
      <c r="F24" s="17"/>
    </row>
    <row r="25" spans="1:10" ht="33" customHeight="1">
      <c r="A25" s="28" t="s">
        <v>54</v>
      </c>
      <c r="B25" s="16" t="s">
        <v>55</v>
      </c>
      <c r="C25" s="64" t="s">
        <v>56</v>
      </c>
      <c r="D25" s="21"/>
      <c r="E25" s="17">
        <v>645.29999999999995</v>
      </c>
      <c r="F25" s="17">
        <v>655</v>
      </c>
    </row>
    <row r="26" spans="1:10" ht="25.5">
      <c r="A26" s="28" t="s">
        <v>57</v>
      </c>
      <c r="B26" s="16" t="s">
        <v>58</v>
      </c>
      <c r="C26" s="64" t="s">
        <v>59</v>
      </c>
      <c r="D26" s="21"/>
      <c r="E26" s="17">
        <v>51.43833555121499</v>
      </c>
      <c r="F26" s="17">
        <v>58.764189031208893</v>
      </c>
    </row>
    <row r="27" spans="1:10" ht="46.5" customHeight="1">
      <c r="A27" s="28" t="s">
        <v>60</v>
      </c>
      <c r="B27" s="16" t="s">
        <v>61</v>
      </c>
      <c r="C27" s="64"/>
      <c r="D27" s="25"/>
      <c r="E27" s="81"/>
      <c r="F27" s="81"/>
    </row>
    <row r="28" spans="1:10">
      <c r="A28" s="30" t="s">
        <v>62</v>
      </c>
      <c r="B28" s="65" t="s">
        <v>63</v>
      </c>
      <c r="C28" s="18" t="s">
        <v>36</v>
      </c>
      <c r="D28" s="20">
        <f>D29+D30</f>
        <v>844.48171036800113</v>
      </c>
      <c r="E28" s="20">
        <f>E29+E30</f>
        <v>435.95252203316505</v>
      </c>
      <c r="F28" s="20">
        <v>860.99261781372206</v>
      </c>
      <c r="G28" s="103"/>
      <c r="H28" s="103"/>
    </row>
    <row r="29" spans="1:10">
      <c r="A29" s="28" t="s">
        <v>64</v>
      </c>
      <c r="B29" s="29" t="s">
        <v>65</v>
      </c>
      <c r="C29" s="64" t="s">
        <v>36</v>
      </c>
      <c r="D29" s="17">
        <v>287.30314578893569</v>
      </c>
      <c r="E29" s="17">
        <v>247.45394151984428</v>
      </c>
      <c r="F29" s="17">
        <v>400.2032431943702</v>
      </c>
    </row>
    <row r="30" spans="1:10">
      <c r="A30" s="28" t="s">
        <v>66</v>
      </c>
      <c r="B30" s="16" t="s">
        <v>67</v>
      </c>
      <c r="C30" s="64" t="s">
        <v>36</v>
      </c>
      <c r="D30" s="17">
        <v>557.17856457906544</v>
      </c>
      <c r="E30" s="17">
        <v>188.49858051332077</v>
      </c>
      <c r="F30" s="17">
        <v>460.78937461935192</v>
      </c>
    </row>
    <row r="31" spans="1:10" ht="25.5">
      <c r="A31" s="28" t="s">
        <v>68</v>
      </c>
      <c r="B31" s="16" t="s">
        <v>152</v>
      </c>
      <c r="C31" s="64" t="s">
        <v>36</v>
      </c>
      <c r="D31" s="21">
        <v>3049.5659999999998</v>
      </c>
      <c r="E31" s="21">
        <v>1907.0630321964486</v>
      </c>
      <c r="F31" s="21">
        <v>3668.404</v>
      </c>
      <c r="H31" s="70"/>
      <c r="J31" s="73"/>
    </row>
    <row r="32" spans="1:10" ht="25.5">
      <c r="A32" s="30" t="s">
        <v>70</v>
      </c>
      <c r="B32" s="65" t="s">
        <v>71</v>
      </c>
      <c r="C32" s="18" t="s">
        <v>36</v>
      </c>
      <c r="D32" s="26"/>
      <c r="E32" s="26"/>
      <c r="F32" s="26"/>
    </row>
    <row r="33" spans="1:10">
      <c r="A33" s="28" t="s">
        <v>72</v>
      </c>
      <c r="B33" s="31" t="s">
        <v>73</v>
      </c>
      <c r="C33" s="64" t="s">
        <v>36</v>
      </c>
      <c r="D33" s="26"/>
      <c r="E33" s="26"/>
      <c r="F33" s="26"/>
    </row>
    <row r="34" spans="1:10">
      <c r="A34" s="28" t="s">
        <v>74</v>
      </c>
      <c r="B34" s="31" t="s">
        <v>75</v>
      </c>
      <c r="C34" s="64" t="s">
        <v>36</v>
      </c>
      <c r="D34" s="26"/>
      <c r="E34" s="26"/>
      <c r="F34" s="26"/>
      <c r="J34" s="74"/>
    </row>
    <row r="35" spans="1:10" ht="25.5">
      <c r="A35" s="30" t="s">
        <v>76</v>
      </c>
      <c r="B35" s="65" t="s">
        <v>77</v>
      </c>
      <c r="C35" s="18" t="s">
        <v>36</v>
      </c>
      <c r="D35" s="42"/>
      <c r="E35" s="42">
        <f t="shared" ref="E35:F35" si="0">E36+E37+E38</f>
        <v>63.101775857342318</v>
      </c>
      <c r="F35" s="42">
        <v>119.37800000000016</v>
      </c>
      <c r="J35" s="75"/>
    </row>
    <row r="36" spans="1:10">
      <c r="A36" s="28" t="s">
        <v>78</v>
      </c>
      <c r="B36" s="29" t="s">
        <v>65</v>
      </c>
      <c r="C36" s="64" t="s">
        <v>36</v>
      </c>
      <c r="D36" s="48"/>
      <c r="E36" s="26">
        <v>0</v>
      </c>
      <c r="F36" s="26">
        <v>0</v>
      </c>
    </row>
    <row r="37" spans="1:10">
      <c r="A37" s="28" t="s">
        <v>79</v>
      </c>
      <c r="B37" s="16" t="s">
        <v>67</v>
      </c>
      <c r="C37" s="64" t="s">
        <v>36</v>
      </c>
      <c r="D37" s="48"/>
      <c r="E37" s="26">
        <v>0</v>
      </c>
      <c r="F37" s="26">
        <v>0</v>
      </c>
    </row>
    <row r="38" spans="1:10" ht="25.5">
      <c r="A38" s="28" t="s">
        <v>80</v>
      </c>
      <c r="B38" s="16" t="s">
        <v>152</v>
      </c>
      <c r="C38" s="64" t="s">
        <v>36</v>
      </c>
      <c r="D38" s="21"/>
      <c r="E38" s="21">
        <v>63.101775857342318</v>
      </c>
      <c r="F38" s="21">
        <v>119.37800000000016</v>
      </c>
    </row>
    <row r="39" spans="1:10" ht="25.5">
      <c r="A39" s="30" t="s">
        <v>81</v>
      </c>
      <c r="B39" s="65" t="s">
        <v>82</v>
      </c>
      <c r="C39" s="18" t="s">
        <v>36</v>
      </c>
      <c r="D39" s="47"/>
      <c r="E39" s="24"/>
      <c r="F39" s="24"/>
    </row>
    <row r="40" spans="1:10">
      <c r="A40" s="28" t="s">
        <v>83</v>
      </c>
      <c r="B40" s="29" t="s">
        <v>65</v>
      </c>
      <c r="C40" s="64" t="s">
        <v>36</v>
      </c>
      <c r="D40" s="47"/>
      <c r="E40" s="24"/>
      <c r="F40" s="24"/>
    </row>
    <row r="41" spans="1:10">
      <c r="A41" s="28" t="s">
        <v>84</v>
      </c>
      <c r="B41" s="16" t="s">
        <v>67</v>
      </c>
      <c r="C41" s="64" t="s">
        <v>36</v>
      </c>
      <c r="D41" s="47"/>
      <c r="E41" s="24"/>
      <c r="F41" s="24"/>
    </row>
    <row r="42" spans="1:10" ht="25.5">
      <c r="A42" s="28" t="s">
        <v>85</v>
      </c>
      <c r="B42" s="16" t="s">
        <v>69</v>
      </c>
      <c r="C42" s="64" t="s">
        <v>36</v>
      </c>
      <c r="D42" s="47"/>
      <c r="E42" s="24"/>
      <c r="F42" s="24"/>
    </row>
    <row r="43" spans="1:10">
      <c r="A43" s="30" t="s">
        <v>86</v>
      </c>
      <c r="B43" s="65" t="s">
        <v>87</v>
      </c>
      <c r="C43" s="18" t="s">
        <v>36</v>
      </c>
      <c r="D43" s="26"/>
      <c r="E43" s="24">
        <v>0</v>
      </c>
      <c r="F43" s="24"/>
    </row>
    <row r="44" spans="1:10" ht="38.25">
      <c r="A44" s="76" t="s">
        <v>88</v>
      </c>
      <c r="B44" s="65" t="s">
        <v>89</v>
      </c>
      <c r="C44" s="66" t="s">
        <v>90</v>
      </c>
      <c r="D44" s="77"/>
      <c r="E44" s="78"/>
      <c r="F44" s="78"/>
    </row>
    <row r="45" spans="1:10" ht="63.75">
      <c r="A45" s="76" t="s">
        <v>91</v>
      </c>
      <c r="B45" s="65" t="s">
        <v>92</v>
      </c>
      <c r="C45" s="43"/>
      <c r="D45" s="43"/>
      <c r="E45" s="43"/>
      <c r="F45" s="43"/>
    </row>
    <row r="47" spans="1:10">
      <c r="A47" s="34"/>
      <c r="B47" s="35" t="s">
        <v>97</v>
      </c>
    </row>
    <row r="48" spans="1:10" ht="30" customHeight="1">
      <c r="A48" s="36" t="s">
        <v>94</v>
      </c>
      <c r="B48" s="93" t="s">
        <v>95</v>
      </c>
      <c r="C48" s="93"/>
      <c r="D48" s="93"/>
      <c r="E48" s="93"/>
      <c r="F48" s="93"/>
    </row>
    <row r="49" spans="1:9">
      <c r="A49" s="36" t="s">
        <v>142</v>
      </c>
      <c r="B49" s="94" t="s">
        <v>144</v>
      </c>
      <c r="C49" s="94"/>
      <c r="D49" s="94"/>
      <c r="E49" s="94"/>
      <c r="F49" s="94"/>
    </row>
    <row r="50" spans="1:9" ht="27.75" customHeight="1">
      <c r="A50" s="36" t="s">
        <v>145</v>
      </c>
      <c r="B50" s="94" t="s">
        <v>143</v>
      </c>
      <c r="C50" s="94"/>
      <c r="D50" s="94"/>
      <c r="E50" s="94"/>
      <c r="F50" s="94"/>
    </row>
    <row r="51" spans="1:9">
      <c r="A51" s="84"/>
      <c r="B51" s="82"/>
      <c r="C51" s="82"/>
      <c r="D51" s="82"/>
      <c r="E51" s="82"/>
      <c r="F51" s="82"/>
    </row>
    <row r="52" spans="1:9">
      <c r="A52" s="34"/>
      <c r="B52" s="34"/>
    </row>
    <row r="53" spans="1:9" ht="15.75">
      <c r="A53" s="55"/>
      <c r="B53" s="55"/>
      <c r="C53" s="55"/>
      <c r="D53" s="55"/>
      <c r="E53" s="98" t="s">
        <v>127</v>
      </c>
      <c r="F53" s="98"/>
      <c r="G53" s="98"/>
      <c r="H53" s="98"/>
      <c r="I53" s="98"/>
    </row>
    <row r="54" spans="1:9" ht="27" customHeight="1">
      <c r="A54" s="55"/>
      <c r="B54" s="55"/>
      <c r="C54" s="55"/>
      <c r="D54" s="55"/>
      <c r="E54" s="98" t="s">
        <v>107</v>
      </c>
      <c r="F54" s="98"/>
      <c r="G54" s="98"/>
      <c r="H54" s="98"/>
      <c r="I54" s="98"/>
    </row>
    <row r="55" spans="1:9" ht="15.7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6.5">
      <c r="A56" s="99" t="s">
        <v>111</v>
      </c>
      <c r="B56" s="99"/>
      <c r="C56" s="99"/>
      <c r="D56" s="99"/>
      <c r="E56" s="99"/>
      <c r="F56" s="99"/>
      <c r="G56" s="99"/>
      <c r="H56" s="99"/>
      <c r="I56" s="99"/>
    </row>
    <row r="57" spans="1:9" ht="15.75" customHeight="1">
      <c r="A57" s="90" t="s">
        <v>131</v>
      </c>
      <c r="B57" s="90"/>
      <c r="C57" s="90"/>
      <c r="D57" s="90"/>
      <c r="E57" s="90"/>
      <c r="F57" s="90"/>
      <c r="G57" s="90"/>
      <c r="H57" s="90"/>
      <c r="I57" s="90"/>
    </row>
    <row r="58" spans="1:9" ht="15.7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54.75" customHeight="1">
      <c r="A59" s="100" t="s">
        <v>112</v>
      </c>
      <c r="B59" s="100" t="s">
        <v>17</v>
      </c>
      <c r="C59" s="100" t="s">
        <v>113</v>
      </c>
      <c r="D59" s="100" t="s">
        <v>114</v>
      </c>
      <c r="E59" s="100"/>
      <c r="F59" s="100" t="s">
        <v>115</v>
      </c>
      <c r="G59" s="100"/>
      <c r="H59" s="100" t="s">
        <v>116</v>
      </c>
      <c r="I59" s="100"/>
    </row>
    <row r="60" spans="1:9">
      <c r="A60" s="100"/>
      <c r="B60" s="100"/>
      <c r="C60" s="100"/>
      <c r="D60" s="67" t="s">
        <v>117</v>
      </c>
      <c r="E60" s="67" t="s">
        <v>118</v>
      </c>
      <c r="F60" s="67" t="s">
        <v>117</v>
      </c>
      <c r="G60" s="67" t="s">
        <v>118</v>
      </c>
      <c r="H60" s="67" t="s">
        <v>117</v>
      </c>
      <c r="I60" s="67" t="s">
        <v>118</v>
      </c>
    </row>
    <row r="61" spans="1:9">
      <c r="A61" s="57" t="s">
        <v>27</v>
      </c>
      <c r="B61" s="58" t="s">
        <v>120</v>
      </c>
      <c r="C61" s="57"/>
      <c r="D61" s="59"/>
      <c r="E61" s="59"/>
      <c r="F61" s="59"/>
      <c r="G61" s="59"/>
      <c r="H61" s="59"/>
      <c r="I61" s="59"/>
    </row>
    <row r="62" spans="1:9" ht="28.5">
      <c r="A62" s="57" t="s">
        <v>121</v>
      </c>
      <c r="B62" s="58" t="s">
        <v>122</v>
      </c>
      <c r="C62" s="57" t="s">
        <v>123</v>
      </c>
      <c r="D62" s="60">
        <v>580.44000000000005</v>
      </c>
      <c r="E62" s="60">
        <v>593.29</v>
      </c>
      <c r="F62" s="60">
        <v>593.29</v>
      </c>
      <c r="G62" s="60">
        <v>689.18</v>
      </c>
      <c r="H62" s="60">
        <f>G62</f>
        <v>689.18</v>
      </c>
      <c r="I62" s="60">
        <v>1176.7568678713583</v>
      </c>
    </row>
    <row r="63" spans="1:9" ht="28.5">
      <c r="A63" s="57"/>
      <c r="B63" s="58" t="s">
        <v>124</v>
      </c>
      <c r="C63" s="57" t="s">
        <v>123</v>
      </c>
      <c r="D63" s="60"/>
      <c r="E63" s="60"/>
      <c r="F63" s="60"/>
      <c r="G63" s="60"/>
      <c r="H63" s="60"/>
      <c r="I63" s="60"/>
    </row>
    <row r="64" spans="1:9" ht="28.5">
      <c r="A64" s="57" t="s">
        <v>125</v>
      </c>
      <c r="B64" s="58" t="s">
        <v>126</v>
      </c>
      <c r="C64" s="57" t="s">
        <v>119</v>
      </c>
      <c r="D64" s="60">
        <v>133000</v>
      </c>
      <c r="E64" s="60">
        <v>133000</v>
      </c>
      <c r="F64" s="60">
        <v>133000</v>
      </c>
      <c r="G64" s="60">
        <v>133000</v>
      </c>
      <c r="H64" s="60">
        <f>G64</f>
        <v>133000</v>
      </c>
      <c r="I64" s="60">
        <v>327801.47444939287</v>
      </c>
    </row>
    <row r="65" spans="1:9">
      <c r="A65" s="62" t="s">
        <v>128</v>
      </c>
      <c r="B65" s="61"/>
      <c r="C65" s="61"/>
      <c r="D65" s="61"/>
      <c r="E65" s="61"/>
      <c r="F65" s="61"/>
      <c r="G65" s="61"/>
      <c r="H65" s="61"/>
      <c r="I65" s="61"/>
    </row>
  </sheetData>
  <mergeCells count="18">
    <mergeCell ref="B48:F48"/>
    <mergeCell ref="A57:I57"/>
    <mergeCell ref="D1:F1"/>
    <mergeCell ref="D2:F2"/>
    <mergeCell ref="A4:F4"/>
    <mergeCell ref="A5:F5"/>
    <mergeCell ref="G28:H28"/>
    <mergeCell ref="E53:I53"/>
    <mergeCell ref="E54:I54"/>
    <mergeCell ref="A56:I56"/>
    <mergeCell ref="B50:F50"/>
    <mergeCell ref="B49:F49"/>
    <mergeCell ref="H59:I59"/>
    <mergeCell ref="A59:A60"/>
    <mergeCell ref="B59:B60"/>
    <mergeCell ref="C59:C60"/>
    <mergeCell ref="D59:E59"/>
    <mergeCell ref="F59:G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zoomScaleNormal="100" workbookViewId="0">
      <pane xSplit="2" ySplit="8" topLeftCell="C57" activePane="bottomRight" state="frozen"/>
      <selection activeCell="I21" sqref="I21"/>
      <selection pane="topRight" activeCell="I21" sqref="I21"/>
      <selection pane="bottomLeft" activeCell="I21" sqref="I21"/>
      <selection pane="bottomRight" activeCell="F9" sqref="F9:F46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5.5703125" customWidth="1"/>
    <col min="5" max="5" width="19.2851562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95" t="s">
        <v>15</v>
      </c>
      <c r="E1" s="95"/>
      <c r="F1" s="95"/>
    </row>
    <row r="2" spans="1:6" ht="47.25" customHeight="1">
      <c r="A2" s="10"/>
      <c r="B2" s="10"/>
      <c r="C2" s="10"/>
      <c r="D2" s="93" t="s">
        <v>107</v>
      </c>
      <c r="E2" s="93"/>
      <c r="F2" s="93"/>
    </row>
    <row r="3" spans="1:6" ht="19.5" customHeight="1">
      <c r="A3" s="10"/>
      <c r="B3" s="10"/>
      <c r="C3" s="10"/>
      <c r="D3" s="63"/>
      <c r="E3" s="63"/>
      <c r="F3" s="63"/>
    </row>
    <row r="4" spans="1:6" ht="16.5" customHeight="1">
      <c r="A4" s="90" t="s">
        <v>149</v>
      </c>
      <c r="B4" s="90"/>
      <c r="C4" s="90"/>
      <c r="D4" s="90"/>
      <c r="E4" s="90"/>
      <c r="F4" s="90"/>
    </row>
    <row r="5" spans="1:6" ht="17.25" customHeight="1">
      <c r="A5" s="104" t="s">
        <v>150</v>
      </c>
      <c r="B5" s="104"/>
      <c r="C5" s="104"/>
      <c r="D5" s="104"/>
      <c r="E5" s="104"/>
      <c r="F5" s="104"/>
    </row>
    <row r="6" spans="1:6" ht="17.25" customHeight="1">
      <c r="A6" s="96" t="s">
        <v>129</v>
      </c>
      <c r="B6" s="96"/>
      <c r="C6" s="96"/>
      <c r="D6" s="96"/>
      <c r="E6" s="96"/>
      <c r="F6" s="96"/>
    </row>
    <row r="8" spans="1:6" ht="90" thickBot="1">
      <c r="A8" s="45" t="s">
        <v>0</v>
      </c>
      <c r="B8" s="45" t="s">
        <v>17</v>
      </c>
      <c r="C8" s="45" t="s">
        <v>18</v>
      </c>
      <c r="D8" s="45" t="s">
        <v>130</v>
      </c>
      <c r="E8" s="45" t="s">
        <v>146</v>
      </c>
      <c r="F8" s="45" t="s">
        <v>147</v>
      </c>
    </row>
    <row r="9" spans="1:6">
      <c r="A9" s="53" t="s">
        <v>19</v>
      </c>
      <c r="B9" s="13" t="s">
        <v>20</v>
      </c>
      <c r="C9" s="53" t="s">
        <v>21</v>
      </c>
      <c r="D9" s="41">
        <v>280</v>
      </c>
      <c r="E9" s="41">
        <v>280</v>
      </c>
      <c r="F9" s="41">
        <v>280</v>
      </c>
    </row>
    <row r="10" spans="1:6" ht="63.75">
      <c r="A10" s="64" t="s">
        <v>22</v>
      </c>
      <c r="B10" s="16" t="s">
        <v>23</v>
      </c>
      <c r="C10" s="64" t="s">
        <v>21</v>
      </c>
      <c r="D10" s="21">
        <v>215.70999999999998</v>
      </c>
      <c r="E10" s="21">
        <v>217.29500000000002</v>
      </c>
      <c r="F10" s="21">
        <v>216.26300000000001</v>
      </c>
    </row>
    <row r="11" spans="1:6">
      <c r="A11" s="64" t="s">
        <v>24</v>
      </c>
      <c r="B11" s="16" t="s">
        <v>25</v>
      </c>
      <c r="C11" s="64" t="s">
        <v>26</v>
      </c>
      <c r="D11" s="21">
        <v>1227.0766880000001</v>
      </c>
      <c r="E11" s="21">
        <v>1154.52</v>
      </c>
      <c r="F11" s="21">
        <v>1151.9280000000001</v>
      </c>
    </row>
    <row r="12" spans="1:6">
      <c r="A12" s="64" t="s">
        <v>27</v>
      </c>
      <c r="B12" s="16" t="s">
        <v>28</v>
      </c>
      <c r="C12" s="64" t="s">
        <v>26</v>
      </c>
      <c r="D12" s="21">
        <v>1063.2707870000002</v>
      </c>
      <c r="E12" s="21">
        <v>1017.450829801996</v>
      </c>
      <c r="F12" s="21">
        <v>997.33400000000006</v>
      </c>
    </row>
    <row r="13" spans="1:6">
      <c r="A13" s="64" t="s">
        <v>29</v>
      </c>
      <c r="B13" s="16" t="s">
        <v>30</v>
      </c>
      <c r="C13" s="64" t="s">
        <v>31</v>
      </c>
      <c r="D13" s="21">
        <v>1750.7670000000001</v>
      </c>
      <c r="E13" s="21">
        <v>1683.6010000000001</v>
      </c>
      <c r="F13" s="21">
        <v>1683.6039999999998</v>
      </c>
    </row>
    <row r="14" spans="1:6">
      <c r="A14" s="64" t="s">
        <v>32</v>
      </c>
      <c r="B14" s="16" t="s">
        <v>33</v>
      </c>
      <c r="C14" s="64" t="s">
        <v>31</v>
      </c>
      <c r="D14" s="21">
        <v>1747.7280000000001</v>
      </c>
      <c r="E14" s="21">
        <v>1680.7890000000002</v>
      </c>
      <c r="F14" s="21">
        <v>1680.7919999999999</v>
      </c>
    </row>
    <row r="15" spans="1:6" ht="21" customHeight="1">
      <c r="A15" s="18" t="s">
        <v>34</v>
      </c>
      <c r="B15" s="65" t="s">
        <v>35</v>
      </c>
      <c r="C15" s="18" t="s">
        <v>36</v>
      </c>
      <c r="D15" s="42"/>
      <c r="E15" s="42">
        <f t="shared" ref="E15" si="0">E16+E17+E18</f>
        <v>2547.635784961044</v>
      </c>
      <c r="F15" s="42">
        <v>2969.4497442451229</v>
      </c>
    </row>
    <row r="16" spans="1:6">
      <c r="A16" s="18" t="s">
        <v>37</v>
      </c>
      <c r="B16" s="16" t="s">
        <v>38</v>
      </c>
      <c r="C16" s="64" t="s">
        <v>36</v>
      </c>
      <c r="D16" s="21"/>
      <c r="E16" s="21">
        <v>946.07016626798008</v>
      </c>
      <c r="F16" s="21">
        <v>956.43104294519446</v>
      </c>
    </row>
    <row r="17" spans="1:6" ht="16.5" customHeight="1">
      <c r="A17" s="18" t="s">
        <v>39</v>
      </c>
      <c r="B17" s="16" t="s">
        <v>40</v>
      </c>
      <c r="C17" s="64" t="s">
        <v>36</v>
      </c>
      <c r="D17" s="21"/>
      <c r="E17" s="21">
        <v>322.26668712306395</v>
      </c>
      <c r="F17" s="21">
        <v>351.93145324739595</v>
      </c>
    </row>
    <row r="18" spans="1:6" ht="25.5">
      <c r="A18" s="18" t="s">
        <v>41</v>
      </c>
      <c r="B18" s="16" t="s">
        <v>153</v>
      </c>
      <c r="C18" s="64" t="s">
        <v>36</v>
      </c>
      <c r="D18" s="48"/>
      <c r="E18" s="21">
        <v>1279.2989315699999</v>
      </c>
      <c r="F18" s="21">
        <v>1661.0872480525327</v>
      </c>
    </row>
    <row r="19" spans="1:6">
      <c r="A19" s="64" t="s">
        <v>42</v>
      </c>
      <c r="B19" s="16" t="s">
        <v>43</v>
      </c>
      <c r="C19" s="64" t="s">
        <v>36</v>
      </c>
      <c r="D19" s="21">
        <v>1062.1512174843454</v>
      </c>
      <c r="E19" s="21">
        <v>944.84511558482598</v>
      </c>
      <c r="F19" s="21">
        <v>955.25956344804649</v>
      </c>
    </row>
    <row r="20" spans="1:6" ht="25.5">
      <c r="A20" s="64"/>
      <c r="B20" s="16" t="s">
        <v>44</v>
      </c>
      <c r="C20" s="22" t="s">
        <v>45</v>
      </c>
      <c r="D20" s="21">
        <v>232.45609427135437</v>
      </c>
      <c r="E20" s="21">
        <v>216.3999468124631</v>
      </c>
      <c r="F20" s="21">
        <v>216.39999999999998</v>
      </c>
    </row>
    <row r="21" spans="1:6">
      <c r="A21" s="64" t="s">
        <v>46</v>
      </c>
      <c r="B21" s="16" t="s">
        <v>151</v>
      </c>
      <c r="C21" s="64" t="s">
        <v>36</v>
      </c>
      <c r="D21" s="21">
        <v>1222.3900310456545</v>
      </c>
      <c r="E21" s="21">
        <v>1171.9680668674168</v>
      </c>
      <c r="F21" s="21">
        <v>1208.0861852024152</v>
      </c>
    </row>
    <row r="22" spans="1:6" ht="25.5">
      <c r="A22" s="64"/>
      <c r="B22" s="16" t="s">
        <v>47</v>
      </c>
      <c r="C22" s="22" t="s">
        <v>48</v>
      </c>
      <c r="D22" s="21">
        <v>165.80047487758225</v>
      </c>
      <c r="E22" s="21">
        <v>165.39977614482456</v>
      </c>
      <c r="F22" s="21">
        <v>165.40000000000009</v>
      </c>
    </row>
    <row r="23" spans="1:6" ht="51">
      <c r="A23" s="64"/>
      <c r="B23" s="16" t="s">
        <v>49</v>
      </c>
      <c r="C23" s="22"/>
      <c r="D23" s="21"/>
      <c r="E23" s="25" t="s">
        <v>109</v>
      </c>
      <c r="F23" s="25" t="s">
        <v>109</v>
      </c>
    </row>
    <row r="24" spans="1:6">
      <c r="A24" s="18" t="s">
        <v>50</v>
      </c>
      <c r="B24" s="65" t="s">
        <v>51</v>
      </c>
      <c r="C24" s="18" t="s">
        <v>36</v>
      </c>
      <c r="D24" s="21"/>
      <c r="E24" s="21">
        <v>88.581825198211433</v>
      </c>
      <c r="F24" s="21">
        <v>93.793981506073735</v>
      </c>
    </row>
    <row r="25" spans="1:6" ht="38.25">
      <c r="A25" s="18" t="s">
        <v>52</v>
      </c>
      <c r="B25" s="65" t="s">
        <v>53</v>
      </c>
      <c r="C25" s="64"/>
      <c r="D25" s="21"/>
      <c r="E25" s="21"/>
      <c r="F25" s="21"/>
    </row>
    <row r="26" spans="1:6">
      <c r="A26" s="64" t="s">
        <v>54</v>
      </c>
      <c r="B26" s="16" t="s">
        <v>55</v>
      </c>
      <c r="C26" s="64" t="s">
        <v>56</v>
      </c>
      <c r="D26" s="21"/>
      <c r="E26" s="21">
        <v>351.3</v>
      </c>
      <c r="F26" s="21">
        <v>357</v>
      </c>
    </row>
    <row r="27" spans="1:6" ht="25.5">
      <c r="A27" s="64" t="s">
        <v>57</v>
      </c>
      <c r="B27" s="16" t="s">
        <v>58</v>
      </c>
      <c r="C27" s="64" t="s">
        <v>59</v>
      </c>
      <c r="D27" s="21"/>
      <c r="E27" s="21">
        <v>44.434376793879636</v>
      </c>
      <c r="F27" s="21">
        <v>49.668853372439109</v>
      </c>
    </row>
    <row r="28" spans="1:6" ht="38.25">
      <c r="A28" s="64" t="s">
        <v>60</v>
      </c>
      <c r="B28" s="16" t="s">
        <v>61</v>
      </c>
      <c r="C28" s="64"/>
      <c r="D28" s="25"/>
      <c r="E28" s="25"/>
      <c r="F28" s="25"/>
    </row>
    <row r="29" spans="1:6">
      <c r="A29" s="18" t="s">
        <v>62</v>
      </c>
      <c r="B29" s="65" t="s">
        <v>63</v>
      </c>
      <c r="C29" s="18" t="s">
        <v>36</v>
      </c>
      <c r="D29" s="42">
        <f>D30+D31+D32</f>
        <v>3383.8036591775508</v>
      </c>
      <c r="E29" s="42">
        <f>SUM(E30:E32)</f>
        <v>2547.635784961044</v>
      </c>
      <c r="F29" s="42">
        <v>2969.4497442451229</v>
      </c>
    </row>
    <row r="30" spans="1:6">
      <c r="A30" s="28" t="s">
        <v>64</v>
      </c>
      <c r="B30" s="29" t="s">
        <v>65</v>
      </c>
      <c r="C30" s="64" t="s">
        <v>36</v>
      </c>
      <c r="D30" s="21">
        <v>1063.3179837343455</v>
      </c>
      <c r="E30" s="21">
        <v>946.07016626798008</v>
      </c>
      <c r="F30" s="21">
        <v>956.43104294519446</v>
      </c>
    </row>
    <row r="31" spans="1:6">
      <c r="A31" s="28" t="s">
        <v>66</v>
      </c>
      <c r="B31" s="16" t="s">
        <v>67</v>
      </c>
      <c r="C31" s="64" t="s">
        <v>36</v>
      </c>
      <c r="D31" s="21">
        <v>640.38414978099149</v>
      </c>
      <c r="E31" s="21">
        <v>322.26668712306395</v>
      </c>
      <c r="F31" s="21">
        <v>351.93145324739595</v>
      </c>
    </row>
    <row r="32" spans="1:6" ht="25.5">
      <c r="A32" s="28" t="s">
        <v>68</v>
      </c>
      <c r="B32" s="16" t="s">
        <v>152</v>
      </c>
      <c r="C32" s="64" t="s">
        <v>36</v>
      </c>
      <c r="D32" s="48">
        <v>1680.1015256622136</v>
      </c>
      <c r="E32" s="21">
        <v>1279.2989315699999</v>
      </c>
      <c r="F32" s="21">
        <v>1661.0872480525327</v>
      </c>
    </row>
    <row r="33" spans="1:6" ht="25.5">
      <c r="A33" s="30" t="s">
        <v>70</v>
      </c>
      <c r="B33" s="65" t="s">
        <v>71</v>
      </c>
      <c r="C33" s="18" t="s">
        <v>36</v>
      </c>
      <c r="D33" s="48"/>
      <c r="E33" s="48"/>
      <c r="F33" s="48"/>
    </row>
    <row r="34" spans="1:6">
      <c r="A34" s="28" t="s">
        <v>72</v>
      </c>
      <c r="B34" s="31" t="s">
        <v>73</v>
      </c>
      <c r="C34" s="64" t="s">
        <v>36</v>
      </c>
      <c r="D34" s="48"/>
      <c r="E34" s="48"/>
      <c r="F34" s="48"/>
    </row>
    <row r="35" spans="1:6">
      <c r="A35" s="28" t="s">
        <v>74</v>
      </c>
      <c r="B35" s="31" t="s">
        <v>75</v>
      </c>
      <c r="C35" s="64" t="s">
        <v>36</v>
      </c>
      <c r="D35" s="48"/>
      <c r="E35" s="48"/>
      <c r="F35" s="48"/>
    </row>
    <row r="36" spans="1:6" ht="25.5">
      <c r="A36" s="18" t="s">
        <v>76</v>
      </c>
      <c r="B36" s="65" t="s">
        <v>77</v>
      </c>
      <c r="C36" s="18" t="s">
        <v>36</v>
      </c>
      <c r="D36" s="79"/>
      <c r="E36" s="79">
        <f>SUM(E37:E39)</f>
        <v>1.4524625</v>
      </c>
      <c r="F36" s="79">
        <v>5.3141007086749994</v>
      </c>
    </row>
    <row r="37" spans="1:6">
      <c r="A37" s="64" t="s">
        <v>78</v>
      </c>
      <c r="B37" s="29" t="s">
        <v>65</v>
      </c>
      <c r="C37" s="64" t="s">
        <v>36</v>
      </c>
      <c r="D37" s="46"/>
      <c r="E37" s="46">
        <v>0</v>
      </c>
      <c r="F37" s="46">
        <v>0</v>
      </c>
    </row>
    <row r="38" spans="1:6">
      <c r="A38" s="64" t="s">
        <v>79</v>
      </c>
      <c r="B38" s="16" t="s">
        <v>67</v>
      </c>
      <c r="C38" s="64" t="s">
        <v>36</v>
      </c>
      <c r="D38" s="46"/>
      <c r="E38" s="46">
        <v>0</v>
      </c>
      <c r="F38" s="46">
        <v>0</v>
      </c>
    </row>
    <row r="39" spans="1:6" ht="25.5">
      <c r="A39" s="64" t="s">
        <v>80</v>
      </c>
      <c r="B39" s="16" t="s">
        <v>152</v>
      </c>
      <c r="C39" s="64" t="s">
        <v>36</v>
      </c>
      <c r="D39" s="47"/>
      <c r="E39" s="21">
        <v>1.4524625</v>
      </c>
      <c r="F39" s="21">
        <v>5.3141007086749994</v>
      </c>
    </row>
    <row r="40" spans="1:6" ht="25.5">
      <c r="A40" s="18" t="s">
        <v>81</v>
      </c>
      <c r="B40" s="65" t="s">
        <v>82</v>
      </c>
      <c r="C40" s="18" t="s">
        <v>36</v>
      </c>
      <c r="D40" s="47"/>
      <c r="E40" s="47"/>
      <c r="F40" s="47"/>
    </row>
    <row r="41" spans="1:6">
      <c r="A41" s="64" t="s">
        <v>83</v>
      </c>
      <c r="B41" s="29" t="s">
        <v>65</v>
      </c>
      <c r="C41" s="64" t="s">
        <v>36</v>
      </c>
      <c r="D41" s="47"/>
      <c r="E41" s="47"/>
      <c r="F41" s="47"/>
    </row>
    <row r="42" spans="1:6">
      <c r="A42" s="64" t="s">
        <v>84</v>
      </c>
      <c r="B42" s="16" t="s">
        <v>67</v>
      </c>
      <c r="C42" s="64" t="s">
        <v>36</v>
      </c>
      <c r="D42" s="47"/>
      <c r="E42" s="47"/>
      <c r="F42" s="47"/>
    </row>
    <row r="43" spans="1:6" ht="25.5">
      <c r="A43" s="64" t="s">
        <v>85</v>
      </c>
      <c r="B43" s="16" t="s">
        <v>69</v>
      </c>
      <c r="C43" s="64" t="s">
        <v>36</v>
      </c>
      <c r="D43" s="47"/>
      <c r="E43" s="47"/>
      <c r="F43" s="47"/>
    </row>
    <row r="44" spans="1:6">
      <c r="A44" s="18" t="s">
        <v>86</v>
      </c>
      <c r="B44" s="65" t="s">
        <v>87</v>
      </c>
      <c r="C44" s="18" t="s">
        <v>36</v>
      </c>
      <c r="D44" s="46"/>
      <c r="E44" s="79">
        <v>0</v>
      </c>
      <c r="F44" s="79"/>
    </row>
    <row r="45" spans="1:6" ht="38.25">
      <c r="A45" s="32" t="s">
        <v>88</v>
      </c>
      <c r="B45" s="65" t="s">
        <v>89</v>
      </c>
      <c r="C45" s="66" t="s">
        <v>90</v>
      </c>
      <c r="D45" s="80"/>
      <c r="E45" s="80"/>
      <c r="F45" s="80"/>
    </row>
    <row r="46" spans="1:6" ht="63.75">
      <c r="A46" s="32" t="s">
        <v>91</v>
      </c>
      <c r="B46" s="65" t="s">
        <v>92</v>
      </c>
      <c r="C46" s="43"/>
      <c r="D46" s="44"/>
      <c r="E46" s="44"/>
      <c r="F46" s="44"/>
    </row>
    <row r="48" spans="1:6">
      <c r="A48" s="34"/>
      <c r="B48" s="35" t="s">
        <v>97</v>
      </c>
    </row>
    <row r="49" spans="1:9" ht="30" customHeight="1">
      <c r="A49" s="36" t="s">
        <v>94</v>
      </c>
      <c r="B49" s="93" t="s">
        <v>95</v>
      </c>
      <c r="C49" s="93"/>
      <c r="D49" s="93"/>
      <c r="E49" s="93"/>
      <c r="F49" s="93"/>
    </row>
    <row r="50" spans="1:9">
      <c r="A50" s="36" t="s">
        <v>142</v>
      </c>
      <c r="B50" s="94" t="s">
        <v>144</v>
      </c>
      <c r="C50" s="94"/>
      <c r="D50" s="94"/>
      <c r="E50" s="94"/>
      <c r="F50" s="94"/>
    </row>
    <row r="51" spans="1:9" ht="30" customHeight="1">
      <c r="A51" s="36" t="s">
        <v>145</v>
      </c>
      <c r="B51" s="94" t="s">
        <v>143</v>
      </c>
      <c r="C51" s="94"/>
      <c r="D51" s="94"/>
      <c r="E51" s="94"/>
      <c r="F51" s="94"/>
    </row>
    <row r="52" spans="1:9">
      <c r="A52" s="34"/>
      <c r="B52" s="34"/>
    </row>
    <row r="53" spans="1:9">
      <c r="A53" s="34"/>
      <c r="B53" s="34"/>
    </row>
    <row r="54" spans="1:9" ht="15.75">
      <c r="A54" s="55"/>
      <c r="B54" s="55"/>
      <c r="C54" s="55"/>
      <c r="D54" s="55"/>
      <c r="E54" s="98" t="s">
        <v>127</v>
      </c>
      <c r="F54" s="98"/>
      <c r="G54" s="98"/>
      <c r="H54" s="98"/>
      <c r="I54" s="98"/>
    </row>
    <row r="55" spans="1:9" ht="30.75" customHeight="1">
      <c r="A55" s="55"/>
      <c r="B55" s="55"/>
      <c r="C55" s="55"/>
      <c r="D55" s="55"/>
      <c r="E55" s="98" t="s">
        <v>107</v>
      </c>
      <c r="F55" s="98"/>
      <c r="G55" s="98"/>
      <c r="H55" s="98"/>
      <c r="I55" s="98"/>
    </row>
    <row r="56" spans="1:9" ht="15.7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6.5">
      <c r="A58" s="99" t="s">
        <v>111</v>
      </c>
      <c r="B58" s="99"/>
      <c r="C58" s="99"/>
      <c r="D58" s="99"/>
      <c r="E58" s="99"/>
      <c r="F58" s="99"/>
      <c r="G58" s="99"/>
      <c r="H58" s="99"/>
      <c r="I58" s="99"/>
    </row>
    <row r="59" spans="1:9" ht="15.75" customHeight="1">
      <c r="A59" s="104" t="s">
        <v>141</v>
      </c>
      <c r="B59" s="104"/>
      <c r="C59" s="104"/>
      <c r="D59" s="104"/>
      <c r="E59" s="104"/>
      <c r="F59" s="104"/>
      <c r="G59" s="104"/>
      <c r="H59" s="104"/>
      <c r="I59" s="104"/>
    </row>
    <row r="60" spans="1:9" ht="15.7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56.25" customHeight="1">
      <c r="A61" s="100" t="s">
        <v>112</v>
      </c>
      <c r="B61" s="100" t="s">
        <v>17</v>
      </c>
      <c r="C61" s="100" t="s">
        <v>113</v>
      </c>
      <c r="D61" s="100" t="s">
        <v>114</v>
      </c>
      <c r="E61" s="100"/>
      <c r="F61" s="100" t="s">
        <v>115</v>
      </c>
      <c r="G61" s="100"/>
      <c r="H61" s="100" t="s">
        <v>116</v>
      </c>
      <c r="I61" s="100"/>
    </row>
    <row r="62" spans="1:9" ht="28.5">
      <c r="A62" s="100"/>
      <c r="B62" s="100"/>
      <c r="C62" s="100"/>
      <c r="D62" s="67" t="s">
        <v>117</v>
      </c>
      <c r="E62" s="67" t="s">
        <v>118</v>
      </c>
      <c r="F62" s="67" t="s">
        <v>117</v>
      </c>
      <c r="G62" s="67" t="s">
        <v>118</v>
      </c>
      <c r="H62" s="67" t="s">
        <v>117</v>
      </c>
      <c r="I62" s="67" t="s">
        <v>118</v>
      </c>
    </row>
    <row r="63" spans="1:9">
      <c r="A63" s="57" t="s">
        <v>27</v>
      </c>
      <c r="B63" s="58" t="s">
        <v>120</v>
      </c>
      <c r="C63" s="57"/>
      <c r="D63" s="59"/>
      <c r="E63" s="59"/>
      <c r="F63" s="59"/>
      <c r="G63" s="59"/>
      <c r="H63" s="59"/>
      <c r="I63" s="59"/>
    </row>
    <row r="64" spans="1:9" ht="28.5">
      <c r="A64" s="57" t="s">
        <v>121</v>
      </c>
      <c r="B64" s="58" t="s">
        <v>122</v>
      </c>
      <c r="C64" s="57" t="s">
        <v>123</v>
      </c>
      <c r="D64" s="60">
        <v>933.09</v>
      </c>
      <c r="E64" s="60">
        <v>960.23</v>
      </c>
      <c r="F64" s="60">
        <v>929.84</v>
      </c>
      <c r="G64" s="60">
        <v>929.84</v>
      </c>
      <c r="H64" s="60">
        <f>G64</f>
        <v>929.84</v>
      </c>
      <c r="I64" s="60">
        <v>959.04159923845077</v>
      </c>
    </row>
    <row r="65" spans="1:9" ht="28.5">
      <c r="A65" s="57"/>
      <c r="B65" s="58" t="s">
        <v>124</v>
      </c>
      <c r="C65" s="57" t="s">
        <v>123</v>
      </c>
      <c r="D65" s="60"/>
      <c r="E65" s="60"/>
      <c r="F65" s="60"/>
      <c r="G65" s="60"/>
      <c r="H65" s="60"/>
      <c r="I65" s="60"/>
    </row>
    <row r="66" spans="1:9" ht="28.5">
      <c r="A66" s="57" t="s">
        <v>125</v>
      </c>
      <c r="B66" s="58" t="s">
        <v>126</v>
      </c>
      <c r="C66" s="57" t="s">
        <v>119</v>
      </c>
      <c r="D66" s="60">
        <v>132448.92000000001</v>
      </c>
      <c r="E66" s="60">
        <v>132448.92000000001</v>
      </c>
      <c r="F66" s="60">
        <v>123589.8</v>
      </c>
      <c r="G66" s="60">
        <v>123589.8</v>
      </c>
      <c r="H66" s="60">
        <f>G66</f>
        <v>123589.8</v>
      </c>
      <c r="I66" s="60">
        <v>135610.9047962419</v>
      </c>
    </row>
    <row r="67" spans="1:9">
      <c r="A67" s="62" t="s">
        <v>128</v>
      </c>
      <c r="B67" s="61"/>
      <c r="C67" s="61"/>
      <c r="D67" s="61"/>
      <c r="E67" s="61"/>
      <c r="F67" s="61"/>
      <c r="G67" s="61"/>
      <c r="H67" s="61"/>
      <c r="I67" s="61"/>
    </row>
  </sheetData>
  <mergeCells count="18">
    <mergeCell ref="B49:F49"/>
    <mergeCell ref="A59:I59"/>
    <mergeCell ref="D1:F1"/>
    <mergeCell ref="D2:F2"/>
    <mergeCell ref="A4:F4"/>
    <mergeCell ref="A5:F5"/>
    <mergeCell ref="A6:F6"/>
    <mergeCell ref="E54:I54"/>
    <mergeCell ref="E55:I55"/>
    <mergeCell ref="A58:I58"/>
    <mergeCell ref="B51:F51"/>
    <mergeCell ref="B50:F50"/>
    <mergeCell ref="H61:I61"/>
    <mergeCell ref="A61:A62"/>
    <mergeCell ref="B61:B62"/>
    <mergeCell ref="C61:C62"/>
    <mergeCell ref="D61:E61"/>
    <mergeCell ref="F61:G61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Раздел 1</vt:lpstr>
      <vt:lpstr>Раздел 2. ТЭЦ-7 без ДПМ</vt:lpstr>
      <vt:lpstr>Раздел 2. ТЭЦ-15</vt:lpstr>
      <vt:lpstr>Раздел 2. ТЭЦ-21</vt:lpstr>
      <vt:lpstr>Раздел 2. Апатитская ТЭЦ</vt:lpstr>
      <vt:lpstr>Раздел 2. Петрозаводская ТЭЦ</vt:lpstr>
      <vt:lpstr>'Раздел 2. Апатитская ТЭЦ'!Заголовки_для_печати</vt:lpstr>
      <vt:lpstr>'Раздел 2. Петрозаводская ТЭЦ'!Заголовки_для_печати</vt:lpstr>
      <vt:lpstr>'Раздел 2. ТЭЦ-15'!Заголовки_для_печати</vt:lpstr>
      <vt:lpstr>'Раздел 2. ТЭЦ-21'!Заголовки_для_печати</vt:lpstr>
      <vt:lpstr>'Раздел 2. ТЭЦ-7 без ДПМ'!Заголовки_для_печати</vt:lpstr>
      <vt:lpstr>'Раздел 2. Апатитская ТЭЦ'!Область_печати</vt:lpstr>
      <vt:lpstr>'Раздел 2. ТЭЦ-7 без ДПМ'!Область_печати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2019-08-16T06:22:26Z</cp:lastPrinted>
  <dcterms:created xsi:type="dcterms:W3CDTF">2013-04-30T07:59:12Z</dcterms:created>
  <dcterms:modified xsi:type="dcterms:W3CDTF">2019-08-29T05:43:16Z</dcterms:modified>
</cp:coreProperties>
</file>