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ef\DE\Общая\диск R\ТГК\Тарифы 2019\Тарифы на электроэнергию\вынужденный\публикация\Размещено на сайте\"/>
    </mc:Choice>
  </mc:AlternateContent>
  <bookViews>
    <workbookView xWindow="480" yWindow="75" windowWidth="18195" windowHeight="11820" activeTab="1"/>
  </bookViews>
  <sheets>
    <sheet name="Раздел 1" sheetId="2" r:id="rId1"/>
    <sheet name="Тарифы" sheetId="1" r:id="rId2"/>
    <sheet name="Раздел 2. ТЭЦ-5 без ДПМ" sheetId="5" r:id="rId3"/>
    <sheet name="Раздел 2. ТЭЦ-7 без ДПМ" sheetId="7" r:id="rId4"/>
    <sheet name="Раздел 2. ТЭЦ-15" sheetId="13" r:id="rId5"/>
    <sheet name="Раздел 2. ТЭЦ-17" sheetId="14" r:id="rId6"/>
    <sheet name="Раздел 2. ТЭЦ-21" sheetId="15" r:id="rId7"/>
    <sheet name="Раздел 2. ПТЭЦ" sheetId="32" r:id="rId8"/>
    <sheet name="Раздел 2. Апатитская ТЭЦ" sheetId="37" r:id="rId9"/>
  </sheets>
  <definedNames>
    <definedName name="_xlnm.Print_Titles" localSheetId="8">'Раздел 2. Апатитская ТЭЦ'!$8:$8</definedName>
    <definedName name="_xlnm.Print_Titles" localSheetId="7">'Раздел 2. ПТЭЦ'!$8:$8</definedName>
    <definedName name="_xlnm.Print_Titles" localSheetId="4">'Раздел 2. ТЭЦ-15'!$8:$8</definedName>
    <definedName name="_xlnm.Print_Titles" localSheetId="5">'Раздел 2. ТЭЦ-17'!$8:$8</definedName>
    <definedName name="_xlnm.Print_Titles" localSheetId="6">'Раздел 2. ТЭЦ-21'!$8:$8</definedName>
    <definedName name="_xlnm.Print_Titles" localSheetId="2">'Раздел 2. ТЭЦ-5 без ДПМ'!$8:$8</definedName>
    <definedName name="_xlnm.Print_Titles" localSheetId="3">'Раздел 2. ТЭЦ-7 без ДПМ'!$8:$8</definedName>
    <definedName name="_xlnm.Print_Area" localSheetId="3">'Раздел 2. ТЭЦ-7 без ДПМ'!$A$1:$F$51</definedName>
  </definedNames>
  <calcPr calcId="162913" calcOnSave="0"/>
</workbook>
</file>

<file path=xl/calcChain.xml><?xml version="1.0" encoding="utf-8"?>
<calcChain xmlns="http://schemas.openxmlformats.org/spreadsheetml/2006/main">
  <c r="D36" i="32" l="1"/>
  <c r="D29" i="32" l="1"/>
  <c r="D36" i="37" l="1"/>
  <c r="D29" i="37"/>
  <c r="E29" i="37" l="1"/>
  <c r="D15" i="37"/>
  <c r="D15" i="32" l="1"/>
  <c r="D44" i="32" s="1"/>
  <c r="E15" i="32"/>
  <c r="D44" i="37" l="1"/>
  <c r="D45" i="37" s="1"/>
  <c r="F36" i="37"/>
  <c r="E36" i="37"/>
  <c r="F15" i="37"/>
  <c r="E15" i="37"/>
  <c r="E29" i="32" l="1"/>
  <c r="F29" i="37"/>
  <c r="D45" i="32" l="1"/>
  <c r="E36" i="32"/>
  <c r="F36" i="32"/>
  <c r="F15" i="32"/>
  <c r="F29" i="32" l="1"/>
  <c r="F36" i="15"/>
  <c r="E36" i="15"/>
  <c r="D36" i="15"/>
  <c r="F29" i="15"/>
  <c r="D29" i="15"/>
  <c r="F15" i="15"/>
  <c r="F36" i="7"/>
  <c r="E36" i="7"/>
  <c r="D36" i="7"/>
  <c r="F36" i="14"/>
  <c r="E36" i="14"/>
  <c r="D36" i="14"/>
  <c r="D29" i="14"/>
  <c r="D15" i="14"/>
  <c r="E36" i="13"/>
  <c r="F36" i="13"/>
  <c r="D36" i="13"/>
  <c r="F36" i="5"/>
  <c r="E36" i="5"/>
  <c r="D44" i="14" l="1"/>
  <c r="D45" i="14" s="1"/>
  <c r="E15" i="14"/>
  <c r="E29" i="14"/>
  <c r="E29" i="15"/>
  <c r="E15" i="15"/>
  <c r="F44" i="15"/>
  <c r="F29" i="13"/>
  <c r="E29" i="13"/>
  <c r="D29" i="13"/>
  <c r="E44" i="14" l="1"/>
  <c r="E44" i="15"/>
  <c r="D36" i="5"/>
  <c r="D29" i="7" l="1"/>
  <c r="E29" i="7" l="1"/>
  <c r="D15" i="13" l="1"/>
  <c r="D44" i="13" s="1"/>
  <c r="D45" i="13" s="1"/>
  <c r="E15" i="7" l="1"/>
  <c r="E44" i="7" s="1"/>
  <c r="E45" i="7" s="1"/>
  <c r="D29" i="5" l="1"/>
  <c r="E29" i="5" l="1"/>
  <c r="E15" i="13" l="1"/>
  <c r="E44" i="13" s="1"/>
  <c r="E15" i="5" l="1"/>
  <c r="E44" i="5" l="1"/>
  <c r="E45" i="5" s="1"/>
  <c r="F15" i="13"/>
  <c r="F44" i="13" s="1"/>
  <c r="F29" i="7"/>
  <c r="F15" i="7"/>
  <c r="F44" i="7" l="1"/>
  <c r="F45" i="7" s="1"/>
  <c r="F29" i="5"/>
  <c r="F15" i="5"/>
  <c r="F44" i="5" l="1"/>
  <c r="F45" i="5" s="1"/>
  <c r="D15" i="15" l="1"/>
  <c r="D44" i="15" s="1"/>
  <c r="D45" i="15" s="1"/>
  <c r="D15" i="7" l="1"/>
  <c r="D44" i="7" s="1"/>
  <c r="D45" i="7" s="1"/>
  <c r="D15" i="5"/>
  <c r="D44" i="5" s="1"/>
  <c r="D45" i="5" s="1"/>
  <c r="F15" i="14" l="1"/>
  <c r="F29" i="14"/>
  <c r="F44" i="14" l="1"/>
</calcChain>
</file>

<file path=xl/sharedStrings.xml><?xml version="1.0" encoding="utf-8"?>
<sst xmlns="http://schemas.openxmlformats.org/spreadsheetml/2006/main" count="1162" uniqueCount="148">
  <si>
    <t>№ п/п</t>
  </si>
  <si>
    <t>Субъект ОРЭ</t>
  </si>
  <si>
    <t>Наименование генерирующих объектов</t>
  </si>
  <si>
    <t>Цена на электрическую энергию, руб./МВт.ч (без НДС)</t>
  </si>
  <si>
    <t>Цена на мощность, руб./МВт. в месяц (без НДС)</t>
  </si>
  <si>
    <t>-</t>
  </si>
  <si>
    <t>Автовская ТЭЦ - 15</t>
  </si>
  <si>
    <t>Выборгская ТЭЦ - 17</t>
  </si>
  <si>
    <t>Северная ТЭЦ - 21</t>
  </si>
  <si>
    <t>Петрозаводская ТЭЦ</t>
  </si>
  <si>
    <t>Апатитская ТЭЦ</t>
  </si>
  <si>
    <t>Предложение о размере цен (тарифов)</t>
  </si>
  <si>
    <t>Полное наименование</t>
  </si>
  <si>
    <t>Сокращенное наименование</t>
  </si>
  <si>
    <t>Юридический адрес</t>
  </si>
  <si>
    <t>198188, Российская Федерация, Санкт-Петербург, ул. Броневая, д. 6, литера Б</t>
  </si>
  <si>
    <t>Фактический адрес</t>
  </si>
  <si>
    <t>197198, Санкт-Петербург, БЦ «Арена Холл», пр. Добролюбова, 16, корп.2, литера А</t>
  </si>
  <si>
    <t>ИНН</t>
  </si>
  <si>
    <t>КПП</t>
  </si>
  <si>
    <t>ФИО руководителя</t>
  </si>
  <si>
    <t>Адрес электронной почты</t>
  </si>
  <si>
    <t xml:space="preserve">office@tgc1.ru </t>
  </si>
  <si>
    <t>Контактный телефон</t>
  </si>
  <si>
    <t>Факс</t>
  </si>
  <si>
    <t>Приложение №1</t>
  </si>
  <si>
    <t>Раздел 1. Информация об организации</t>
  </si>
  <si>
    <t>(г.Санкт-Петербург)</t>
  </si>
  <si>
    <t>Наименование показателей</t>
  </si>
  <si>
    <t>Ед.изм.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</si>
  <si>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</si>
  <si>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</si>
  <si>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</si>
  <si>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</si>
  <si>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 мощности на собственные и (или) хозяйственные нужды</t>
  </si>
  <si>
    <t>3.</t>
  </si>
  <si>
    <t>Производство электрической энергии</t>
  </si>
  <si>
    <t>млн.кВтч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</si>
  <si>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</si>
  <si>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</si>
  <si>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</si>
  <si>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</si>
  <si>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тыс.Гкал</t>
  </si>
  <si>
    <t>6.</t>
  </si>
  <si>
    <t>Отпуск тепловой энергии в сеть</t>
  </si>
  <si>
    <t>7.</t>
  </si>
  <si>
    <t>Необходимая валовая выручка  всего:</t>
  </si>
  <si>
    <t>млн.руб.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</si>
  <si>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</si>
  <si>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</si>
  <si>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</si>
  <si>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</si>
  <si>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</si>
  <si>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 отпускаемую с коллекторов источников</t>
  </si>
  <si>
    <t>8.1.</t>
  </si>
  <si>
    <t>топливо на э/э</t>
  </si>
  <si>
    <t>г/кВтч</t>
  </si>
  <si>
    <t>8.2.</t>
  </si>
  <si>
    <t>топливо на т/э</t>
  </si>
  <si>
    <t>кг/Гкал</t>
  </si>
  <si>
    <t>Реквизиты решения по УРУТ на отпуск электрической и тепловой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</si>
  <si>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</si>
  <si>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</si>
  <si>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</si>
  <si>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</si>
  <si>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</si>
  <si>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</si>
  <si>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чел.</t>
  </si>
  <si>
    <t>10.2.</t>
  </si>
  <si>
    <t xml:space="preserve">Среднемесячная заработная плата на одного работника </t>
  </si>
  <si>
    <t>тыс. руб./чел.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</si>
  <si>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</si>
  <si>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</si>
  <si>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</si>
  <si>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в т.ч.: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</si>
  <si>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</si>
  <si>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</si>
  <si>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</si>
  <si>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</si>
  <si>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</si>
  <si>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 отпускаемую с коллекторов источников</t>
  </si>
  <si>
    <t>12.</t>
  </si>
  <si>
    <t>Объем перекрестного субсидирования всего, в том числе:</t>
  </si>
  <si>
    <t>12.1.</t>
  </si>
  <si>
    <t>- от производства тепловой энергии</t>
  </si>
  <si>
    <t>12.2.</t>
  </si>
  <si>
    <t>- от производства электрической энергии</t>
  </si>
  <si>
    <t>13.</t>
  </si>
  <si>
    <t>Необходимые расходы из прибыли, в т.ч.</t>
  </si>
  <si>
    <t>13.1.</t>
  </si>
  <si>
    <t>13.2.</t>
  </si>
  <si>
    <t>13.3.</t>
  </si>
  <si>
    <t>14.</t>
  </si>
  <si>
    <t>Капитальные вложения из прибыли (с учетом налога на прибыль), в т.ч.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</si>
  <si>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</si>
  <si>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</si>
  <si>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</si>
  <si>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</si>
  <si>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</si>
  <si>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</si>
  <si>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выручки).</t>
  </si>
  <si>
    <t>%</t>
  </si>
  <si>
    <t>17.</t>
  </si>
  <si>
    <t>Реквизиты инвестиционной программы (кем утверждена, дата утверждения, номер приказа/решения, Интернет-адрес размещения)</t>
  </si>
  <si>
    <t>Примечания:</t>
  </si>
  <si>
    <t>*</t>
  </si>
  <si>
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</si>
  <si>
    <t>**</t>
  </si>
  <si>
    <t>Примечание:</t>
  </si>
  <si>
    <t>(г.Санкт-Петербург и Ленинградская область)</t>
  </si>
  <si>
    <t>(Республика Карелия)</t>
  </si>
  <si>
    <t>(Мурманская область)</t>
  </si>
  <si>
    <t>на электрическую энергию (мощность), производимую с использованием</t>
  </si>
  <si>
    <t>генерирующих объектов, мощность которых поставляется в вынужденном режиме</t>
  </si>
  <si>
    <t>Правобережная ТЭЦ-5 без ДПМ</t>
  </si>
  <si>
    <t>Василеостровская ТЭЦ-7 без ТГ-3</t>
  </si>
  <si>
    <t>Василеостровская ТЭЦ-7 без ДПМ**</t>
  </si>
  <si>
    <t>Северная ТЭЦ-21**</t>
  </si>
  <si>
    <t>Апатитская ТЭЦ филиала "Кольский" **</t>
  </si>
  <si>
    <t>Петрозаводская ТЭЦ филиала "Карельский"**</t>
  </si>
  <si>
    <t>Выборгская ТЭЦ-17**</t>
  </si>
  <si>
    <t>Автовская ТЭЦ-15 **</t>
  </si>
  <si>
    <t xml:space="preserve"> Правобережная ТЭЦ-5 без ДПМ **</t>
  </si>
  <si>
    <t xml:space="preserve">http://www.tgc1.ru/clients/spb/disclosure/ </t>
  </si>
  <si>
    <t>Приложение №2</t>
  </si>
  <si>
    <t>Приложение №2 заполнено в соответствии с логикой заполнения шаблона ЕИАС GRES.DV по расчету тарифов электрических станций, поставляющих мощность в вынужденном режиме</t>
  </si>
  <si>
    <t>УРУТ (удельный расход условного топлива) на э/э</t>
  </si>
  <si>
    <t>УРУТ (удельный расход условного топлива) на т/э</t>
  </si>
  <si>
    <t>ПАО "ТГК-1"</t>
  </si>
  <si>
    <t>Публичное акционерное общество "Территориальная генерирующая компания №1"</t>
  </si>
  <si>
    <t>Барвинок Алексей Витальевич - генеральный директор ПАО "ТГК-1"</t>
  </si>
  <si>
    <t>Предложение о размере цен (тарифов) для электростанций ПАО "ТГК-1", осуществляющих поставку  электрической энергии и мощности в вынужденном режиме</t>
  </si>
  <si>
    <t>ПАО «Территориальная генерирующая компания № 1" (ПАО «ТГК-1»)</t>
  </si>
  <si>
    <t>Раздел 2.  Основные показатели деятельности генерирующих объектов ПАО "ТГК-1"*</t>
  </si>
  <si>
    <t xml:space="preserve">Инвестиционная программа ПАО "ТГК-1" на объектах, осуществляющих производство тепловой энергии по Санкт-Петербургу на 2015-2018гг. (распоряжение Комитета по тарифам СПб от 06.11.2015 №219-р)                                                                                                                         </t>
  </si>
  <si>
    <t>+7 (812) 688-36-06</t>
  </si>
  <si>
    <t>+7 (812) 688-34-77</t>
  </si>
  <si>
    <t>Коллективный договор ОАО "ТГК-1" на 2016-2017гг., рег.№11537/16-КД от 17.02.2016</t>
  </si>
  <si>
    <t>Приказ Минэнерго от 24.06.2016 №584</t>
  </si>
  <si>
    <t>Приказ Минэнерго от 12.07.2017 №626</t>
  </si>
  <si>
    <t>к предложению ПАО "ТГК-1"                             о размере цен (тарифов) на электрическую энергию (мощность) на 2019 год</t>
  </si>
  <si>
    <t>на 2019 год</t>
  </si>
  <si>
    <t>к предложению ПАО "ТГК-1" о размере цен (тарифов) на электрическую энергию (мощность) на 2019 год</t>
  </si>
  <si>
    <t>Фактические показатели за год, предшествующий базовому периоду (2017г.)</t>
  </si>
  <si>
    <t>Показатели, утвержденные на базовый период (2018г.)</t>
  </si>
  <si>
    <t>Предложения на расчетный период регулирования (2019г.)</t>
  </si>
  <si>
    <t>Приказ Минэнерго от 20.07.2018 №474</t>
  </si>
  <si>
    <t>Коллективный договор ПАО "ТГК-1" на 2018-2019гг., рег.№12843/18-КД от 07.02.2018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</si>
</sst>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00"/>
    <numFmt numFmtId="173" formatCode="#,##0.0"/>
    <numFmt numFmtId="174" formatCode="#,##0.000000"/>
    <numFmt numFmtId="175" formatCode="0.0"/>
  </numFmts>
  <fonts count="30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0"/>
      <name val="NTHarmonica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>
      <alignment horizontal="left"/>
    </xf>
    <xf numFmtId="171" fontId="11" fillId="0" borderId="9">
      <protection locked="0"/>
    </xf>
    <xf numFmtId="165" fontId="12" fillId="0" borderId="0" applyFont="0" applyFill="0" applyBorder="0" applyAlignment="0" applyProtection="0"/>
    <xf numFmtId="0" fontId="13" fillId="0" borderId="0" applyBorder="0">
      <alignment horizontal="center" vertical="center" wrapText="1"/>
    </xf>
    <xf numFmtId="0" fontId="14" fillId="0" borderId="10" applyBorder="0">
      <alignment horizontal="center" vertical="center" wrapText="1"/>
    </xf>
    <xf numFmtId="171" fontId="15" fillId="3" borderId="9"/>
    <xf numFmtId="4" fontId="16" fillId="4" borderId="6" applyBorder="0">
      <alignment horizontal="right"/>
    </xf>
    <xf numFmtId="0" fontId="17" fillId="0" borderId="0">
      <alignment horizontal="center" vertical="top" wrapText="1"/>
    </xf>
    <xf numFmtId="0" fontId="18" fillId="0" borderId="0">
      <alignment horizontal="center" vertical="center" wrapText="1"/>
    </xf>
    <xf numFmtId="0" fontId="19" fillId="5" borderId="0" applyFill="0">
      <alignment wrapText="1"/>
    </xf>
    <xf numFmtId="0" fontId="12" fillId="0" borderId="0"/>
    <xf numFmtId="0" fontId="20" fillId="0" borderId="0"/>
    <xf numFmtId="49" fontId="19" fillId="0" borderId="0">
      <alignment horizontal="center"/>
    </xf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" fontId="16" fillId="5" borderId="0" applyBorder="0">
      <alignment horizontal="right"/>
    </xf>
    <xf numFmtId="4" fontId="16" fillId="6" borderId="11" applyBorder="0">
      <alignment horizontal="right"/>
    </xf>
    <xf numFmtId="4" fontId="16" fillId="5" borderId="12" applyBorder="0">
      <alignment horizontal="right"/>
    </xf>
    <xf numFmtId="0" fontId="27" fillId="0" borderId="0" applyNumberFormat="0" applyFill="0" applyBorder="0" applyAlignment="0" applyProtection="0"/>
  </cellStyleXfs>
  <cellXfs count="112">
    <xf numFmtId="0" fontId="0" fillId="0" borderId="0" xfId="0"/>
    <xf numFmtId="0" fontId="5" fillId="0" borderId="6" xfId="1" applyFont="1" applyFill="1" applyBorder="1" applyAlignment="1">
      <alignment horizontal="left" vertical="center" wrapText="1"/>
    </xf>
    <xf numFmtId="4" fontId="5" fillId="0" borderId="7" xfId="1" applyNumberFormat="1" applyFont="1" applyFill="1" applyBorder="1" applyAlignment="1">
      <alignment horizontal="right" vertical="center" wrapText="1"/>
    </xf>
    <xf numFmtId="49" fontId="5" fillId="2" borderId="6" xfId="1" applyNumberFormat="1" applyFont="1" applyFill="1" applyBorder="1" applyAlignment="1" applyProtection="1">
      <alignment horizontal="left" vertical="center" wrapText="1"/>
    </xf>
    <xf numFmtId="4" fontId="5" fillId="2" borderId="7" xfId="1" applyNumberFormat="1" applyFont="1" applyFill="1" applyBorder="1" applyAlignment="1" applyProtection="1">
      <alignment horizontal="right" vertical="center" wrapText="1"/>
    </xf>
    <xf numFmtId="0" fontId="5" fillId="2" borderId="6" xfId="1" applyFont="1" applyFill="1" applyBorder="1" applyAlignment="1">
      <alignment horizontal="left" vertical="top" wrapText="1"/>
    </xf>
    <xf numFmtId="4" fontId="5" fillId="2" borderId="7" xfId="1" applyNumberFormat="1" applyFont="1" applyFill="1" applyBorder="1" applyAlignment="1">
      <alignment horizontal="right" vertical="top" wrapText="1"/>
    </xf>
    <xf numFmtId="4" fontId="5" fillId="0" borderId="7" xfId="1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6" fillId="0" borderId="0" xfId="0" applyFont="1"/>
    <xf numFmtId="0" fontId="23" fillId="0" borderId="0" xfId="0" applyFont="1"/>
    <xf numFmtId="0" fontId="24" fillId="0" borderId="0" xfId="0" applyFont="1" applyAlignment="1"/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23" fillId="0" borderId="6" xfId="0" applyFont="1" applyBorder="1" applyAlignment="1">
      <alignment vertical="center" wrapText="1"/>
    </xf>
    <xf numFmtId="0" fontId="26" fillId="0" borderId="0" xfId="0" applyFont="1" applyAlignment="1"/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4" fontId="22" fillId="0" borderId="4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4" fontId="22" fillId="0" borderId="6" xfId="0" applyNumberFormat="1" applyFont="1" applyBorder="1" applyAlignment="1">
      <alignment horizontal="right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4" fontId="24" fillId="0" borderId="6" xfId="0" applyNumberFormat="1" applyFont="1" applyBorder="1" applyAlignment="1">
      <alignment horizontal="right" vertical="center" wrapText="1"/>
    </xf>
    <xf numFmtId="4" fontId="22" fillId="0" borderId="6" xfId="0" applyNumberFormat="1" applyFont="1" applyFill="1" applyBorder="1" applyAlignment="1">
      <alignment horizontal="right" vertical="center" wrapText="1"/>
    </xf>
    <xf numFmtId="0" fontId="29" fillId="0" borderId="6" xfId="0" applyFont="1" applyBorder="1" applyAlignment="1">
      <alignment horizontal="center" vertical="center" wrapText="1"/>
    </xf>
    <xf numFmtId="172" fontId="29" fillId="0" borderId="6" xfId="0" applyNumberFormat="1" applyFont="1" applyBorder="1" applyAlignment="1">
      <alignment horizontal="right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righ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right" vertical="center"/>
    </xf>
    <xf numFmtId="0" fontId="22" fillId="0" borderId="0" xfId="0" applyFont="1"/>
    <xf numFmtId="0" fontId="24" fillId="0" borderId="0" xfId="0" applyFont="1"/>
    <xf numFmtId="0" fontId="22" fillId="0" borderId="0" xfId="0" applyFont="1" applyAlignment="1">
      <alignment horizontal="right" vertical="top"/>
    </xf>
    <xf numFmtId="4" fontId="22" fillId="0" borderId="6" xfId="0" applyNumberFormat="1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" fontId="0" fillId="0" borderId="0" xfId="0" applyNumberFormat="1"/>
    <xf numFmtId="4" fontId="22" fillId="0" borderId="6" xfId="0" applyNumberFormat="1" applyFont="1" applyBorder="1" applyAlignment="1">
      <alignment vertical="center"/>
    </xf>
    <xf numFmtId="4" fontId="24" fillId="0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0" fillId="0" borderId="6" xfId="0" applyBorder="1"/>
    <xf numFmtId="0" fontId="24" fillId="0" borderId="6" xfId="0" applyFont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174" fontId="0" fillId="0" borderId="0" xfId="0" applyNumberFormat="1"/>
    <xf numFmtId="0" fontId="29" fillId="0" borderId="6" xfId="0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vertical="center"/>
    </xf>
    <xf numFmtId="173" fontId="0" fillId="0" borderId="0" xfId="0" applyNumberFormat="1"/>
    <xf numFmtId="0" fontId="22" fillId="0" borderId="14" xfId="0" applyFont="1" applyBorder="1" applyAlignment="1">
      <alignment horizontal="center" vertical="center" wrapText="1"/>
    </xf>
    <xf numFmtId="173" fontId="22" fillId="0" borderId="6" xfId="0" applyNumberFormat="1" applyFont="1" applyFill="1" applyBorder="1" applyAlignment="1">
      <alignment horizontal="right" vertical="center" wrapText="1"/>
    </xf>
    <xf numFmtId="175" fontId="22" fillId="0" borderId="7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right" vertical="top" wrapText="1"/>
    </xf>
    <xf numFmtId="175" fontId="22" fillId="0" borderId="6" xfId="0" applyNumberFormat="1" applyFont="1" applyFill="1" applyBorder="1" applyAlignment="1">
      <alignment vertical="center" wrapText="1"/>
    </xf>
    <xf numFmtId="173" fontId="22" fillId="0" borderId="4" xfId="0" applyNumberFormat="1" applyFont="1" applyFill="1" applyBorder="1" applyAlignment="1">
      <alignment horizontal="right" vertical="center" wrapText="1"/>
    </xf>
    <xf numFmtId="4" fontId="29" fillId="0" borderId="6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3" fillId="0" borderId="13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7" fillId="0" borderId="13" xfId="26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3" fontId="5" fillId="0" borderId="2" xfId="1" applyNumberFormat="1" applyFont="1" applyFill="1" applyBorder="1" applyAlignment="1">
      <alignment horizontal="center" vertical="top"/>
    </xf>
    <xf numFmtId="3" fontId="5" fillId="0" borderId="8" xfId="1" applyNumberFormat="1" applyFont="1" applyFill="1" applyBorder="1" applyAlignment="1">
      <alignment horizontal="center" vertical="top"/>
    </xf>
    <xf numFmtId="3" fontId="5" fillId="0" borderId="4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7" fillId="0" borderId="13" xfId="26" applyBorder="1" applyAlignment="1">
      <alignment horizontal="center" vertical="center" wrapText="1"/>
    </xf>
    <xf numFmtId="0" fontId="27" fillId="0" borderId="15" xfId="26" applyBorder="1" applyAlignment="1">
      <alignment horizontal="center" vertical="center" wrapText="1"/>
    </xf>
    <xf numFmtId="0" fontId="27" fillId="0" borderId="7" xfId="26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7">
    <cellStyle name="Comma [0]_laroux" xfId="2"/>
    <cellStyle name="Comma_laroux" xfId="3"/>
    <cellStyle name="Currency [0]" xfId="4"/>
    <cellStyle name="Currency_laroux" xfId="5"/>
    <cellStyle name="Normal_ASUS" xfId="6"/>
    <cellStyle name="Normal1" xfId="7"/>
    <cellStyle name="Price_Body" xfId="8"/>
    <cellStyle name="Беззащитный" xfId="9"/>
    <cellStyle name="Гиперссылка" xfId="26" builtinId="8"/>
    <cellStyle name="Денежный 2" xfId="10"/>
    <cellStyle name="Заголовок" xfId="11"/>
    <cellStyle name="ЗаголовокСтолбца" xfId="12"/>
    <cellStyle name="Защитный" xfId="13"/>
    <cellStyle name="Значение" xfId="14"/>
    <cellStyle name="Мои наименования показателей" xfId="17"/>
    <cellStyle name="Мой заголовок" xfId="15"/>
    <cellStyle name="Мой заголовок листа" xfId="16"/>
    <cellStyle name="Обычный" xfId="0" builtinId="0"/>
    <cellStyle name="Обычный 2" xfId="1"/>
    <cellStyle name="Обычный 3" xfId="18"/>
    <cellStyle name="Стиль 1" xfId="19"/>
    <cellStyle name="Текстовый" xfId="20"/>
    <cellStyle name="Тысячи [0]_3Com" xfId="21"/>
    <cellStyle name="Тысячи_3Com" xfId="22"/>
    <cellStyle name="Формула" xfId="23"/>
    <cellStyle name="ФормулаВБ" xfId="24"/>
    <cellStyle name="ФормулаНаКонтроль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gc1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gc1.ru/clients/spb/disclosur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gc1.ru/clients/spb/disclosur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gc1.ru/clients/spb/disclosur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gc1.ru/clients/spb/disclosur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gc1.ru/clients/spb/disclosur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P16" sqref="P16"/>
    </sheetView>
  </sheetViews>
  <sheetFormatPr defaultRowHeight="15"/>
  <cols>
    <col min="1" max="1" width="36.85546875" customWidth="1"/>
    <col min="2" max="2" width="29" customWidth="1"/>
    <col min="3" max="3" width="27.5703125" customWidth="1"/>
  </cols>
  <sheetData>
    <row r="1" spans="1:5">
      <c r="A1" s="12"/>
      <c r="C1" s="13" t="s">
        <v>25</v>
      </c>
      <c r="D1" s="14"/>
      <c r="E1" s="14"/>
    </row>
    <row r="2" spans="1:5" ht="58.5" customHeight="1">
      <c r="A2" s="12"/>
      <c r="C2" s="9" t="s">
        <v>140</v>
      </c>
      <c r="D2" s="9"/>
      <c r="E2" s="9"/>
    </row>
    <row r="3" spans="1:5" ht="16.5" customHeight="1">
      <c r="A3" s="12"/>
      <c r="C3" s="9"/>
      <c r="D3" s="9"/>
      <c r="E3" s="9"/>
    </row>
    <row r="4" spans="1:5">
      <c r="A4" s="12"/>
      <c r="B4" s="12"/>
      <c r="C4" s="15"/>
    </row>
    <row r="5" spans="1:5">
      <c r="A5" s="74" t="s">
        <v>11</v>
      </c>
      <c r="B5" s="74"/>
      <c r="C5" s="74"/>
    </row>
    <row r="6" spans="1:5">
      <c r="A6" s="74" t="s">
        <v>112</v>
      </c>
      <c r="B6" s="74"/>
      <c r="C6" s="74"/>
    </row>
    <row r="7" spans="1:5">
      <c r="A7" s="74" t="s">
        <v>113</v>
      </c>
      <c r="B7" s="74"/>
      <c r="C7" s="74"/>
    </row>
    <row r="8" spans="1:5">
      <c r="A8" s="16"/>
      <c r="B8" s="16"/>
      <c r="C8" s="16"/>
    </row>
    <row r="9" spans="1:5">
      <c r="A9" s="74" t="s">
        <v>141</v>
      </c>
      <c r="B9" s="74"/>
      <c r="C9" s="74"/>
    </row>
    <row r="10" spans="1:5">
      <c r="A10" s="16"/>
      <c r="B10" s="16"/>
      <c r="C10" s="16"/>
    </row>
    <row r="11" spans="1:5" ht="27" customHeight="1">
      <c r="A11" s="73" t="s">
        <v>129</v>
      </c>
      <c r="B11" s="73"/>
      <c r="C11" s="73"/>
    </row>
    <row r="12" spans="1:5">
      <c r="A12" s="17"/>
      <c r="B12" s="16"/>
      <c r="C12" s="16"/>
    </row>
    <row r="13" spans="1:5">
      <c r="A13" s="17"/>
      <c r="B13" s="16"/>
      <c r="C13" s="16"/>
    </row>
    <row r="14" spans="1:5">
      <c r="A14" s="18" t="s">
        <v>26</v>
      </c>
      <c r="B14" s="12"/>
    </row>
    <row r="15" spans="1:5">
      <c r="A15" s="12"/>
      <c r="B15" s="12"/>
    </row>
    <row r="16" spans="1:5" ht="31.5" customHeight="1">
      <c r="A16" s="19" t="s">
        <v>12</v>
      </c>
      <c r="B16" s="75" t="s">
        <v>129</v>
      </c>
      <c r="C16" s="76"/>
    </row>
    <row r="17" spans="1:3" ht="20.25" customHeight="1">
      <c r="A17" s="19" t="s">
        <v>13</v>
      </c>
      <c r="B17" s="75" t="s">
        <v>128</v>
      </c>
      <c r="C17" s="76"/>
    </row>
    <row r="18" spans="1:3" ht="33" customHeight="1">
      <c r="A18" s="19" t="s">
        <v>14</v>
      </c>
      <c r="B18" s="75" t="s">
        <v>15</v>
      </c>
      <c r="C18" s="76"/>
    </row>
    <row r="19" spans="1:3" ht="33.75" customHeight="1">
      <c r="A19" s="19" t="s">
        <v>16</v>
      </c>
      <c r="B19" s="75" t="s">
        <v>17</v>
      </c>
      <c r="C19" s="76"/>
    </row>
    <row r="20" spans="1:3">
      <c r="A20" s="19" t="s">
        <v>18</v>
      </c>
      <c r="B20" s="75">
        <v>7841312071</v>
      </c>
      <c r="C20" s="76"/>
    </row>
    <row r="21" spans="1:3">
      <c r="A21" s="19" t="s">
        <v>19</v>
      </c>
      <c r="B21" s="75">
        <v>780501001</v>
      </c>
      <c r="C21" s="76"/>
    </row>
    <row r="22" spans="1:3" ht="30.75" customHeight="1">
      <c r="A22" s="19" t="s">
        <v>20</v>
      </c>
      <c r="B22" s="75" t="s">
        <v>130</v>
      </c>
      <c r="C22" s="76"/>
    </row>
    <row r="23" spans="1:3">
      <c r="A23" s="19" t="s">
        <v>21</v>
      </c>
      <c r="B23" s="77" t="s">
        <v>22</v>
      </c>
      <c r="C23" s="76"/>
    </row>
    <row r="24" spans="1:3">
      <c r="A24" s="19" t="s">
        <v>23</v>
      </c>
      <c r="B24" s="78" t="s">
        <v>135</v>
      </c>
      <c r="C24" s="79"/>
    </row>
    <row r="25" spans="1:3">
      <c r="A25" s="19" t="s">
        <v>24</v>
      </c>
      <c r="B25" s="78" t="s">
        <v>136</v>
      </c>
      <c r="C25" s="79"/>
    </row>
  </sheetData>
  <mergeCells count="15"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A11:C11"/>
    <mergeCell ref="A5:C5"/>
    <mergeCell ref="A6:C6"/>
    <mergeCell ref="A7:C7"/>
    <mergeCell ref="A9:C9"/>
  </mergeCells>
  <hyperlinks>
    <hyperlink ref="B23" r:id="rId1"/>
  </hyperlinks>
  <pageMargins left="0.7" right="0.7" top="0.75" bottom="0.75" header="0.3" footer="0.3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="90" zoomScaleNormal="90" workbookViewId="0">
      <selection activeCell="E7" sqref="E7"/>
    </sheetView>
  </sheetViews>
  <sheetFormatPr defaultRowHeight="15"/>
  <cols>
    <col min="1" max="1" width="5.5703125" customWidth="1"/>
    <col min="2" max="2" width="21.7109375" bestFit="1" customWidth="1"/>
    <col min="3" max="3" width="37.140625" customWidth="1"/>
    <col min="4" max="4" width="14.140625" customWidth="1"/>
    <col min="5" max="5" width="14.42578125" customWidth="1"/>
  </cols>
  <sheetData>
    <row r="1" spans="1:5">
      <c r="D1" s="8"/>
      <c r="E1" s="8"/>
    </row>
    <row r="2" spans="1:5" ht="42.75" customHeight="1">
      <c r="A2" s="87" t="s">
        <v>131</v>
      </c>
      <c r="B2" s="87"/>
      <c r="C2" s="87"/>
      <c r="D2" s="87"/>
      <c r="E2" s="87"/>
    </row>
    <row r="3" spans="1:5" ht="18.75" customHeight="1">
      <c r="A3" s="87" t="s">
        <v>141</v>
      </c>
      <c r="B3" s="87"/>
      <c r="C3" s="87"/>
      <c r="D3" s="87"/>
      <c r="E3" s="87"/>
    </row>
    <row r="4" spans="1:5" ht="18.75" customHeight="1">
      <c r="A4" s="88"/>
      <c r="B4" s="88"/>
      <c r="C4" s="88"/>
      <c r="D4" s="88"/>
      <c r="E4" s="88"/>
    </row>
    <row r="5" spans="1:5" ht="15" customHeight="1">
      <c r="A5" s="89" t="s">
        <v>0</v>
      </c>
      <c r="B5" s="91" t="s">
        <v>1</v>
      </c>
      <c r="C5" s="91" t="s">
        <v>2</v>
      </c>
      <c r="D5" s="93" t="s">
        <v>3</v>
      </c>
      <c r="E5" s="91" t="s">
        <v>4</v>
      </c>
    </row>
    <row r="6" spans="1:5" ht="63.75" customHeight="1">
      <c r="A6" s="90"/>
      <c r="B6" s="92"/>
      <c r="C6" s="92"/>
      <c r="D6" s="94"/>
      <c r="E6" s="92"/>
    </row>
    <row r="7" spans="1:5">
      <c r="A7" s="81">
        <v>1</v>
      </c>
      <c r="B7" s="84" t="s">
        <v>132</v>
      </c>
      <c r="C7" s="1" t="s">
        <v>114</v>
      </c>
      <c r="D7" s="2">
        <v>1155.86399178997</v>
      </c>
      <c r="E7" s="2">
        <v>218083.76867208036</v>
      </c>
    </row>
    <row r="8" spans="1:5">
      <c r="A8" s="82"/>
      <c r="B8" s="85"/>
      <c r="C8" s="1" t="s">
        <v>115</v>
      </c>
      <c r="D8" s="2">
        <v>995.26822668455316</v>
      </c>
      <c r="E8" s="2">
        <v>157519.32203758325</v>
      </c>
    </row>
    <row r="9" spans="1:5">
      <c r="A9" s="82"/>
      <c r="B9" s="85"/>
      <c r="C9" s="3" t="s">
        <v>6</v>
      </c>
      <c r="D9" s="4">
        <v>934.0340759213027</v>
      </c>
      <c r="E9" s="4">
        <v>144885.74935182254</v>
      </c>
    </row>
    <row r="10" spans="1:5">
      <c r="A10" s="82"/>
      <c r="B10" s="85"/>
      <c r="C10" s="5" t="s">
        <v>7</v>
      </c>
      <c r="D10" s="6">
        <v>929.47253717565206</v>
      </c>
      <c r="E10" s="6">
        <v>128388.06786560843</v>
      </c>
    </row>
    <row r="11" spans="1:5">
      <c r="A11" s="82"/>
      <c r="B11" s="85"/>
      <c r="C11" s="5" t="s">
        <v>8</v>
      </c>
      <c r="D11" s="6">
        <v>862.8712261638567</v>
      </c>
      <c r="E11" s="6">
        <v>138564.11263418052</v>
      </c>
    </row>
    <row r="12" spans="1:5">
      <c r="A12" s="82"/>
      <c r="B12" s="85"/>
      <c r="C12" s="5" t="s">
        <v>9</v>
      </c>
      <c r="D12" s="7">
        <v>968.49453422396778</v>
      </c>
      <c r="E12" s="6">
        <v>149590.58604686888</v>
      </c>
    </row>
    <row r="13" spans="1:5">
      <c r="A13" s="83"/>
      <c r="B13" s="86"/>
      <c r="C13" s="5" t="s">
        <v>10</v>
      </c>
      <c r="D13" s="7">
        <v>1177.0665446150574</v>
      </c>
      <c r="E13" s="6">
        <v>314198.78945304285</v>
      </c>
    </row>
    <row r="15" spans="1:5">
      <c r="B15" s="11"/>
    </row>
    <row r="16" spans="1:5">
      <c r="A16" s="10"/>
      <c r="B16" s="80"/>
      <c r="C16" s="80"/>
      <c r="D16" s="80"/>
      <c r="E16" s="80"/>
    </row>
  </sheetData>
  <mergeCells count="11">
    <mergeCell ref="B16:E16"/>
    <mergeCell ref="A7:A13"/>
    <mergeCell ref="B7:B13"/>
    <mergeCell ref="A3:E3"/>
    <mergeCell ref="A2:E2"/>
    <mergeCell ref="A4:E4"/>
    <mergeCell ref="A5:A6"/>
    <mergeCell ref="B5:B6"/>
    <mergeCell ref="C5:C6"/>
    <mergeCell ref="D5:D6"/>
    <mergeCell ref="E5:E6"/>
  </mergeCells>
  <printOptions horizontalCentered="1"/>
  <pageMargins left="0.70866141732283472" right="0.59055118110236227" top="0.26" bottom="0.23" header="0.17" footer="0.17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25" zoomScaleNormal="100" workbookViewId="0">
      <selection activeCell="L39" sqref="L39"/>
    </sheetView>
  </sheetViews>
  <sheetFormatPr defaultRowHeight="15"/>
  <cols>
    <col min="1" max="1" width="5.85546875" customWidth="1"/>
    <col min="2" max="2" width="38.85546875" customWidth="1"/>
    <col min="4" max="4" width="13.28515625" customWidth="1"/>
    <col min="5" max="5" width="14" customWidth="1"/>
    <col min="6" max="6" width="15.42578125" customWidth="1"/>
  </cols>
  <sheetData>
    <row r="1" spans="1:6">
      <c r="D1" s="96" t="s">
        <v>124</v>
      </c>
      <c r="E1" s="96"/>
      <c r="F1" s="96"/>
    </row>
    <row r="2" spans="1:6" ht="38.25" customHeight="1">
      <c r="A2" s="20"/>
      <c r="B2" s="20"/>
      <c r="C2" s="20"/>
      <c r="D2" s="97" t="s">
        <v>142</v>
      </c>
      <c r="E2" s="97"/>
      <c r="F2" s="97"/>
    </row>
    <row r="3" spans="1:6" ht="12.75" customHeight="1">
      <c r="A3" s="20"/>
      <c r="B3" s="20"/>
      <c r="C3" s="20"/>
      <c r="D3" s="8"/>
      <c r="E3" s="8"/>
      <c r="F3" s="8"/>
    </row>
    <row r="4" spans="1:6" ht="16.5" customHeight="1">
      <c r="A4" s="73" t="s">
        <v>133</v>
      </c>
      <c r="B4" s="73"/>
      <c r="C4" s="73"/>
      <c r="D4" s="73"/>
      <c r="E4" s="73"/>
      <c r="F4" s="73"/>
    </row>
    <row r="5" spans="1:6" ht="17.25" customHeight="1">
      <c r="A5" s="73" t="s">
        <v>122</v>
      </c>
      <c r="B5" s="73"/>
      <c r="C5" s="73"/>
      <c r="D5" s="73"/>
      <c r="E5" s="73"/>
      <c r="F5" s="73"/>
    </row>
    <row r="6" spans="1:6" ht="17.25" customHeight="1">
      <c r="A6" s="98" t="s">
        <v>27</v>
      </c>
      <c r="B6" s="98"/>
      <c r="C6" s="98"/>
      <c r="D6" s="98"/>
      <c r="E6" s="98"/>
      <c r="F6" s="98"/>
    </row>
    <row r="8" spans="1:6" ht="94.5" customHeight="1" thickBot="1">
      <c r="A8" s="64" t="s">
        <v>0</v>
      </c>
      <c r="B8" s="64" t="s">
        <v>28</v>
      </c>
      <c r="C8" s="64" t="s">
        <v>29</v>
      </c>
      <c r="D8" s="64" t="s">
        <v>143</v>
      </c>
      <c r="E8" s="64" t="s">
        <v>144</v>
      </c>
      <c r="F8" s="64" t="s">
        <v>145</v>
      </c>
    </row>
    <row r="9" spans="1:6">
      <c r="A9" s="21" t="s">
        <v>30</v>
      </c>
      <c r="B9" s="22" t="s">
        <v>31</v>
      </c>
      <c r="C9" s="21" t="s">
        <v>32</v>
      </c>
      <c r="D9" s="23">
        <v>180</v>
      </c>
      <c r="E9" s="23">
        <v>180</v>
      </c>
      <c r="F9" s="23">
        <v>180</v>
      </c>
    </row>
    <row r="10" spans="1:6" ht="63.75">
      <c r="A10" s="24" t="s">
        <v>33</v>
      </c>
      <c r="B10" s="25" t="s">
        <v>34</v>
      </c>
      <c r="C10" s="24" t="s">
        <v>32</v>
      </c>
      <c r="D10" s="26">
        <v>173.57366666666667</v>
      </c>
      <c r="E10" s="26">
        <v>173.49213409109532</v>
      </c>
      <c r="F10" s="26">
        <v>171.20308333333332</v>
      </c>
    </row>
    <row r="11" spans="1:6">
      <c r="A11" s="24" t="s">
        <v>35</v>
      </c>
      <c r="B11" s="25" t="s">
        <v>36</v>
      </c>
      <c r="C11" s="24" t="s">
        <v>37</v>
      </c>
      <c r="D11" s="26">
        <v>377.43693300000001</v>
      </c>
      <c r="E11" s="26">
        <v>144.5206</v>
      </c>
      <c r="F11" s="26">
        <v>645.47519999999997</v>
      </c>
    </row>
    <row r="12" spans="1:6">
      <c r="A12" s="24" t="s">
        <v>38</v>
      </c>
      <c r="B12" s="25" t="s">
        <v>39</v>
      </c>
      <c r="C12" s="24" t="s">
        <v>37</v>
      </c>
      <c r="D12" s="26">
        <v>322.47944899999999</v>
      </c>
      <c r="E12" s="26">
        <v>92.438355760131003</v>
      </c>
      <c r="F12" s="26">
        <v>567.43904499999996</v>
      </c>
    </row>
    <row r="13" spans="1:6">
      <c r="A13" s="24" t="s">
        <v>40</v>
      </c>
      <c r="B13" s="25" t="s">
        <v>41</v>
      </c>
      <c r="C13" s="24" t="s">
        <v>42</v>
      </c>
      <c r="D13" s="26">
        <v>931.78599999999994</v>
      </c>
      <c r="E13" s="26">
        <v>934.07299999999998</v>
      </c>
      <c r="F13" s="26">
        <v>811.3130000000001</v>
      </c>
    </row>
    <row r="14" spans="1:6">
      <c r="A14" s="24" t="s">
        <v>43</v>
      </c>
      <c r="B14" s="25" t="s">
        <v>44</v>
      </c>
      <c r="C14" s="24" t="s">
        <v>42</v>
      </c>
      <c r="D14" s="26">
        <v>926.96499999999992</v>
      </c>
      <c r="E14" s="26">
        <v>931.78499999999997</v>
      </c>
      <c r="F14" s="26">
        <v>809.35700000000008</v>
      </c>
    </row>
    <row r="15" spans="1:6" ht="21" customHeight="1">
      <c r="A15" s="27" t="s">
        <v>45</v>
      </c>
      <c r="B15" s="28" t="s">
        <v>46</v>
      </c>
      <c r="C15" s="27" t="s">
        <v>47</v>
      </c>
      <c r="D15" s="29">
        <f>SUM(D16:D18)</f>
        <v>1293.1227433153849</v>
      </c>
      <c r="E15" s="29">
        <f>SUM(E16:E18)</f>
        <v>1256.1546961918498</v>
      </c>
      <c r="F15" s="29">
        <f>SUM(F16:F18)</f>
        <v>2486.5443479786127</v>
      </c>
    </row>
    <row r="16" spans="1:6">
      <c r="A16" s="24" t="s">
        <v>48</v>
      </c>
      <c r="B16" s="25" t="s">
        <v>49</v>
      </c>
      <c r="C16" s="24" t="s">
        <v>47</v>
      </c>
      <c r="D16" s="26">
        <v>232.51895542000003</v>
      </c>
      <c r="E16" s="26">
        <v>77.386615365677017</v>
      </c>
      <c r="F16" s="26">
        <v>655.88235965118849</v>
      </c>
    </row>
    <row r="17" spans="1:6" ht="16.5" customHeight="1">
      <c r="A17" s="24" t="s">
        <v>50</v>
      </c>
      <c r="B17" s="25" t="s">
        <v>51</v>
      </c>
      <c r="C17" s="24" t="s">
        <v>47</v>
      </c>
      <c r="D17" s="26">
        <v>200.5896006300049</v>
      </c>
      <c r="E17" s="26">
        <v>209.07535296013575</v>
      </c>
      <c r="F17" s="26">
        <v>448.03936345936279</v>
      </c>
    </row>
    <row r="18" spans="1:6" ht="33" customHeight="1">
      <c r="A18" s="24" t="s">
        <v>52</v>
      </c>
      <c r="B18" s="25" t="s">
        <v>53</v>
      </c>
      <c r="C18" s="24" t="s">
        <v>47</v>
      </c>
      <c r="D18" s="26">
        <v>860.01418726538009</v>
      </c>
      <c r="E18" s="26">
        <v>969.69272786603699</v>
      </c>
      <c r="F18" s="26">
        <v>1382.6226248680616</v>
      </c>
    </row>
    <row r="19" spans="1:6">
      <c r="A19" s="24" t="s">
        <v>54</v>
      </c>
      <c r="B19" s="25" t="s">
        <v>55</v>
      </c>
      <c r="C19" s="24" t="s">
        <v>47</v>
      </c>
      <c r="D19" s="26">
        <v>386.51351795999994</v>
      </c>
      <c r="E19" s="26">
        <v>77.279904527787522</v>
      </c>
      <c r="F19" s="26">
        <v>655.21763601911846</v>
      </c>
    </row>
    <row r="20" spans="1:6" ht="25.5">
      <c r="A20" s="24"/>
      <c r="B20" s="25" t="s">
        <v>126</v>
      </c>
      <c r="C20" s="31" t="s">
        <v>56</v>
      </c>
      <c r="D20" s="32">
        <v>270.46214788843383</v>
      </c>
      <c r="E20" s="32">
        <v>186.1</v>
      </c>
      <c r="F20" s="32">
        <v>249.2</v>
      </c>
    </row>
    <row r="21" spans="1:6">
      <c r="A21" s="24" t="s">
        <v>57</v>
      </c>
      <c r="B21" s="25" t="s">
        <v>58</v>
      </c>
      <c r="C21" s="24" t="s">
        <v>47</v>
      </c>
      <c r="D21" s="26">
        <v>653.36099999999999</v>
      </c>
      <c r="E21" s="26">
        <v>587.74312885800441</v>
      </c>
      <c r="F21" s="26">
        <v>630.06896563668147</v>
      </c>
    </row>
    <row r="22" spans="1:6" ht="25.5">
      <c r="A22" s="24"/>
      <c r="B22" s="25" t="s">
        <v>127</v>
      </c>
      <c r="C22" s="31" t="s">
        <v>59</v>
      </c>
      <c r="D22" s="32">
        <v>163.12865829707678</v>
      </c>
      <c r="E22" s="32">
        <v>587.74312885800441</v>
      </c>
      <c r="F22" s="32">
        <v>168.6</v>
      </c>
    </row>
    <row r="23" spans="1:6" ht="51">
      <c r="A23" s="24"/>
      <c r="B23" s="25" t="s">
        <v>60</v>
      </c>
      <c r="C23" s="31"/>
      <c r="D23" s="33" t="s">
        <v>138</v>
      </c>
      <c r="E23" s="33" t="s">
        <v>139</v>
      </c>
      <c r="F23" s="33" t="s">
        <v>146</v>
      </c>
    </row>
    <row r="24" spans="1:6">
      <c r="A24" s="27" t="s">
        <v>61</v>
      </c>
      <c r="B24" s="28" t="s">
        <v>62</v>
      </c>
      <c r="C24" s="27" t="s">
        <v>47</v>
      </c>
      <c r="D24" s="29">
        <v>337.67992016999995</v>
      </c>
      <c r="E24" s="29" t="s">
        <v>5</v>
      </c>
      <c r="F24" s="29" t="s">
        <v>5</v>
      </c>
    </row>
    <row r="25" spans="1:6" ht="38.25">
      <c r="A25" s="27" t="s">
        <v>63</v>
      </c>
      <c r="B25" s="28" t="s">
        <v>64</v>
      </c>
      <c r="C25" s="24"/>
      <c r="D25" s="34"/>
      <c r="E25" s="26"/>
      <c r="F25" s="26"/>
    </row>
    <row r="26" spans="1:6">
      <c r="A26" s="24" t="s">
        <v>65</v>
      </c>
      <c r="B26" s="25" t="s">
        <v>66</v>
      </c>
      <c r="C26" s="24" t="s">
        <v>67</v>
      </c>
      <c r="D26" s="65">
        <v>138.80000000000001</v>
      </c>
      <c r="E26" s="26" t="s">
        <v>5</v>
      </c>
      <c r="F26" s="26" t="s">
        <v>5</v>
      </c>
    </row>
    <row r="27" spans="1:6" ht="25.5">
      <c r="A27" s="24" t="s">
        <v>68</v>
      </c>
      <c r="B27" s="25" t="s">
        <v>69</v>
      </c>
      <c r="C27" s="24" t="s">
        <v>70</v>
      </c>
      <c r="D27" s="30">
        <v>61.45020949294917</v>
      </c>
      <c r="E27" s="26" t="s">
        <v>5</v>
      </c>
      <c r="F27" s="26" t="s">
        <v>5</v>
      </c>
    </row>
    <row r="28" spans="1:6" ht="89.25">
      <c r="A28" s="24" t="s">
        <v>71</v>
      </c>
      <c r="B28" s="25" t="s">
        <v>72</v>
      </c>
      <c r="C28" s="24"/>
      <c r="D28" s="33" t="s">
        <v>137</v>
      </c>
      <c r="E28" s="33" t="s">
        <v>137</v>
      </c>
      <c r="F28" s="33" t="s">
        <v>147</v>
      </c>
    </row>
    <row r="29" spans="1:6">
      <c r="A29" s="27" t="s">
        <v>73</v>
      </c>
      <c r="B29" s="28" t="s">
        <v>74</v>
      </c>
      <c r="C29" s="27" t="s">
        <v>47</v>
      </c>
      <c r="D29" s="29">
        <f>SUM(D30:D32)</f>
        <v>1741.8069999999998</v>
      </c>
      <c r="E29" s="29">
        <f t="shared" ref="E29:F29" si="0">SUM(E30:E32)</f>
        <v>1232.7637196562582</v>
      </c>
      <c r="F29" s="29">
        <f t="shared" si="0"/>
        <v>2439.6813184223042</v>
      </c>
    </row>
    <row r="30" spans="1:6">
      <c r="A30" s="35" t="s">
        <v>75</v>
      </c>
      <c r="B30" s="36" t="s">
        <v>76</v>
      </c>
      <c r="C30" s="24" t="s">
        <v>47</v>
      </c>
      <c r="D30" s="26">
        <v>386.86099999999999</v>
      </c>
      <c r="E30" s="26">
        <v>77.386615365677017</v>
      </c>
      <c r="F30" s="26">
        <v>655.88235965118849</v>
      </c>
    </row>
    <row r="31" spans="1:6">
      <c r="A31" s="35" t="s">
        <v>77</v>
      </c>
      <c r="B31" s="25" t="s">
        <v>78</v>
      </c>
      <c r="C31" s="24" t="s">
        <v>47</v>
      </c>
      <c r="D31" s="26">
        <v>279.99900000000002</v>
      </c>
      <c r="E31" s="26">
        <v>209.07535296013575</v>
      </c>
      <c r="F31" s="26">
        <v>448.03936345936279</v>
      </c>
    </row>
    <row r="32" spans="1:6" ht="25.5">
      <c r="A32" s="35" t="s">
        <v>79</v>
      </c>
      <c r="B32" s="25" t="s">
        <v>80</v>
      </c>
      <c r="C32" s="24" t="s">
        <v>47</v>
      </c>
      <c r="D32" s="26">
        <v>1074.9469999999999</v>
      </c>
      <c r="E32" s="26">
        <v>946.30175133044543</v>
      </c>
      <c r="F32" s="26">
        <v>1335.7595953117529</v>
      </c>
    </row>
    <row r="33" spans="1:6" ht="25.5">
      <c r="A33" s="37" t="s">
        <v>81</v>
      </c>
      <c r="B33" s="28" t="s">
        <v>82</v>
      </c>
      <c r="C33" s="27" t="s">
        <v>47</v>
      </c>
      <c r="D33" s="34" t="s">
        <v>5</v>
      </c>
      <c r="E33" s="34" t="s">
        <v>5</v>
      </c>
      <c r="F33" s="34" t="s">
        <v>5</v>
      </c>
    </row>
    <row r="34" spans="1:6">
      <c r="A34" s="35" t="s">
        <v>83</v>
      </c>
      <c r="B34" s="38" t="s">
        <v>84</v>
      </c>
      <c r="C34" s="24" t="s">
        <v>47</v>
      </c>
      <c r="D34" s="34" t="s">
        <v>5</v>
      </c>
      <c r="E34" s="34" t="s">
        <v>5</v>
      </c>
      <c r="F34" s="34" t="s">
        <v>5</v>
      </c>
    </row>
    <row r="35" spans="1:6">
      <c r="A35" s="35" t="s">
        <v>85</v>
      </c>
      <c r="B35" s="38" t="s">
        <v>86</v>
      </c>
      <c r="C35" s="24" t="s">
        <v>47</v>
      </c>
      <c r="D35" s="34" t="s">
        <v>5</v>
      </c>
      <c r="E35" s="34" t="s">
        <v>5</v>
      </c>
      <c r="F35" s="34" t="s">
        <v>5</v>
      </c>
    </row>
    <row r="36" spans="1:6" ht="25.5">
      <c r="A36" s="27" t="s">
        <v>87</v>
      </c>
      <c r="B36" s="28" t="s">
        <v>88</v>
      </c>
      <c r="C36" s="27" t="s">
        <v>47</v>
      </c>
      <c r="D36" s="29">
        <f>SUM(D37:D39)</f>
        <v>207.62798656489778</v>
      </c>
      <c r="E36" s="29">
        <f t="shared" ref="E36:F36" si="1">SUM(E37:E39)</f>
        <v>23.390976535591513</v>
      </c>
      <c r="F36" s="29">
        <f t="shared" si="1"/>
        <v>46.863029556308717</v>
      </c>
    </row>
    <row r="37" spans="1:6">
      <c r="A37" s="24" t="s">
        <v>89</v>
      </c>
      <c r="B37" s="36" t="s">
        <v>76</v>
      </c>
      <c r="C37" s="24" t="s">
        <v>47</v>
      </c>
      <c r="D37" s="26" t="s">
        <v>5</v>
      </c>
      <c r="E37" s="26" t="s">
        <v>5</v>
      </c>
      <c r="F37" s="26" t="s">
        <v>5</v>
      </c>
    </row>
    <row r="38" spans="1:6">
      <c r="A38" s="24" t="s">
        <v>90</v>
      </c>
      <c r="B38" s="25" t="s">
        <v>78</v>
      </c>
      <c r="C38" s="24" t="s">
        <v>47</v>
      </c>
      <c r="D38" s="26">
        <v>193.93891000247723</v>
      </c>
      <c r="E38" s="26" t="s">
        <v>5</v>
      </c>
      <c r="F38" s="26" t="s">
        <v>5</v>
      </c>
    </row>
    <row r="39" spans="1:6" ht="25.5">
      <c r="A39" s="24" t="s">
        <v>91</v>
      </c>
      <c r="B39" s="25" t="s">
        <v>80</v>
      </c>
      <c r="C39" s="24" t="s">
        <v>47</v>
      </c>
      <c r="D39" s="26">
        <v>13.68907656242054</v>
      </c>
      <c r="E39" s="26">
        <v>23.390976535591513</v>
      </c>
      <c r="F39" s="26">
        <v>46.863029556308717</v>
      </c>
    </row>
    <row r="40" spans="1:6" ht="25.5">
      <c r="A40" s="27" t="s">
        <v>92</v>
      </c>
      <c r="B40" s="28" t="s">
        <v>93</v>
      </c>
      <c r="C40" s="27" t="s">
        <v>47</v>
      </c>
      <c r="D40" s="34" t="s">
        <v>5</v>
      </c>
      <c r="E40" s="34" t="s">
        <v>5</v>
      </c>
      <c r="F40" s="34" t="s">
        <v>5</v>
      </c>
    </row>
    <row r="41" spans="1:6">
      <c r="A41" s="24" t="s">
        <v>94</v>
      </c>
      <c r="B41" s="36" t="s">
        <v>76</v>
      </c>
      <c r="C41" s="24" t="s">
        <v>47</v>
      </c>
      <c r="D41" s="34" t="s">
        <v>5</v>
      </c>
      <c r="E41" s="34" t="s">
        <v>5</v>
      </c>
      <c r="F41" s="34" t="s">
        <v>5</v>
      </c>
    </row>
    <row r="42" spans="1:6">
      <c r="A42" s="24" t="s">
        <v>95</v>
      </c>
      <c r="B42" s="25" t="s">
        <v>78</v>
      </c>
      <c r="C42" s="24" t="s">
        <v>47</v>
      </c>
      <c r="D42" s="34" t="s">
        <v>5</v>
      </c>
      <c r="E42" s="34" t="s">
        <v>5</v>
      </c>
      <c r="F42" s="34" t="s">
        <v>5</v>
      </c>
    </row>
    <row r="43" spans="1:6" ht="25.5">
      <c r="A43" s="24" t="s">
        <v>96</v>
      </c>
      <c r="B43" s="25" t="s">
        <v>80</v>
      </c>
      <c r="C43" s="24" t="s">
        <v>47</v>
      </c>
      <c r="D43" s="34" t="s">
        <v>5</v>
      </c>
      <c r="E43" s="34" t="s">
        <v>5</v>
      </c>
      <c r="F43" s="34" t="s">
        <v>5</v>
      </c>
    </row>
    <row r="44" spans="1:6">
      <c r="A44" s="27" t="s">
        <v>97</v>
      </c>
      <c r="B44" s="28" t="s">
        <v>98</v>
      </c>
      <c r="C44" s="27" t="s">
        <v>47</v>
      </c>
      <c r="D44" s="29">
        <f t="shared" ref="D44:F44" si="2">D15-D29-D36</f>
        <v>-656.31224324951268</v>
      </c>
      <c r="E44" s="29">
        <f t="shared" si="2"/>
        <v>4.9737991503207013E-14</v>
      </c>
      <c r="F44" s="29">
        <f t="shared" si="2"/>
        <v>-2.7000623958883807E-13</v>
      </c>
    </row>
    <row r="45" spans="1:6" ht="38.25">
      <c r="A45" s="39" t="s">
        <v>99</v>
      </c>
      <c r="B45" s="28" t="s">
        <v>100</v>
      </c>
      <c r="C45" s="40" t="s">
        <v>101</v>
      </c>
      <c r="D45" s="41">
        <f t="shared" ref="D45:E45" si="3">D44/D15*100</f>
        <v>-50.754056151453987</v>
      </c>
      <c r="E45" s="41">
        <f t="shared" si="3"/>
        <v>3.959543490462789E-15</v>
      </c>
      <c r="F45" s="41">
        <f>F44/F15*100</f>
        <v>-1.085869390619694E-14</v>
      </c>
    </row>
    <row r="46" spans="1:6" ht="72.75" customHeight="1">
      <c r="A46" s="99" t="s">
        <v>102</v>
      </c>
      <c r="B46" s="101" t="s">
        <v>103</v>
      </c>
      <c r="C46" s="103"/>
      <c r="D46" s="105" t="s">
        <v>134</v>
      </c>
      <c r="E46" s="106"/>
      <c r="F46" s="107"/>
    </row>
    <row r="47" spans="1:6" ht="24" customHeight="1">
      <c r="A47" s="100"/>
      <c r="B47" s="102"/>
      <c r="C47" s="104"/>
      <c r="D47" s="108" t="s">
        <v>123</v>
      </c>
      <c r="E47" s="109"/>
      <c r="F47" s="110"/>
    </row>
    <row r="49" spans="1:6">
      <c r="A49" s="42"/>
      <c r="B49" s="43" t="s">
        <v>104</v>
      </c>
    </row>
    <row r="50" spans="1:6" ht="27.75" customHeight="1">
      <c r="A50" s="44" t="s">
        <v>105</v>
      </c>
      <c r="B50" s="95" t="s">
        <v>106</v>
      </c>
      <c r="C50" s="95"/>
      <c r="D50" s="95"/>
      <c r="E50" s="95"/>
      <c r="F50" s="95"/>
    </row>
    <row r="51" spans="1:6" ht="27" customHeight="1">
      <c r="A51" s="44" t="s">
        <v>107</v>
      </c>
      <c r="B51" s="95" t="s">
        <v>125</v>
      </c>
      <c r="C51" s="95"/>
      <c r="D51" s="95"/>
      <c r="E51" s="95"/>
      <c r="F51" s="95"/>
    </row>
    <row r="52" spans="1:6" ht="29.25" customHeight="1">
      <c r="A52" s="67"/>
      <c r="B52" s="95"/>
      <c r="C52" s="95"/>
      <c r="D52" s="95"/>
      <c r="E52" s="95"/>
      <c r="F52" s="95"/>
    </row>
    <row r="53" spans="1:6">
      <c r="A53" s="42"/>
      <c r="B53" s="42"/>
    </row>
  </sheetData>
  <mergeCells count="13">
    <mergeCell ref="B52:F52"/>
    <mergeCell ref="B50:F50"/>
    <mergeCell ref="B51:F51"/>
    <mergeCell ref="D1:F1"/>
    <mergeCell ref="D2:F2"/>
    <mergeCell ref="A4:F4"/>
    <mergeCell ref="A5:F5"/>
    <mergeCell ref="A6:F6"/>
    <mergeCell ref="A46:A47"/>
    <mergeCell ref="B46:B47"/>
    <mergeCell ref="C46:C47"/>
    <mergeCell ref="D46:F46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3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25" workbookViewId="0">
      <selection activeCell="D38" sqref="D38"/>
    </sheetView>
  </sheetViews>
  <sheetFormatPr defaultRowHeight="15"/>
  <cols>
    <col min="1" max="1" width="5.85546875" customWidth="1"/>
    <col min="2" max="2" width="38.85546875" customWidth="1"/>
    <col min="4" max="4" width="16.42578125" customWidth="1"/>
    <col min="5" max="5" width="14" customWidth="1"/>
    <col min="6" max="6" width="15.42578125" customWidth="1"/>
    <col min="9" max="9" width="21" customWidth="1"/>
    <col min="10" max="10" width="12.140625" customWidth="1"/>
    <col min="11" max="11" width="11.85546875" customWidth="1"/>
    <col min="12" max="12" width="11.7109375" customWidth="1"/>
  </cols>
  <sheetData>
    <row r="1" spans="1:12">
      <c r="D1" s="96" t="s">
        <v>124</v>
      </c>
      <c r="E1" s="96"/>
      <c r="F1" s="96"/>
    </row>
    <row r="2" spans="1:12" ht="40.5" customHeight="1">
      <c r="A2" s="20"/>
      <c r="B2" s="20"/>
      <c r="C2" s="20"/>
      <c r="D2" s="97" t="s">
        <v>142</v>
      </c>
      <c r="E2" s="97"/>
      <c r="F2" s="97"/>
    </row>
    <row r="3" spans="1:12" ht="13.5" customHeight="1">
      <c r="A3" s="20"/>
      <c r="B3" s="20"/>
      <c r="C3" s="20"/>
      <c r="D3" s="71"/>
      <c r="E3" s="71"/>
      <c r="F3" s="71"/>
    </row>
    <row r="4" spans="1:12" ht="16.5" customHeight="1">
      <c r="A4" s="73" t="s">
        <v>133</v>
      </c>
      <c r="B4" s="73"/>
      <c r="C4" s="73"/>
      <c r="D4" s="73"/>
      <c r="E4" s="73"/>
      <c r="F4" s="73"/>
    </row>
    <row r="5" spans="1:12" ht="17.25" customHeight="1">
      <c r="A5" s="73" t="s">
        <v>116</v>
      </c>
      <c r="B5" s="73"/>
      <c r="C5" s="73"/>
      <c r="D5" s="73"/>
      <c r="E5" s="73"/>
      <c r="F5" s="73"/>
    </row>
    <row r="6" spans="1:12" ht="17.25" customHeight="1">
      <c r="A6" s="98" t="s">
        <v>27</v>
      </c>
      <c r="B6" s="98"/>
      <c r="C6" s="98"/>
      <c r="D6" s="98"/>
      <c r="E6" s="98"/>
      <c r="F6" s="98"/>
    </row>
    <row r="8" spans="1:12" ht="77.25" thickBot="1">
      <c r="A8" s="64" t="s">
        <v>0</v>
      </c>
      <c r="B8" s="64" t="s">
        <v>28</v>
      </c>
      <c r="C8" s="64" t="s">
        <v>29</v>
      </c>
      <c r="D8" s="64" t="s">
        <v>143</v>
      </c>
      <c r="E8" s="64" t="s">
        <v>144</v>
      </c>
      <c r="F8" s="64" t="s">
        <v>145</v>
      </c>
    </row>
    <row r="9" spans="1:12">
      <c r="A9" s="21" t="s">
        <v>30</v>
      </c>
      <c r="B9" s="22" t="s">
        <v>31</v>
      </c>
      <c r="C9" s="21" t="s">
        <v>32</v>
      </c>
      <c r="D9" s="23">
        <v>85</v>
      </c>
      <c r="E9" s="23">
        <v>85</v>
      </c>
      <c r="F9" s="23">
        <v>85</v>
      </c>
    </row>
    <row r="10" spans="1:12" ht="63.75">
      <c r="A10" s="24" t="s">
        <v>33</v>
      </c>
      <c r="B10" s="25" t="s">
        <v>34</v>
      </c>
      <c r="C10" s="24" t="s">
        <v>32</v>
      </c>
      <c r="D10" s="26">
        <v>51.12566666666666</v>
      </c>
      <c r="E10" s="26">
        <v>49.725956841564162</v>
      </c>
      <c r="F10" s="26">
        <v>49.084333333333333</v>
      </c>
    </row>
    <row r="11" spans="1:12">
      <c r="A11" s="24" t="s">
        <v>35</v>
      </c>
      <c r="B11" s="25" t="s">
        <v>36</v>
      </c>
      <c r="C11" s="24" t="s">
        <v>37</v>
      </c>
      <c r="D11" s="26">
        <v>436.95549699999998</v>
      </c>
      <c r="E11" s="26">
        <v>485.041</v>
      </c>
      <c r="F11" s="26">
        <v>467.54380000000003</v>
      </c>
    </row>
    <row r="12" spans="1:12" ht="16.5" customHeight="1">
      <c r="A12" s="24" t="s">
        <v>38</v>
      </c>
      <c r="B12" s="25" t="s">
        <v>39</v>
      </c>
      <c r="C12" s="24" t="s">
        <v>37</v>
      </c>
      <c r="D12" s="26">
        <v>371.74487199999999</v>
      </c>
      <c r="E12" s="26">
        <v>415.25362325539697</v>
      </c>
      <c r="F12" s="26">
        <v>388.32674500000002</v>
      </c>
      <c r="J12" s="46"/>
      <c r="K12" s="46"/>
      <c r="L12" s="47"/>
    </row>
    <row r="13" spans="1:12">
      <c r="A13" s="24" t="s">
        <v>40</v>
      </c>
      <c r="B13" s="25" t="s">
        <v>41</v>
      </c>
      <c r="C13" s="24" t="s">
        <v>42</v>
      </c>
      <c r="D13" s="26">
        <v>1188.614</v>
      </c>
      <c r="E13" s="26">
        <v>1429.5029999999999</v>
      </c>
      <c r="F13" s="26">
        <v>1332.1770000000001</v>
      </c>
      <c r="J13" s="48"/>
      <c r="K13" s="48"/>
      <c r="L13" s="48"/>
    </row>
    <row r="14" spans="1:12">
      <c r="A14" s="24" t="s">
        <v>43</v>
      </c>
      <c r="B14" s="25" t="s">
        <v>44</v>
      </c>
      <c r="C14" s="24" t="s">
        <v>42</v>
      </c>
      <c r="D14" s="26">
        <v>1187.252</v>
      </c>
      <c r="E14" s="26">
        <v>1428.635</v>
      </c>
      <c r="F14" s="26">
        <v>1331.2690000000002</v>
      </c>
      <c r="J14" s="48"/>
      <c r="K14" s="48"/>
      <c r="L14" s="48"/>
    </row>
    <row r="15" spans="1:12" ht="16.5" customHeight="1">
      <c r="A15" s="27" t="s">
        <v>45</v>
      </c>
      <c r="B15" s="28" t="s">
        <v>46</v>
      </c>
      <c r="C15" s="27" t="s">
        <v>47</v>
      </c>
      <c r="D15" s="29">
        <f>SUM(D16:D18)</f>
        <v>1483.7610788400016</v>
      </c>
      <c r="E15" s="29">
        <f>SUM(E16:E18)</f>
        <v>1767.8547600982829</v>
      </c>
      <c r="F15" s="29">
        <f>SUM(F16:F18)</f>
        <v>2547.0011821601574</v>
      </c>
      <c r="J15" s="48"/>
      <c r="K15" s="48"/>
      <c r="L15" s="48"/>
    </row>
    <row r="16" spans="1:12">
      <c r="A16" s="24" t="s">
        <v>48</v>
      </c>
      <c r="B16" s="25" t="s">
        <v>49</v>
      </c>
      <c r="C16" s="24" t="s">
        <v>47</v>
      </c>
      <c r="D16" s="26">
        <v>328.08420125999987</v>
      </c>
      <c r="E16" s="26">
        <v>380.68473347135574</v>
      </c>
      <c r="F16" s="26">
        <v>386.48927087033468</v>
      </c>
    </row>
    <row r="17" spans="1:6" ht="16.5" customHeight="1">
      <c r="A17" s="24" t="s">
        <v>50</v>
      </c>
      <c r="B17" s="25" t="s">
        <v>51</v>
      </c>
      <c r="C17" s="24" t="s">
        <v>47</v>
      </c>
      <c r="D17" s="26">
        <v>51.719073160001194</v>
      </c>
      <c r="E17" s="26">
        <v>74.426021093503621</v>
      </c>
      <c r="F17" s="26">
        <v>92.780770912000975</v>
      </c>
    </row>
    <row r="18" spans="1:6" ht="25.5">
      <c r="A18" s="24" t="s">
        <v>52</v>
      </c>
      <c r="B18" s="25" t="s">
        <v>53</v>
      </c>
      <c r="C18" s="24" t="s">
        <v>47</v>
      </c>
      <c r="D18" s="26">
        <v>1103.9578044200005</v>
      </c>
      <c r="E18" s="26">
        <v>1312.7440055334237</v>
      </c>
      <c r="F18" s="26">
        <v>2067.7311403778217</v>
      </c>
    </row>
    <row r="19" spans="1:6">
      <c r="A19" s="24" t="s">
        <v>54</v>
      </c>
      <c r="B19" s="25" t="s">
        <v>55</v>
      </c>
      <c r="C19" s="24" t="s">
        <v>47</v>
      </c>
      <c r="D19" s="26">
        <v>363.62200000000001</v>
      </c>
      <c r="E19" s="26">
        <v>380.20536468866976</v>
      </c>
      <c r="F19" s="26">
        <v>386.03436744653817</v>
      </c>
    </row>
    <row r="20" spans="1:6" ht="25.5">
      <c r="A20" s="24"/>
      <c r="B20" s="25" t="s">
        <v>126</v>
      </c>
      <c r="C20" s="31" t="s">
        <v>56</v>
      </c>
      <c r="D20" s="32">
        <v>223.1482146645329</v>
      </c>
      <c r="E20" s="32">
        <v>207.5</v>
      </c>
      <c r="F20" s="32">
        <v>207.1</v>
      </c>
    </row>
    <row r="21" spans="1:6">
      <c r="A21" s="24" t="s">
        <v>57</v>
      </c>
      <c r="B21" s="25" t="s">
        <v>58</v>
      </c>
      <c r="C21" s="24" t="s">
        <v>47</v>
      </c>
      <c r="D21" s="26">
        <v>892.96900000000005</v>
      </c>
      <c r="E21" s="26">
        <v>802.07390884059771</v>
      </c>
      <c r="F21" s="26">
        <v>1069.3852622082466</v>
      </c>
    </row>
    <row r="22" spans="1:6" ht="25.5">
      <c r="A22" s="24"/>
      <c r="B22" s="25" t="s">
        <v>127</v>
      </c>
      <c r="C22" s="31" t="s">
        <v>59</v>
      </c>
      <c r="D22" s="32">
        <v>174.98784298350853</v>
      </c>
      <c r="E22" s="32">
        <v>174.9</v>
      </c>
      <c r="F22" s="32">
        <v>174.1</v>
      </c>
    </row>
    <row r="23" spans="1:6" ht="51">
      <c r="A23" s="24"/>
      <c r="B23" s="25" t="s">
        <v>60</v>
      </c>
      <c r="C23" s="31"/>
      <c r="D23" s="33" t="s">
        <v>138</v>
      </c>
      <c r="E23" s="33" t="s">
        <v>139</v>
      </c>
      <c r="F23" s="33" t="s">
        <v>146</v>
      </c>
    </row>
    <row r="24" spans="1:6">
      <c r="A24" s="27" t="s">
        <v>61</v>
      </c>
      <c r="B24" s="28" t="s">
        <v>62</v>
      </c>
      <c r="C24" s="27" t="s">
        <v>47</v>
      </c>
      <c r="D24" s="29">
        <v>43.276000000000003</v>
      </c>
      <c r="E24" s="29" t="s">
        <v>5</v>
      </c>
      <c r="F24" s="29" t="s">
        <v>5</v>
      </c>
    </row>
    <row r="25" spans="1:6" ht="38.25">
      <c r="A25" s="27" t="s">
        <v>63</v>
      </c>
      <c r="B25" s="28" t="s">
        <v>64</v>
      </c>
      <c r="C25" s="24"/>
      <c r="D25" s="34"/>
      <c r="E25" s="26"/>
      <c r="F25" s="26"/>
    </row>
    <row r="26" spans="1:6">
      <c r="A26" s="24" t="s">
        <v>65</v>
      </c>
      <c r="B26" s="25" t="s">
        <v>66</v>
      </c>
      <c r="C26" s="24" t="s">
        <v>67</v>
      </c>
      <c r="D26" s="26">
        <v>160.30000000000001</v>
      </c>
      <c r="E26" s="26" t="s">
        <v>5</v>
      </c>
      <c r="F26" s="26" t="s">
        <v>5</v>
      </c>
    </row>
    <row r="27" spans="1:6" ht="25.5">
      <c r="A27" s="24" t="s">
        <v>68</v>
      </c>
      <c r="B27" s="25" t="s">
        <v>69</v>
      </c>
      <c r="C27" s="24" t="s">
        <v>70</v>
      </c>
      <c r="D27" s="26">
        <v>47.961004712996541</v>
      </c>
      <c r="E27" s="26" t="s">
        <v>5</v>
      </c>
      <c r="F27" s="26" t="s">
        <v>5</v>
      </c>
    </row>
    <row r="28" spans="1:6" ht="89.25">
      <c r="A28" s="24" t="s">
        <v>71</v>
      </c>
      <c r="B28" s="25" t="s">
        <v>72</v>
      </c>
      <c r="C28" s="24"/>
      <c r="D28" s="33" t="s">
        <v>137</v>
      </c>
      <c r="E28" s="33" t="s">
        <v>137</v>
      </c>
      <c r="F28" s="33" t="s">
        <v>147</v>
      </c>
    </row>
    <row r="29" spans="1:6">
      <c r="A29" s="27" t="s">
        <v>73</v>
      </c>
      <c r="B29" s="28" t="s">
        <v>74</v>
      </c>
      <c r="C29" s="27" t="s">
        <v>47</v>
      </c>
      <c r="D29" s="29">
        <f t="shared" ref="D29:E29" si="0">SUM(D30:D32)</f>
        <v>1646.1309999999999</v>
      </c>
      <c r="E29" s="29">
        <f t="shared" si="0"/>
        <v>1736.1886834656934</v>
      </c>
      <c r="F29" s="29">
        <f>SUM(F30:F32)</f>
        <v>2476.9168773012866</v>
      </c>
    </row>
    <row r="30" spans="1:6">
      <c r="A30" s="35" t="s">
        <v>75</v>
      </c>
      <c r="B30" s="36" t="s">
        <v>76</v>
      </c>
      <c r="C30" s="24" t="s">
        <v>47</v>
      </c>
      <c r="D30" s="26">
        <v>364.02199999999999</v>
      </c>
      <c r="E30" s="26">
        <v>380.68473347135574</v>
      </c>
      <c r="F30" s="26">
        <v>386.48927087033468</v>
      </c>
    </row>
    <row r="31" spans="1:6">
      <c r="A31" s="35" t="s">
        <v>77</v>
      </c>
      <c r="B31" s="25" t="s">
        <v>78</v>
      </c>
      <c r="C31" s="24" t="s">
        <v>47</v>
      </c>
      <c r="D31" s="26">
        <v>102.396</v>
      </c>
      <c r="E31" s="26">
        <v>74.426021093503621</v>
      </c>
      <c r="F31" s="26">
        <v>92.780770912000975</v>
      </c>
    </row>
    <row r="32" spans="1:6" ht="25.5">
      <c r="A32" s="35" t="s">
        <v>79</v>
      </c>
      <c r="B32" s="25" t="s">
        <v>80</v>
      </c>
      <c r="C32" s="24" t="s">
        <v>47</v>
      </c>
      <c r="D32" s="26">
        <v>1179.713</v>
      </c>
      <c r="E32" s="26">
        <v>1281.0779289008342</v>
      </c>
      <c r="F32" s="26">
        <v>1997.6468355189509</v>
      </c>
    </row>
    <row r="33" spans="1:6" ht="25.5">
      <c r="A33" s="37" t="s">
        <v>81</v>
      </c>
      <c r="B33" s="28" t="s">
        <v>82</v>
      </c>
      <c r="C33" s="27" t="s">
        <v>47</v>
      </c>
      <c r="D33" s="34" t="s">
        <v>5</v>
      </c>
      <c r="E33" s="34" t="s">
        <v>5</v>
      </c>
      <c r="F33" s="34" t="s">
        <v>5</v>
      </c>
    </row>
    <row r="34" spans="1:6">
      <c r="A34" s="35" t="s">
        <v>83</v>
      </c>
      <c r="B34" s="38" t="s">
        <v>84</v>
      </c>
      <c r="C34" s="24" t="s">
        <v>47</v>
      </c>
      <c r="D34" s="34" t="s">
        <v>5</v>
      </c>
      <c r="E34" s="34" t="s">
        <v>5</v>
      </c>
      <c r="F34" s="34" t="s">
        <v>5</v>
      </c>
    </row>
    <row r="35" spans="1:6">
      <c r="A35" s="35" t="s">
        <v>85</v>
      </c>
      <c r="B35" s="38" t="s">
        <v>86</v>
      </c>
      <c r="C35" s="24" t="s">
        <v>47</v>
      </c>
      <c r="D35" s="34" t="s">
        <v>5</v>
      </c>
      <c r="E35" s="34" t="s">
        <v>5</v>
      </c>
      <c r="F35" s="34" t="s">
        <v>5</v>
      </c>
    </row>
    <row r="36" spans="1:6" ht="25.5">
      <c r="A36" s="27" t="s">
        <v>87</v>
      </c>
      <c r="B36" s="28" t="s">
        <v>88</v>
      </c>
      <c r="C36" s="27" t="s">
        <v>47</v>
      </c>
      <c r="D36" s="29">
        <f>SUM(D37:D39)</f>
        <v>105.23205563050382</v>
      </c>
      <c r="E36" s="29">
        <f t="shared" ref="E36:F36" si="1">SUM(E37:E39)</f>
        <v>31.666076632589558</v>
      </c>
      <c r="F36" s="29">
        <f t="shared" si="1"/>
        <v>70.084304858871093</v>
      </c>
    </row>
    <row r="37" spans="1:6">
      <c r="A37" s="24" t="s">
        <v>89</v>
      </c>
      <c r="B37" s="36" t="s">
        <v>76</v>
      </c>
      <c r="C37" s="24" t="s">
        <v>47</v>
      </c>
      <c r="D37" s="26" t="s">
        <v>5</v>
      </c>
      <c r="E37" s="26" t="s">
        <v>5</v>
      </c>
      <c r="F37" s="26" t="s">
        <v>5</v>
      </c>
    </row>
    <row r="38" spans="1:6">
      <c r="A38" s="24" t="s">
        <v>90</v>
      </c>
      <c r="B38" s="25" t="s">
        <v>78</v>
      </c>
      <c r="C38" s="24" t="s">
        <v>47</v>
      </c>
      <c r="D38" s="26">
        <v>92.241073197134156</v>
      </c>
      <c r="E38" s="26" t="s">
        <v>5</v>
      </c>
      <c r="F38" s="26" t="s">
        <v>5</v>
      </c>
    </row>
    <row r="39" spans="1:6" ht="25.5">
      <c r="A39" s="24" t="s">
        <v>91</v>
      </c>
      <c r="B39" s="25" t="s">
        <v>80</v>
      </c>
      <c r="C39" s="24" t="s">
        <v>47</v>
      </c>
      <c r="D39" s="26">
        <v>12.990982433369664</v>
      </c>
      <c r="E39" s="26">
        <v>31.666076632589558</v>
      </c>
      <c r="F39" s="26">
        <v>70.084304858871093</v>
      </c>
    </row>
    <row r="40" spans="1:6" ht="25.5">
      <c r="A40" s="27" t="s">
        <v>92</v>
      </c>
      <c r="B40" s="28" t="s">
        <v>93</v>
      </c>
      <c r="C40" s="27" t="s">
        <v>47</v>
      </c>
      <c r="D40" s="34" t="s">
        <v>5</v>
      </c>
      <c r="E40" s="34" t="s">
        <v>5</v>
      </c>
      <c r="F40" s="34" t="s">
        <v>5</v>
      </c>
    </row>
    <row r="41" spans="1:6">
      <c r="A41" s="24" t="s">
        <v>94</v>
      </c>
      <c r="B41" s="36" t="s">
        <v>76</v>
      </c>
      <c r="C41" s="24" t="s">
        <v>47</v>
      </c>
      <c r="D41" s="34" t="s">
        <v>5</v>
      </c>
      <c r="E41" s="34" t="s">
        <v>5</v>
      </c>
      <c r="F41" s="34" t="s">
        <v>5</v>
      </c>
    </row>
    <row r="42" spans="1:6">
      <c r="A42" s="24" t="s">
        <v>95</v>
      </c>
      <c r="B42" s="25" t="s">
        <v>78</v>
      </c>
      <c r="C42" s="24" t="s">
        <v>47</v>
      </c>
      <c r="D42" s="34" t="s">
        <v>5</v>
      </c>
      <c r="E42" s="34" t="s">
        <v>5</v>
      </c>
      <c r="F42" s="34" t="s">
        <v>5</v>
      </c>
    </row>
    <row r="43" spans="1:6" ht="25.5">
      <c r="A43" s="24" t="s">
        <v>96</v>
      </c>
      <c r="B43" s="25" t="s">
        <v>80</v>
      </c>
      <c r="C43" s="24" t="s">
        <v>47</v>
      </c>
      <c r="D43" s="34" t="s">
        <v>5</v>
      </c>
      <c r="E43" s="34" t="s">
        <v>5</v>
      </c>
      <c r="F43" s="34" t="s">
        <v>5</v>
      </c>
    </row>
    <row r="44" spans="1:6">
      <c r="A44" s="27" t="s">
        <v>97</v>
      </c>
      <c r="B44" s="28" t="s">
        <v>98</v>
      </c>
      <c r="C44" s="27" t="s">
        <v>47</v>
      </c>
      <c r="D44" s="29">
        <f t="shared" ref="D44:F44" si="2">D15-D29-D36</f>
        <v>-267.60197679050214</v>
      </c>
      <c r="E44" s="29">
        <f t="shared" si="2"/>
        <v>-9.2370555648813024E-14</v>
      </c>
      <c r="F44" s="29">
        <f t="shared" si="2"/>
        <v>-2.5579538487363607E-13</v>
      </c>
    </row>
    <row r="45" spans="1:6" ht="38.25">
      <c r="A45" s="39" t="s">
        <v>99</v>
      </c>
      <c r="B45" s="28" t="s">
        <v>100</v>
      </c>
      <c r="C45" s="40" t="s">
        <v>101</v>
      </c>
      <c r="D45" s="49">
        <f t="shared" ref="D45:E45" si="3">D44/D15*100</f>
        <v>-18.035381882352127</v>
      </c>
      <c r="E45" s="49">
        <f t="shared" si="3"/>
        <v>-5.2250081699968237E-15</v>
      </c>
      <c r="F45" s="49">
        <f>F44/F15*100</f>
        <v>-1.0043002204525535E-14</v>
      </c>
    </row>
    <row r="46" spans="1:6" ht="71.25" customHeight="1">
      <c r="A46" s="99" t="s">
        <v>102</v>
      </c>
      <c r="B46" s="101" t="s">
        <v>103</v>
      </c>
      <c r="C46" s="103"/>
      <c r="D46" s="105" t="s">
        <v>134</v>
      </c>
      <c r="E46" s="106"/>
      <c r="F46" s="107"/>
    </row>
    <row r="47" spans="1:6" ht="25.5" customHeight="1">
      <c r="A47" s="100"/>
      <c r="B47" s="102"/>
      <c r="C47" s="104"/>
      <c r="D47" s="108" t="s">
        <v>123</v>
      </c>
      <c r="E47" s="109"/>
      <c r="F47" s="110"/>
    </row>
    <row r="48" spans="1:6">
      <c r="A48" s="42"/>
      <c r="B48" s="43"/>
    </row>
    <row r="49" spans="1:6" ht="13.5" customHeight="1">
      <c r="A49" s="42"/>
      <c r="B49" s="43" t="s">
        <v>104</v>
      </c>
    </row>
    <row r="50" spans="1:6" ht="30" customHeight="1">
      <c r="A50" s="44" t="s">
        <v>105</v>
      </c>
      <c r="B50" s="95" t="s">
        <v>106</v>
      </c>
      <c r="C50" s="95"/>
      <c r="D50" s="95"/>
      <c r="E50" s="95"/>
      <c r="F50" s="95"/>
    </row>
    <row r="51" spans="1:6" ht="30" customHeight="1">
      <c r="A51" s="44" t="s">
        <v>107</v>
      </c>
      <c r="B51" s="95" t="s">
        <v>125</v>
      </c>
      <c r="C51" s="95"/>
      <c r="D51" s="95"/>
      <c r="E51" s="95"/>
      <c r="F51" s="95"/>
    </row>
    <row r="52" spans="1:6" ht="28.5" customHeight="1">
      <c r="A52" s="67"/>
      <c r="B52" s="95"/>
      <c r="C52" s="95"/>
      <c r="D52" s="95"/>
      <c r="E52" s="95"/>
      <c r="F52" s="95"/>
    </row>
  </sheetData>
  <mergeCells count="13">
    <mergeCell ref="B50:F50"/>
    <mergeCell ref="B51:F51"/>
    <mergeCell ref="B52:F52"/>
    <mergeCell ref="D1:F1"/>
    <mergeCell ref="D2:F2"/>
    <mergeCell ref="A4:F4"/>
    <mergeCell ref="A5:F5"/>
    <mergeCell ref="A6:F6"/>
    <mergeCell ref="A46:A47"/>
    <mergeCell ref="B46:B47"/>
    <mergeCell ref="C46:C47"/>
    <mergeCell ref="D46:F46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B28" workbookViewId="0">
      <selection activeCell="D38" sqref="D38:F39"/>
    </sheetView>
  </sheetViews>
  <sheetFormatPr defaultRowHeight="15"/>
  <cols>
    <col min="1" max="1" width="5.85546875" customWidth="1"/>
    <col min="2" max="2" width="38.85546875" customWidth="1"/>
    <col min="4" max="4" width="16.5703125" customWidth="1"/>
    <col min="5" max="6" width="15.42578125" customWidth="1"/>
  </cols>
  <sheetData>
    <row r="1" spans="1:6">
      <c r="D1" s="96" t="s">
        <v>124</v>
      </c>
      <c r="E1" s="96"/>
      <c r="F1" s="96"/>
    </row>
    <row r="2" spans="1:6" ht="42" customHeight="1">
      <c r="A2" s="20"/>
      <c r="B2" s="20"/>
      <c r="C2" s="20"/>
      <c r="D2" s="97" t="s">
        <v>142</v>
      </c>
      <c r="E2" s="97"/>
      <c r="F2" s="97"/>
    </row>
    <row r="3" spans="1:6" ht="13.5" customHeight="1">
      <c r="A3" s="20"/>
      <c r="B3" s="20"/>
      <c r="C3" s="20"/>
      <c r="D3" s="71"/>
      <c r="E3" s="71"/>
      <c r="F3" s="71"/>
    </row>
    <row r="4" spans="1:6" ht="16.5" customHeight="1">
      <c r="A4" s="73" t="s">
        <v>133</v>
      </c>
      <c r="B4" s="73"/>
      <c r="C4" s="73"/>
      <c r="D4" s="73"/>
      <c r="E4" s="73"/>
      <c r="F4" s="73"/>
    </row>
    <row r="5" spans="1:6" ht="17.25" customHeight="1">
      <c r="A5" s="73" t="s">
        <v>121</v>
      </c>
      <c r="B5" s="73"/>
      <c r="C5" s="73"/>
      <c r="D5" s="73"/>
      <c r="E5" s="73"/>
      <c r="F5" s="73"/>
    </row>
    <row r="6" spans="1:6" ht="17.25" customHeight="1">
      <c r="A6" s="98" t="s">
        <v>27</v>
      </c>
      <c r="B6" s="98"/>
      <c r="C6" s="98"/>
      <c r="D6" s="98"/>
      <c r="E6" s="98"/>
      <c r="F6" s="98"/>
    </row>
    <row r="8" spans="1:6" ht="77.25" thickBot="1">
      <c r="A8" s="64" t="s">
        <v>0</v>
      </c>
      <c r="B8" s="64" t="s">
        <v>28</v>
      </c>
      <c r="C8" s="64" t="s">
        <v>29</v>
      </c>
      <c r="D8" s="64" t="s">
        <v>143</v>
      </c>
      <c r="E8" s="64" t="s">
        <v>144</v>
      </c>
      <c r="F8" s="64" t="s">
        <v>145</v>
      </c>
    </row>
    <row r="9" spans="1:6">
      <c r="A9" s="21" t="s">
        <v>30</v>
      </c>
      <c r="B9" s="22" t="s">
        <v>31</v>
      </c>
      <c r="C9" s="21" t="s">
        <v>32</v>
      </c>
      <c r="D9" s="23">
        <v>321</v>
      </c>
      <c r="E9" s="23">
        <v>321</v>
      </c>
      <c r="F9" s="23">
        <v>321</v>
      </c>
    </row>
    <row r="10" spans="1:6" ht="63.75">
      <c r="A10" s="24" t="s">
        <v>33</v>
      </c>
      <c r="B10" s="25" t="s">
        <v>34</v>
      </c>
      <c r="C10" s="24" t="s">
        <v>32</v>
      </c>
      <c r="D10" s="26">
        <v>195.45491666666666</v>
      </c>
      <c r="E10" s="26">
        <v>198.12</v>
      </c>
      <c r="F10" s="26">
        <v>193.29633333333334</v>
      </c>
    </row>
    <row r="11" spans="1:6">
      <c r="A11" s="24" t="s">
        <v>35</v>
      </c>
      <c r="B11" s="25" t="s">
        <v>36</v>
      </c>
      <c r="C11" s="24" t="s">
        <v>37</v>
      </c>
      <c r="D11" s="26">
        <v>1106.4680069999999</v>
      </c>
      <c r="E11" s="26">
        <v>1044.739</v>
      </c>
      <c r="F11" s="26">
        <v>1257.731</v>
      </c>
    </row>
    <row r="12" spans="1:6">
      <c r="A12" s="24" t="s">
        <v>38</v>
      </c>
      <c r="B12" s="25" t="s">
        <v>39</v>
      </c>
      <c r="C12" s="24" t="s">
        <v>37</v>
      </c>
      <c r="D12" s="26">
        <v>883.92938299999992</v>
      </c>
      <c r="E12" s="26">
        <v>845.03695600000003</v>
      </c>
      <c r="F12" s="26">
        <v>1017.4096339999998</v>
      </c>
    </row>
    <row r="13" spans="1:6">
      <c r="A13" s="24" t="s">
        <v>40</v>
      </c>
      <c r="B13" s="25" t="s">
        <v>41</v>
      </c>
      <c r="C13" s="24" t="s">
        <v>42</v>
      </c>
      <c r="D13" s="26">
        <v>3105.078</v>
      </c>
      <c r="E13" s="26">
        <v>3083.91</v>
      </c>
      <c r="F13" s="26">
        <v>3174.8130000000001</v>
      </c>
    </row>
    <row r="14" spans="1:6">
      <c r="A14" s="24" t="s">
        <v>43</v>
      </c>
      <c r="B14" s="25" t="s">
        <v>44</v>
      </c>
      <c r="C14" s="24" t="s">
        <v>42</v>
      </c>
      <c r="D14" s="26">
        <v>3089.808</v>
      </c>
      <c r="E14" s="26">
        <v>3069.1299999999997</v>
      </c>
      <c r="F14" s="26">
        <v>3159.6310000000003</v>
      </c>
    </row>
    <row r="15" spans="1:6" ht="21" customHeight="1">
      <c r="A15" s="27" t="s">
        <v>45</v>
      </c>
      <c r="B15" s="28" t="s">
        <v>46</v>
      </c>
      <c r="C15" s="27" t="s">
        <v>47</v>
      </c>
      <c r="D15" s="29">
        <f>SUM(D16:D18)</f>
        <v>4071.5699075100001</v>
      </c>
      <c r="E15" s="29">
        <f>SUM(E16:E18)</f>
        <v>4023.976588104968</v>
      </c>
      <c r="F15" s="29">
        <f>SUM(F16:F18)</f>
        <v>6321.5794565895112</v>
      </c>
    </row>
    <row r="16" spans="1:6">
      <c r="A16" s="24" t="s">
        <v>48</v>
      </c>
      <c r="B16" s="25" t="s">
        <v>49</v>
      </c>
      <c r="C16" s="24" t="s">
        <v>47</v>
      </c>
      <c r="D16" s="26">
        <v>892.77557329999991</v>
      </c>
      <c r="E16" s="26">
        <v>706.2654155502014</v>
      </c>
      <c r="F16" s="26">
        <v>950.29526732662055</v>
      </c>
    </row>
    <row r="17" spans="1:6" ht="16.5" customHeight="1">
      <c r="A17" s="24" t="s">
        <v>50</v>
      </c>
      <c r="B17" s="25" t="s">
        <v>51</v>
      </c>
      <c r="C17" s="24" t="s">
        <v>47</v>
      </c>
      <c r="D17" s="26">
        <v>262.61225956999994</v>
      </c>
      <c r="E17" s="26">
        <v>280.2278305008</v>
      </c>
      <c r="F17" s="26">
        <v>336.0706092235161</v>
      </c>
    </row>
    <row r="18" spans="1:6" ht="25.5">
      <c r="A18" s="24" t="s">
        <v>52</v>
      </c>
      <c r="B18" s="25" t="s">
        <v>53</v>
      </c>
      <c r="C18" s="24" t="s">
        <v>47</v>
      </c>
      <c r="D18" s="26">
        <v>2916.1820746400003</v>
      </c>
      <c r="E18" s="26">
        <v>3037.4833420539667</v>
      </c>
      <c r="F18" s="26">
        <v>5035.2135800393744</v>
      </c>
    </row>
    <row r="19" spans="1:6">
      <c r="A19" s="24" t="s">
        <v>54</v>
      </c>
      <c r="B19" s="25" t="s">
        <v>55</v>
      </c>
      <c r="C19" s="24" t="s">
        <v>47</v>
      </c>
      <c r="D19" s="26">
        <v>770.1</v>
      </c>
      <c r="E19" s="26">
        <v>705.289904888195</v>
      </c>
      <c r="F19" s="26">
        <v>949.10342789791946</v>
      </c>
    </row>
    <row r="20" spans="1:6" ht="25.5">
      <c r="A20" s="24"/>
      <c r="B20" s="25" t="s">
        <v>126</v>
      </c>
      <c r="C20" s="31" t="s">
        <v>56</v>
      </c>
      <c r="D20" s="32">
        <v>200.827</v>
      </c>
      <c r="E20" s="32">
        <v>192.1</v>
      </c>
      <c r="F20" s="32">
        <v>199.6</v>
      </c>
    </row>
    <row r="21" spans="1:6">
      <c r="A21" s="24" t="s">
        <v>57</v>
      </c>
      <c r="B21" s="25" t="s">
        <v>58</v>
      </c>
      <c r="C21" s="24" t="s">
        <v>47</v>
      </c>
      <c r="D21" s="26">
        <v>2304.2979999999998</v>
      </c>
      <c r="E21" s="26">
        <v>1742.847883924303</v>
      </c>
      <c r="F21" s="26">
        <v>2518.7541831692961</v>
      </c>
    </row>
    <row r="22" spans="1:6" ht="25.5">
      <c r="A22" s="24"/>
      <c r="B22" s="25" t="s">
        <v>127</v>
      </c>
      <c r="C22" s="31" t="s">
        <v>59</v>
      </c>
      <c r="D22" s="32">
        <v>173.464</v>
      </c>
      <c r="E22" s="32">
        <v>173</v>
      </c>
      <c r="F22" s="32">
        <v>172.5</v>
      </c>
    </row>
    <row r="23" spans="1:6" ht="51">
      <c r="A23" s="24"/>
      <c r="B23" s="25" t="s">
        <v>60</v>
      </c>
      <c r="C23" s="31"/>
      <c r="D23" s="33" t="s">
        <v>138</v>
      </c>
      <c r="E23" s="33" t="s">
        <v>139</v>
      </c>
      <c r="F23" s="33" t="s">
        <v>146</v>
      </c>
    </row>
    <row r="24" spans="1:6">
      <c r="A24" s="27" t="s">
        <v>61</v>
      </c>
      <c r="B24" s="28" t="s">
        <v>62</v>
      </c>
      <c r="C24" s="27" t="s">
        <v>47</v>
      </c>
      <c r="D24" s="29">
        <v>253.233</v>
      </c>
      <c r="E24" s="29" t="s">
        <v>5</v>
      </c>
      <c r="F24" s="29" t="s">
        <v>5</v>
      </c>
    </row>
    <row r="25" spans="1:6" ht="38.25">
      <c r="A25" s="27" t="s">
        <v>63</v>
      </c>
      <c r="B25" s="28" t="s">
        <v>64</v>
      </c>
      <c r="C25" s="24"/>
      <c r="D25" s="34"/>
      <c r="E25" s="26"/>
      <c r="F25" s="26"/>
    </row>
    <row r="26" spans="1:6">
      <c r="A26" s="24" t="s">
        <v>65</v>
      </c>
      <c r="B26" s="25" t="s">
        <v>66</v>
      </c>
      <c r="C26" s="24" t="s">
        <v>67</v>
      </c>
      <c r="D26" s="26">
        <v>365.2</v>
      </c>
      <c r="E26" s="26" t="s">
        <v>5</v>
      </c>
      <c r="F26" s="26" t="s">
        <v>5</v>
      </c>
    </row>
    <row r="27" spans="1:6" ht="25.5">
      <c r="A27" s="24" t="s">
        <v>68</v>
      </c>
      <c r="B27" s="25" t="s">
        <v>69</v>
      </c>
      <c r="C27" s="24" t="s">
        <v>70</v>
      </c>
      <c r="D27" s="26">
        <v>48.264445551183258</v>
      </c>
      <c r="E27" s="26" t="s">
        <v>5</v>
      </c>
      <c r="F27" s="26" t="s">
        <v>5</v>
      </c>
    </row>
    <row r="28" spans="1:6" ht="89.25">
      <c r="A28" s="24" t="s">
        <v>71</v>
      </c>
      <c r="B28" s="25" t="s">
        <v>72</v>
      </c>
      <c r="C28" s="24"/>
      <c r="D28" s="33" t="s">
        <v>137</v>
      </c>
      <c r="E28" s="33" t="s">
        <v>137</v>
      </c>
      <c r="F28" s="33" t="s">
        <v>147</v>
      </c>
    </row>
    <row r="29" spans="1:6">
      <c r="A29" s="27" t="s">
        <v>73</v>
      </c>
      <c r="B29" s="28" t="s">
        <v>74</v>
      </c>
      <c r="C29" s="27" t="s">
        <v>47</v>
      </c>
      <c r="D29" s="29">
        <f>SUM(D30:D32)</f>
        <v>4413.1909999999998</v>
      </c>
      <c r="E29" s="29">
        <f t="shared" ref="E29:F29" si="0">SUM(E30:E32)</f>
        <v>3950.706262836477</v>
      </c>
      <c r="F29" s="29">
        <f t="shared" si="0"/>
        <v>6150.9144041163327</v>
      </c>
    </row>
    <row r="30" spans="1:6">
      <c r="A30" s="35" t="s">
        <v>75</v>
      </c>
      <c r="B30" s="36" t="s">
        <v>76</v>
      </c>
      <c r="C30" s="24" t="s">
        <v>47</v>
      </c>
      <c r="D30" s="26">
        <v>771.05200000000002</v>
      </c>
      <c r="E30" s="26">
        <v>706.2654155502014</v>
      </c>
      <c r="F30" s="26">
        <v>950.29526732662055</v>
      </c>
    </row>
    <row r="31" spans="1:6">
      <c r="A31" s="35" t="s">
        <v>77</v>
      </c>
      <c r="B31" s="25" t="s">
        <v>78</v>
      </c>
      <c r="C31" s="24" t="s">
        <v>47</v>
      </c>
      <c r="D31" s="26">
        <v>361.87</v>
      </c>
      <c r="E31" s="26">
        <v>280.2278305008</v>
      </c>
      <c r="F31" s="26">
        <v>336.0706092235161</v>
      </c>
    </row>
    <row r="32" spans="1:6" ht="25.5">
      <c r="A32" s="35" t="s">
        <v>79</v>
      </c>
      <c r="B32" s="25" t="s">
        <v>80</v>
      </c>
      <c r="C32" s="24" t="s">
        <v>47</v>
      </c>
      <c r="D32" s="26">
        <v>3280.2689999999998</v>
      </c>
      <c r="E32" s="26">
        <v>2964.2130167854757</v>
      </c>
      <c r="F32" s="26">
        <v>4864.5485275661958</v>
      </c>
    </row>
    <row r="33" spans="1:8" ht="25.5">
      <c r="A33" s="37" t="s">
        <v>81</v>
      </c>
      <c r="B33" s="28" t="s">
        <v>82</v>
      </c>
      <c r="C33" s="27" t="s">
        <v>47</v>
      </c>
      <c r="D33" s="34" t="s">
        <v>5</v>
      </c>
      <c r="E33" s="34" t="s">
        <v>5</v>
      </c>
      <c r="F33" s="34" t="s">
        <v>5</v>
      </c>
    </row>
    <row r="34" spans="1:8">
      <c r="A34" s="35" t="s">
        <v>83</v>
      </c>
      <c r="B34" s="38" t="s">
        <v>84</v>
      </c>
      <c r="C34" s="24" t="s">
        <v>47</v>
      </c>
      <c r="D34" s="34" t="s">
        <v>5</v>
      </c>
      <c r="E34" s="34" t="s">
        <v>5</v>
      </c>
      <c r="F34" s="34" t="s">
        <v>5</v>
      </c>
    </row>
    <row r="35" spans="1:8">
      <c r="A35" s="35" t="s">
        <v>85</v>
      </c>
      <c r="B35" s="38" t="s">
        <v>86</v>
      </c>
      <c r="C35" s="24" t="s">
        <v>47</v>
      </c>
      <c r="D35" s="34" t="s">
        <v>5</v>
      </c>
      <c r="E35" s="34" t="s">
        <v>5</v>
      </c>
      <c r="F35" s="34" t="s">
        <v>5</v>
      </c>
    </row>
    <row r="36" spans="1:8" ht="25.5">
      <c r="A36" s="27" t="s">
        <v>87</v>
      </c>
      <c r="B36" s="28" t="s">
        <v>88</v>
      </c>
      <c r="C36" s="27" t="s">
        <v>47</v>
      </c>
      <c r="D36" s="29">
        <f>SUM(D37:D39)</f>
        <v>368.45098393488234</v>
      </c>
      <c r="E36" s="29">
        <f t="shared" ref="E36:F36" si="1">SUM(E37:E39)</f>
        <v>73.270325268490566</v>
      </c>
      <c r="F36" s="29">
        <f t="shared" si="1"/>
        <v>170.665052473179</v>
      </c>
    </row>
    <row r="37" spans="1:8">
      <c r="A37" s="24" t="s">
        <v>89</v>
      </c>
      <c r="B37" s="36" t="s">
        <v>76</v>
      </c>
      <c r="C37" s="24" t="s">
        <v>47</v>
      </c>
      <c r="D37" s="26" t="s">
        <v>5</v>
      </c>
      <c r="E37" s="34" t="s">
        <v>5</v>
      </c>
      <c r="F37" s="34" t="s">
        <v>5</v>
      </c>
    </row>
    <row r="38" spans="1:8">
      <c r="A38" s="24" t="s">
        <v>90</v>
      </c>
      <c r="B38" s="25" t="s">
        <v>78</v>
      </c>
      <c r="C38" s="24" t="s">
        <v>47</v>
      </c>
      <c r="D38" s="26">
        <v>345.71483610563507</v>
      </c>
      <c r="E38" s="34" t="s">
        <v>5</v>
      </c>
      <c r="F38" s="34" t="s">
        <v>5</v>
      </c>
    </row>
    <row r="39" spans="1:8" ht="25.5">
      <c r="A39" s="24" t="s">
        <v>91</v>
      </c>
      <c r="B39" s="25" t="s">
        <v>80</v>
      </c>
      <c r="C39" s="24" t="s">
        <v>47</v>
      </c>
      <c r="D39" s="26">
        <v>22.736147829247262</v>
      </c>
      <c r="E39" s="26">
        <v>73.270325268490566</v>
      </c>
      <c r="F39" s="26">
        <v>170.665052473179</v>
      </c>
      <c r="H39" s="48"/>
    </row>
    <row r="40" spans="1:8" ht="25.5">
      <c r="A40" s="27" t="s">
        <v>92</v>
      </c>
      <c r="B40" s="28" t="s">
        <v>93</v>
      </c>
      <c r="C40" s="27" t="s">
        <v>47</v>
      </c>
      <c r="D40" s="34" t="s">
        <v>5</v>
      </c>
      <c r="E40" s="34" t="s">
        <v>5</v>
      </c>
      <c r="F40" s="34" t="s">
        <v>5</v>
      </c>
    </row>
    <row r="41" spans="1:8">
      <c r="A41" s="24" t="s">
        <v>94</v>
      </c>
      <c r="B41" s="36" t="s">
        <v>76</v>
      </c>
      <c r="C41" s="24" t="s">
        <v>47</v>
      </c>
      <c r="D41" s="34" t="s">
        <v>5</v>
      </c>
      <c r="E41" s="34" t="s">
        <v>5</v>
      </c>
      <c r="F41" s="34" t="s">
        <v>5</v>
      </c>
    </row>
    <row r="42" spans="1:8">
      <c r="A42" s="24" t="s">
        <v>95</v>
      </c>
      <c r="B42" s="25" t="s">
        <v>78</v>
      </c>
      <c r="C42" s="24" t="s">
        <v>47</v>
      </c>
      <c r="D42" s="34" t="s">
        <v>5</v>
      </c>
      <c r="E42" s="34" t="s">
        <v>5</v>
      </c>
      <c r="F42" s="34" t="s">
        <v>5</v>
      </c>
    </row>
    <row r="43" spans="1:8" ht="25.5">
      <c r="A43" s="24" t="s">
        <v>96</v>
      </c>
      <c r="B43" s="25" t="s">
        <v>80</v>
      </c>
      <c r="C43" s="24" t="s">
        <v>47</v>
      </c>
      <c r="D43" s="34" t="s">
        <v>5</v>
      </c>
      <c r="E43" s="34" t="s">
        <v>5</v>
      </c>
      <c r="F43" s="34" t="s">
        <v>5</v>
      </c>
    </row>
    <row r="44" spans="1:8">
      <c r="A44" s="27" t="s">
        <v>97</v>
      </c>
      <c r="B44" s="28" t="s">
        <v>98</v>
      </c>
      <c r="C44" s="27" t="s">
        <v>47</v>
      </c>
      <c r="D44" s="29">
        <f>D15-D29-D36</f>
        <v>-710.07207642488197</v>
      </c>
      <c r="E44" s="29">
        <f t="shared" ref="E44" si="2">E15-E29-E36</f>
        <v>4.1211478674085811E-13</v>
      </c>
      <c r="F44" s="29">
        <f>F15-F29-F36</f>
        <v>-4.5474735088646412E-13</v>
      </c>
    </row>
    <row r="45" spans="1:8" ht="38.25">
      <c r="A45" s="39" t="s">
        <v>99</v>
      </c>
      <c r="B45" s="28" t="s">
        <v>100</v>
      </c>
      <c r="C45" s="40" t="s">
        <v>101</v>
      </c>
      <c r="D45" s="45">
        <f t="shared" ref="D45" si="3">D44/D15*100</f>
        <v>-17.439761383321844</v>
      </c>
      <c r="E45" s="45">
        <v>0</v>
      </c>
      <c r="F45" s="45">
        <v>0</v>
      </c>
    </row>
    <row r="46" spans="1:8" ht="70.5" customHeight="1">
      <c r="A46" s="99" t="s">
        <v>102</v>
      </c>
      <c r="B46" s="101" t="s">
        <v>103</v>
      </c>
      <c r="C46" s="103"/>
      <c r="D46" s="105" t="s">
        <v>134</v>
      </c>
      <c r="E46" s="106"/>
      <c r="F46" s="107"/>
    </row>
    <row r="47" spans="1:8" ht="23.25" customHeight="1">
      <c r="A47" s="100"/>
      <c r="B47" s="102"/>
      <c r="C47" s="104"/>
      <c r="D47" s="108" t="s">
        <v>123</v>
      </c>
      <c r="E47" s="109"/>
      <c r="F47" s="110"/>
    </row>
    <row r="48" spans="1:8">
      <c r="A48" s="42"/>
      <c r="B48" s="43" t="s">
        <v>108</v>
      </c>
    </row>
    <row r="49" spans="1:6" ht="30" customHeight="1">
      <c r="A49" s="44" t="s">
        <v>105</v>
      </c>
      <c r="B49" s="97" t="s">
        <v>106</v>
      </c>
      <c r="C49" s="97"/>
      <c r="D49" s="97"/>
      <c r="E49" s="97"/>
      <c r="F49" s="97"/>
    </row>
    <row r="50" spans="1:6" ht="27.75" customHeight="1">
      <c r="A50" s="44" t="s">
        <v>107</v>
      </c>
      <c r="B50" s="95" t="s">
        <v>125</v>
      </c>
      <c r="C50" s="95"/>
      <c r="D50" s="95"/>
      <c r="E50" s="95"/>
      <c r="F50" s="95"/>
    </row>
    <row r="51" spans="1:6" ht="37.5" customHeight="1">
      <c r="A51" s="67"/>
      <c r="B51" s="95"/>
      <c r="C51" s="95"/>
      <c r="D51" s="95"/>
      <c r="E51" s="95"/>
      <c r="F51" s="95"/>
    </row>
    <row r="52" spans="1:6">
      <c r="A52" s="42"/>
      <c r="B52" s="42"/>
    </row>
  </sheetData>
  <mergeCells count="13">
    <mergeCell ref="B51:F51"/>
    <mergeCell ref="B50:F50"/>
    <mergeCell ref="B49:F49"/>
    <mergeCell ref="D1:F1"/>
    <mergeCell ref="D2:F2"/>
    <mergeCell ref="A4:F4"/>
    <mergeCell ref="A5:F5"/>
    <mergeCell ref="A6:F6"/>
    <mergeCell ref="A46:A47"/>
    <mergeCell ref="B46:B47"/>
    <mergeCell ref="C46:C47"/>
    <mergeCell ref="D46:F46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31" workbookViewId="0">
      <selection activeCell="D38" sqref="D38:F39"/>
    </sheetView>
  </sheetViews>
  <sheetFormatPr defaultRowHeight="15"/>
  <cols>
    <col min="1" max="1" width="5.85546875" customWidth="1"/>
    <col min="2" max="2" width="38.85546875" customWidth="1"/>
    <col min="4" max="4" width="16.5703125" customWidth="1"/>
    <col min="5" max="5" width="14" customWidth="1"/>
    <col min="6" max="6" width="15.42578125" customWidth="1"/>
  </cols>
  <sheetData>
    <row r="1" spans="1:6">
      <c r="D1" s="96" t="s">
        <v>124</v>
      </c>
      <c r="E1" s="96"/>
      <c r="F1" s="96"/>
    </row>
    <row r="2" spans="1:6" ht="46.5" customHeight="1">
      <c r="A2" s="20"/>
      <c r="B2" s="20"/>
      <c r="C2" s="20"/>
      <c r="D2" s="97" t="s">
        <v>142</v>
      </c>
      <c r="E2" s="97"/>
      <c r="F2" s="97"/>
    </row>
    <row r="3" spans="1:6" ht="13.5" customHeight="1">
      <c r="A3" s="20"/>
      <c r="B3" s="20"/>
      <c r="C3" s="20"/>
      <c r="D3" s="71"/>
      <c r="E3" s="71"/>
      <c r="F3" s="71"/>
    </row>
    <row r="4" spans="1:6" ht="16.5" customHeight="1">
      <c r="A4" s="73" t="s">
        <v>133</v>
      </c>
      <c r="B4" s="73"/>
      <c r="C4" s="73"/>
      <c r="D4" s="73"/>
      <c r="E4" s="73"/>
      <c r="F4" s="73"/>
    </row>
    <row r="5" spans="1:6" ht="17.25" customHeight="1">
      <c r="A5" s="73" t="s">
        <v>120</v>
      </c>
      <c r="B5" s="73"/>
      <c r="C5" s="73"/>
      <c r="D5" s="73"/>
      <c r="E5" s="73"/>
      <c r="F5" s="73"/>
    </row>
    <row r="6" spans="1:6" ht="17.25" customHeight="1">
      <c r="A6" s="98" t="s">
        <v>27</v>
      </c>
      <c r="B6" s="98"/>
      <c r="C6" s="98"/>
      <c r="D6" s="98"/>
      <c r="E6" s="98"/>
      <c r="F6" s="98"/>
    </row>
    <row r="8" spans="1:6" ht="77.25" thickBot="1">
      <c r="A8" s="64" t="s">
        <v>0</v>
      </c>
      <c r="B8" s="64" t="s">
        <v>28</v>
      </c>
      <c r="C8" s="64" t="s">
        <v>29</v>
      </c>
      <c r="D8" s="64" t="s">
        <v>143</v>
      </c>
      <c r="E8" s="64" t="s">
        <v>144</v>
      </c>
      <c r="F8" s="64" t="s">
        <v>145</v>
      </c>
    </row>
    <row r="9" spans="1:6">
      <c r="A9" s="21" t="s">
        <v>30</v>
      </c>
      <c r="B9" s="22" t="s">
        <v>31</v>
      </c>
      <c r="C9" s="21" t="s">
        <v>32</v>
      </c>
      <c r="D9" s="23">
        <v>250.5</v>
      </c>
      <c r="E9" s="23">
        <v>250.5</v>
      </c>
      <c r="F9" s="23">
        <v>250.5</v>
      </c>
    </row>
    <row r="10" spans="1:6" ht="63.75">
      <c r="A10" s="24" t="s">
        <v>33</v>
      </c>
      <c r="B10" s="25" t="s">
        <v>34</v>
      </c>
      <c r="C10" s="24" t="s">
        <v>32</v>
      </c>
      <c r="D10" s="26">
        <v>217.45683333333335</v>
      </c>
      <c r="E10" s="26">
        <v>217.64658333333333</v>
      </c>
      <c r="F10" s="26">
        <v>216.60158333333334</v>
      </c>
    </row>
    <row r="11" spans="1:6">
      <c r="A11" s="24" t="s">
        <v>35</v>
      </c>
      <c r="B11" s="25" t="s">
        <v>36</v>
      </c>
      <c r="C11" s="24" t="s">
        <v>37</v>
      </c>
      <c r="D11" s="26">
        <v>766.04979700000001</v>
      </c>
      <c r="E11" s="26">
        <v>703.67600000000004</v>
      </c>
      <c r="F11" s="26">
        <v>678.77199999999993</v>
      </c>
    </row>
    <row r="12" spans="1:6">
      <c r="A12" s="24" t="s">
        <v>38</v>
      </c>
      <c r="B12" s="25" t="s">
        <v>39</v>
      </c>
      <c r="C12" s="24" t="s">
        <v>37</v>
      </c>
      <c r="D12" s="26">
        <v>666.51372000000003</v>
      </c>
      <c r="E12" s="26">
        <v>622.01579500000003</v>
      </c>
      <c r="F12" s="26">
        <v>586.7721489999999</v>
      </c>
    </row>
    <row r="13" spans="1:6">
      <c r="A13" s="24" t="s">
        <v>40</v>
      </c>
      <c r="B13" s="25" t="s">
        <v>41</v>
      </c>
      <c r="C13" s="24" t="s">
        <v>42</v>
      </c>
      <c r="D13" s="26">
        <v>1177.4059999999999</v>
      </c>
      <c r="E13" s="26">
        <v>1194.553000000001</v>
      </c>
      <c r="F13" s="26">
        <v>1177.9859999999999</v>
      </c>
    </row>
    <row r="14" spans="1:6">
      <c r="A14" s="24" t="s">
        <v>43</v>
      </c>
      <c r="B14" s="25" t="s">
        <v>44</v>
      </c>
      <c r="C14" s="24" t="s">
        <v>42</v>
      </c>
      <c r="D14" s="26">
        <v>1173.4090000000001</v>
      </c>
      <c r="E14" s="26">
        <v>1190.9409999999991</v>
      </c>
      <c r="F14" s="26">
        <v>1174.213</v>
      </c>
    </row>
    <row r="15" spans="1:6" ht="21" customHeight="1">
      <c r="A15" s="27" t="s">
        <v>45</v>
      </c>
      <c r="B15" s="28" t="s">
        <v>46</v>
      </c>
      <c r="C15" s="27" t="s">
        <v>47</v>
      </c>
      <c r="D15" s="29">
        <f>SUM(D16:D18)</f>
        <v>2099.1616007299999</v>
      </c>
      <c r="E15" s="29">
        <f>SUM(E16:E18)</f>
        <v>2007.4054989358704</v>
      </c>
      <c r="F15" s="29">
        <f>SUM(F16:F18)</f>
        <v>2747.3683179252394</v>
      </c>
    </row>
    <row r="16" spans="1:6">
      <c r="A16" s="24" t="s">
        <v>48</v>
      </c>
      <c r="B16" s="25" t="s">
        <v>49</v>
      </c>
      <c r="C16" s="24" t="s">
        <v>47</v>
      </c>
      <c r="D16" s="26">
        <v>718.12685583000007</v>
      </c>
      <c r="E16" s="26">
        <v>530.95525069143548</v>
      </c>
      <c r="F16" s="26">
        <v>545.38859807503968</v>
      </c>
    </row>
    <row r="17" spans="1:6" ht="16.5" customHeight="1">
      <c r="A17" s="24" t="s">
        <v>50</v>
      </c>
      <c r="B17" s="25" t="s">
        <v>51</v>
      </c>
      <c r="C17" s="24" t="s">
        <v>47</v>
      </c>
      <c r="D17" s="26">
        <v>275.83804331999994</v>
      </c>
      <c r="E17" s="26">
        <v>299.88172755093825</v>
      </c>
      <c r="F17" s="26">
        <v>333.70870536957892</v>
      </c>
    </row>
    <row r="18" spans="1:6" ht="25.5">
      <c r="A18" s="24" t="s">
        <v>52</v>
      </c>
      <c r="B18" s="25" t="s">
        <v>53</v>
      </c>
      <c r="C18" s="24" t="s">
        <v>47</v>
      </c>
      <c r="D18" s="26">
        <v>1105.1967015800001</v>
      </c>
      <c r="E18" s="26">
        <v>1176.5685206934966</v>
      </c>
      <c r="F18" s="26">
        <v>1868.2710144806208</v>
      </c>
    </row>
    <row r="19" spans="1:6">
      <c r="A19" s="24" t="s">
        <v>54</v>
      </c>
      <c r="B19" s="25" t="s">
        <v>55</v>
      </c>
      <c r="C19" s="24" t="s">
        <v>47</v>
      </c>
      <c r="D19" s="26">
        <v>691.76800000000003</v>
      </c>
      <c r="E19" s="26">
        <v>530.23719565768749</v>
      </c>
      <c r="F19" s="26">
        <v>544.70122677495431</v>
      </c>
    </row>
    <row r="20" spans="1:6" ht="25.5">
      <c r="A20" s="24"/>
      <c r="B20" s="25" t="s">
        <v>126</v>
      </c>
      <c r="C20" s="31" t="s">
        <v>56</v>
      </c>
      <c r="D20" s="32">
        <v>239.72900000000001</v>
      </c>
      <c r="E20" s="32">
        <v>197.2</v>
      </c>
      <c r="F20" s="32">
        <v>199.9</v>
      </c>
    </row>
    <row r="21" spans="1:6">
      <c r="A21" s="24" t="s">
        <v>57</v>
      </c>
      <c r="B21" s="25" t="s">
        <v>58</v>
      </c>
      <c r="C21" s="24" t="s">
        <v>47</v>
      </c>
      <c r="D21" s="26">
        <v>893.452</v>
      </c>
      <c r="E21" s="26">
        <v>686.33833660977393</v>
      </c>
      <c r="F21" s="26">
        <v>944.0965226792564</v>
      </c>
    </row>
    <row r="22" spans="1:6" ht="25.5">
      <c r="A22" s="24"/>
      <c r="B22" s="25" t="s">
        <v>127</v>
      </c>
      <c r="C22" s="31" t="s">
        <v>59</v>
      </c>
      <c r="D22" s="32">
        <v>176.61600000000001</v>
      </c>
      <c r="E22" s="32">
        <v>173</v>
      </c>
      <c r="F22" s="32">
        <v>173.9</v>
      </c>
    </row>
    <row r="23" spans="1:6" ht="51">
      <c r="A23" s="24"/>
      <c r="B23" s="25" t="s">
        <v>60</v>
      </c>
      <c r="C23" s="31"/>
      <c r="D23" s="33" t="s">
        <v>138</v>
      </c>
      <c r="E23" s="33" t="s">
        <v>139</v>
      </c>
      <c r="F23" s="33" t="s">
        <v>146</v>
      </c>
    </row>
    <row r="24" spans="1:6">
      <c r="A24" s="27" t="s">
        <v>61</v>
      </c>
      <c r="B24" s="28" t="s">
        <v>62</v>
      </c>
      <c r="C24" s="27" t="s">
        <v>47</v>
      </c>
      <c r="D24" s="29">
        <v>132.98431861479995</v>
      </c>
      <c r="E24" s="29" t="s">
        <v>5</v>
      </c>
      <c r="F24" s="29" t="s">
        <v>5</v>
      </c>
    </row>
    <row r="25" spans="1:6" ht="38.25">
      <c r="A25" s="27" t="s">
        <v>63</v>
      </c>
      <c r="B25" s="28" t="s">
        <v>64</v>
      </c>
      <c r="C25" s="24"/>
      <c r="D25" s="34"/>
      <c r="E25" s="26"/>
      <c r="F25" s="26"/>
    </row>
    <row r="26" spans="1:6">
      <c r="A26" s="24" t="s">
        <v>65</v>
      </c>
      <c r="B26" s="25" t="s">
        <v>66</v>
      </c>
      <c r="C26" s="24" t="s">
        <v>67</v>
      </c>
      <c r="D26" s="26">
        <v>258.60000000000002</v>
      </c>
      <c r="E26" s="26" t="s">
        <v>5</v>
      </c>
      <c r="F26" s="26" t="s">
        <v>5</v>
      </c>
    </row>
    <row r="27" spans="1:6" ht="25.5">
      <c r="A27" s="24" t="s">
        <v>68</v>
      </c>
      <c r="B27" s="25" t="s">
        <v>69</v>
      </c>
      <c r="C27" s="24" t="s">
        <v>70</v>
      </c>
      <c r="D27" s="26">
        <v>47.812388873727748</v>
      </c>
      <c r="E27" s="26" t="s">
        <v>5</v>
      </c>
      <c r="F27" s="26" t="s">
        <v>5</v>
      </c>
    </row>
    <row r="28" spans="1:6" ht="89.25">
      <c r="A28" s="24" t="s">
        <v>71</v>
      </c>
      <c r="B28" s="25" t="s">
        <v>72</v>
      </c>
      <c r="C28" s="24"/>
      <c r="D28" s="33" t="s">
        <v>137</v>
      </c>
      <c r="E28" s="33" t="s">
        <v>137</v>
      </c>
      <c r="F28" s="33" t="s">
        <v>147</v>
      </c>
    </row>
    <row r="29" spans="1:6">
      <c r="A29" s="27" t="s">
        <v>73</v>
      </c>
      <c r="B29" s="28" t="s">
        <v>74</v>
      </c>
      <c r="C29" s="27" t="s">
        <v>47</v>
      </c>
      <c r="D29" s="29">
        <f>SUM(D30:D32)</f>
        <v>2416.5159999999996</v>
      </c>
      <c r="E29" s="29">
        <f t="shared" ref="E29:F29" si="0">SUM(E30:E32)</f>
        <v>1979.0242541671057</v>
      </c>
      <c r="F29" s="29">
        <f t="shared" si="0"/>
        <v>2684.0445749196924</v>
      </c>
    </row>
    <row r="30" spans="1:6">
      <c r="A30" s="35" t="s">
        <v>75</v>
      </c>
      <c r="B30" s="36" t="s">
        <v>76</v>
      </c>
      <c r="C30" s="24" t="s">
        <v>47</v>
      </c>
      <c r="D30" s="26">
        <v>692.48599999999999</v>
      </c>
      <c r="E30" s="26">
        <v>530.95525069143548</v>
      </c>
      <c r="F30" s="26">
        <v>545.38859807503968</v>
      </c>
    </row>
    <row r="31" spans="1:6">
      <c r="A31" s="35" t="s">
        <v>77</v>
      </c>
      <c r="B31" s="25" t="s">
        <v>78</v>
      </c>
      <c r="C31" s="24" t="s">
        <v>47</v>
      </c>
      <c r="D31" s="26">
        <v>386.95</v>
      </c>
      <c r="E31" s="26">
        <v>299.88172755093825</v>
      </c>
      <c r="F31" s="26">
        <v>333.70870536957892</v>
      </c>
    </row>
    <row r="32" spans="1:6" ht="25.5">
      <c r="A32" s="35" t="s">
        <v>79</v>
      </c>
      <c r="B32" s="25" t="s">
        <v>80</v>
      </c>
      <c r="C32" s="24" t="s">
        <v>47</v>
      </c>
      <c r="D32" s="26">
        <v>1337.08</v>
      </c>
      <c r="E32" s="26">
        <v>1148.1872759247319</v>
      </c>
      <c r="F32" s="26">
        <v>1804.9472714750736</v>
      </c>
    </row>
    <row r="33" spans="1:6" ht="25.5">
      <c r="A33" s="37" t="s">
        <v>81</v>
      </c>
      <c r="B33" s="28" t="s">
        <v>82</v>
      </c>
      <c r="C33" s="27" t="s">
        <v>47</v>
      </c>
      <c r="D33" s="34" t="s">
        <v>5</v>
      </c>
      <c r="E33" s="34" t="s">
        <v>5</v>
      </c>
      <c r="F33" s="34" t="s">
        <v>5</v>
      </c>
    </row>
    <row r="34" spans="1:6">
      <c r="A34" s="35" t="s">
        <v>83</v>
      </c>
      <c r="B34" s="38" t="s">
        <v>84</v>
      </c>
      <c r="C34" s="24" t="s">
        <v>47</v>
      </c>
      <c r="D34" s="34" t="s">
        <v>5</v>
      </c>
      <c r="E34" s="34" t="s">
        <v>5</v>
      </c>
      <c r="F34" s="34" t="s">
        <v>5</v>
      </c>
    </row>
    <row r="35" spans="1:6">
      <c r="A35" s="35" t="s">
        <v>85</v>
      </c>
      <c r="B35" s="38" t="s">
        <v>86</v>
      </c>
      <c r="C35" s="24" t="s">
        <v>47</v>
      </c>
      <c r="D35" s="34" t="s">
        <v>5</v>
      </c>
      <c r="E35" s="34" t="s">
        <v>5</v>
      </c>
      <c r="F35" s="34" t="s">
        <v>5</v>
      </c>
    </row>
    <row r="36" spans="1:6" ht="25.5">
      <c r="A36" s="27" t="s">
        <v>87</v>
      </c>
      <c r="B36" s="28" t="s">
        <v>88</v>
      </c>
      <c r="C36" s="27" t="s">
        <v>47</v>
      </c>
      <c r="D36" s="29">
        <f>SUM(D37:D39)</f>
        <v>283.17521373708382</v>
      </c>
      <c r="E36" s="29">
        <f t="shared" ref="E36:F36" si="1">SUM(E37:E39)</f>
        <v>28.38124476876477</v>
      </c>
      <c r="F36" s="29">
        <f t="shared" si="1"/>
        <v>63.323743005547179</v>
      </c>
    </row>
    <row r="37" spans="1:6">
      <c r="A37" s="24" t="s">
        <v>89</v>
      </c>
      <c r="B37" s="36" t="s">
        <v>76</v>
      </c>
      <c r="C37" s="24" t="s">
        <v>47</v>
      </c>
      <c r="D37" s="26" t="s">
        <v>5</v>
      </c>
      <c r="E37" s="26" t="s">
        <v>5</v>
      </c>
      <c r="F37" s="26" t="s">
        <v>5</v>
      </c>
    </row>
    <row r="38" spans="1:6">
      <c r="A38" s="24" t="s">
        <v>90</v>
      </c>
      <c r="B38" s="25" t="s">
        <v>78</v>
      </c>
      <c r="C38" s="24" t="s">
        <v>47</v>
      </c>
      <c r="D38" s="26">
        <v>270.49079545237714</v>
      </c>
      <c r="E38" s="26" t="s">
        <v>5</v>
      </c>
      <c r="F38" s="26" t="s">
        <v>5</v>
      </c>
    </row>
    <row r="39" spans="1:6" ht="25.5">
      <c r="A39" s="24" t="s">
        <v>91</v>
      </c>
      <c r="B39" s="25" t="s">
        <v>80</v>
      </c>
      <c r="C39" s="24" t="s">
        <v>47</v>
      </c>
      <c r="D39" s="26">
        <v>12.684418284706682</v>
      </c>
      <c r="E39" s="26">
        <v>28.38124476876477</v>
      </c>
      <c r="F39" s="26">
        <v>63.323743005547179</v>
      </c>
    </row>
    <row r="40" spans="1:6" ht="25.5">
      <c r="A40" s="27" t="s">
        <v>92</v>
      </c>
      <c r="B40" s="28" t="s">
        <v>93</v>
      </c>
      <c r="C40" s="27" t="s">
        <v>47</v>
      </c>
      <c r="D40" s="34" t="s">
        <v>5</v>
      </c>
      <c r="E40" s="34" t="s">
        <v>5</v>
      </c>
      <c r="F40" s="34" t="s">
        <v>5</v>
      </c>
    </row>
    <row r="41" spans="1:6">
      <c r="A41" s="24" t="s">
        <v>94</v>
      </c>
      <c r="B41" s="36" t="s">
        <v>76</v>
      </c>
      <c r="C41" s="24" t="s">
        <v>47</v>
      </c>
      <c r="D41" s="34" t="s">
        <v>5</v>
      </c>
      <c r="E41" s="34" t="s">
        <v>5</v>
      </c>
      <c r="F41" s="34" t="s">
        <v>5</v>
      </c>
    </row>
    <row r="42" spans="1:6">
      <c r="A42" s="24" t="s">
        <v>95</v>
      </c>
      <c r="B42" s="25" t="s">
        <v>78</v>
      </c>
      <c r="C42" s="24" t="s">
        <v>47</v>
      </c>
      <c r="D42" s="34" t="s">
        <v>5</v>
      </c>
      <c r="E42" s="34" t="s">
        <v>5</v>
      </c>
      <c r="F42" s="34" t="s">
        <v>5</v>
      </c>
    </row>
    <row r="43" spans="1:6" ht="25.5">
      <c r="A43" s="24" t="s">
        <v>96</v>
      </c>
      <c r="B43" s="25" t="s">
        <v>80</v>
      </c>
      <c r="C43" s="24" t="s">
        <v>47</v>
      </c>
      <c r="D43" s="34" t="s">
        <v>5</v>
      </c>
      <c r="E43" s="34" t="s">
        <v>5</v>
      </c>
      <c r="F43" s="34" t="s">
        <v>5</v>
      </c>
    </row>
    <row r="44" spans="1:6">
      <c r="A44" s="27" t="s">
        <v>97</v>
      </c>
      <c r="B44" s="28" t="s">
        <v>98</v>
      </c>
      <c r="C44" s="27" t="s">
        <v>47</v>
      </c>
      <c r="D44" s="29">
        <f>D15-D29-D36</f>
        <v>-600.52961300708353</v>
      </c>
      <c r="E44" s="29">
        <f t="shared" ref="E44" si="2">E15-E29-E36</f>
        <v>-1.2434497875801753E-13</v>
      </c>
      <c r="F44" s="29">
        <f>F15-F29-F36</f>
        <v>-2.4868995751603507E-13</v>
      </c>
    </row>
    <row r="45" spans="1:6" ht="38.25">
      <c r="A45" s="39" t="s">
        <v>99</v>
      </c>
      <c r="B45" s="28" t="s">
        <v>100</v>
      </c>
      <c r="C45" s="40" t="s">
        <v>101</v>
      </c>
      <c r="D45" s="49">
        <f t="shared" ref="D45" si="3">D44/D15*100</f>
        <v>-28.608069659727231</v>
      </c>
      <c r="E45" s="49">
        <v>0</v>
      </c>
      <c r="F45" s="49">
        <v>0</v>
      </c>
    </row>
    <row r="46" spans="1:6" ht="72" customHeight="1">
      <c r="A46" s="99" t="s">
        <v>102</v>
      </c>
      <c r="B46" s="101" t="s">
        <v>103</v>
      </c>
      <c r="C46" s="103"/>
      <c r="D46" s="105" t="s">
        <v>134</v>
      </c>
      <c r="E46" s="106"/>
      <c r="F46" s="107"/>
    </row>
    <row r="47" spans="1:6" ht="29.25" customHeight="1">
      <c r="A47" s="100"/>
      <c r="B47" s="102"/>
      <c r="C47" s="104"/>
      <c r="D47" s="108" t="s">
        <v>123</v>
      </c>
      <c r="E47" s="109"/>
      <c r="F47" s="110"/>
    </row>
    <row r="48" spans="1:6">
      <c r="A48" s="42"/>
      <c r="B48" s="43" t="s">
        <v>108</v>
      </c>
    </row>
    <row r="49" spans="1:6" ht="30" customHeight="1">
      <c r="A49" s="44" t="s">
        <v>105</v>
      </c>
      <c r="B49" s="97" t="s">
        <v>106</v>
      </c>
      <c r="C49" s="97"/>
      <c r="D49" s="97"/>
      <c r="E49" s="97"/>
      <c r="F49" s="97"/>
    </row>
    <row r="50" spans="1:6" ht="28.5" customHeight="1">
      <c r="A50" s="44" t="s">
        <v>107</v>
      </c>
      <c r="B50" s="95" t="s">
        <v>125</v>
      </c>
      <c r="C50" s="95"/>
      <c r="D50" s="95"/>
      <c r="E50" s="95"/>
      <c r="F50" s="95"/>
    </row>
    <row r="51" spans="1:6" ht="32.25" customHeight="1">
      <c r="A51" s="67"/>
      <c r="B51" s="95"/>
      <c r="C51" s="95"/>
      <c r="D51" s="95"/>
      <c r="E51" s="95"/>
      <c r="F51" s="95"/>
    </row>
    <row r="52" spans="1:6">
      <c r="A52" s="42"/>
      <c r="B52" s="42"/>
    </row>
  </sheetData>
  <mergeCells count="13">
    <mergeCell ref="B51:F51"/>
    <mergeCell ref="B50:F50"/>
    <mergeCell ref="B49:F49"/>
    <mergeCell ref="D1:F1"/>
    <mergeCell ref="D2:F2"/>
    <mergeCell ref="A4:F4"/>
    <mergeCell ref="A5:F5"/>
    <mergeCell ref="A6:F6"/>
    <mergeCell ref="A46:A47"/>
    <mergeCell ref="B46:B47"/>
    <mergeCell ref="C46:C47"/>
    <mergeCell ref="D46:F46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31" workbookViewId="0">
      <selection activeCell="D38" sqref="D38:F39"/>
    </sheetView>
  </sheetViews>
  <sheetFormatPr defaultRowHeight="15"/>
  <cols>
    <col min="1" max="1" width="5.85546875" customWidth="1"/>
    <col min="2" max="2" width="38.85546875" customWidth="1"/>
    <col min="4" max="4" width="16.5703125" customWidth="1"/>
    <col min="5" max="5" width="14" customWidth="1"/>
    <col min="6" max="6" width="15.42578125" customWidth="1"/>
  </cols>
  <sheetData>
    <row r="1" spans="1:6">
      <c r="D1" s="96" t="s">
        <v>124</v>
      </c>
      <c r="E1" s="96"/>
      <c r="F1" s="96"/>
    </row>
    <row r="2" spans="1:6" ht="44.25" customHeight="1">
      <c r="A2" s="20"/>
      <c r="B2" s="20"/>
      <c r="C2" s="20"/>
      <c r="D2" s="97" t="s">
        <v>142</v>
      </c>
      <c r="E2" s="97"/>
      <c r="F2" s="97"/>
    </row>
    <row r="3" spans="1:6" ht="13.5" customHeight="1">
      <c r="A3" s="20"/>
      <c r="B3" s="20"/>
      <c r="C3" s="20"/>
      <c r="D3" s="71"/>
      <c r="E3" s="71"/>
      <c r="F3" s="71"/>
    </row>
    <row r="4" spans="1:6" ht="16.5" customHeight="1">
      <c r="A4" s="73" t="s">
        <v>133</v>
      </c>
      <c r="B4" s="73"/>
      <c r="C4" s="73"/>
      <c r="D4" s="73"/>
      <c r="E4" s="73"/>
      <c r="F4" s="73"/>
    </row>
    <row r="5" spans="1:6" ht="17.25" customHeight="1">
      <c r="A5" s="73" t="s">
        <v>117</v>
      </c>
      <c r="B5" s="73"/>
      <c r="C5" s="73"/>
      <c r="D5" s="73"/>
      <c r="E5" s="73"/>
      <c r="F5" s="73"/>
    </row>
    <row r="6" spans="1:6" ht="17.25" customHeight="1">
      <c r="A6" s="98" t="s">
        <v>109</v>
      </c>
      <c r="B6" s="98"/>
      <c r="C6" s="98"/>
      <c r="D6" s="98"/>
      <c r="E6" s="98"/>
      <c r="F6" s="98"/>
    </row>
    <row r="8" spans="1:6" ht="77.25" thickBot="1">
      <c r="A8" s="64" t="s">
        <v>0</v>
      </c>
      <c r="B8" s="64" t="s">
        <v>28</v>
      </c>
      <c r="C8" s="64" t="s">
        <v>29</v>
      </c>
      <c r="D8" s="64" t="s">
        <v>143</v>
      </c>
      <c r="E8" s="64" t="s">
        <v>144</v>
      </c>
      <c r="F8" s="64" t="s">
        <v>145</v>
      </c>
    </row>
    <row r="9" spans="1:6">
      <c r="A9" s="21" t="s">
        <v>30</v>
      </c>
      <c r="B9" s="22" t="s">
        <v>31</v>
      </c>
      <c r="C9" s="21" t="s">
        <v>32</v>
      </c>
      <c r="D9" s="23">
        <v>500</v>
      </c>
      <c r="E9" s="23">
        <v>500</v>
      </c>
      <c r="F9" s="23">
        <v>500</v>
      </c>
    </row>
    <row r="10" spans="1:6" ht="63.75">
      <c r="A10" s="24" t="s">
        <v>33</v>
      </c>
      <c r="B10" s="25" t="s">
        <v>34</v>
      </c>
      <c r="C10" s="24" t="s">
        <v>32</v>
      </c>
      <c r="D10" s="26">
        <v>355.10575</v>
      </c>
      <c r="E10" s="26">
        <v>356.80941666666661</v>
      </c>
      <c r="F10" s="26">
        <v>354.06133333333338</v>
      </c>
    </row>
    <row r="11" spans="1:6">
      <c r="A11" s="24" t="s">
        <v>35</v>
      </c>
      <c r="B11" s="25" t="s">
        <v>36</v>
      </c>
      <c r="C11" s="24" t="s">
        <v>37</v>
      </c>
      <c r="D11" s="26">
        <v>1997.5011340000001</v>
      </c>
      <c r="E11" s="26">
        <v>1995.23</v>
      </c>
      <c r="F11" s="26">
        <v>1965.0789999999997</v>
      </c>
    </row>
    <row r="12" spans="1:6">
      <c r="A12" s="24" t="s">
        <v>38</v>
      </c>
      <c r="B12" s="25" t="s">
        <v>39</v>
      </c>
      <c r="C12" s="24" t="s">
        <v>37</v>
      </c>
      <c r="D12" s="26">
        <v>1769.790569</v>
      </c>
      <c r="E12" s="26">
        <v>1790.334458000001</v>
      </c>
      <c r="F12" s="26">
        <v>1729.1047709999998</v>
      </c>
    </row>
    <row r="13" spans="1:6">
      <c r="A13" s="24" t="s">
        <v>40</v>
      </c>
      <c r="B13" s="25" t="s">
        <v>41</v>
      </c>
      <c r="C13" s="24" t="s">
        <v>42</v>
      </c>
      <c r="D13" s="26">
        <v>468.04700000000003</v>
      </c>
      <c r="E13" s="26">
        <v>482.58800000000002</v>
      </c>
      <c r="F13" s="26">
        <v>455.60699999999997</v>
      </c>
    </row>
    <row r="14" spans="1:6">
      <c r="A14" s="24" t="s">
        <v>43</v>
      </c>
      <c r="B14" s="25" t="s">
        <v>44</v>
      </c>
      <c r="C14" s="24" t="s">
        <v>42</v>
      </c>
      <c r="D14" s="26">
        <v>461.80700000000002</v>
      </c>
      <c r="E14" s="26">
        <v>474.80500000000001</v>
      </c>
      <c r="F14" s="26">
        <v>449.267</v>
      </c>
    </row>
    <row r="15" spans="1:6" ht="21" customHeight="1">
      <c r="A15" s="27" t="s">
        <v>45</v>
      </c>
      <c r="B15" s="28" t="s">
        <v>46</v>
      </c>
      <c r="C15" s="27" t="s">
        <v>47</v>
      </c>
      <c r="D15" s="29">
        <f>SUM(D16:D18)</f>
        <v>5484.1318646214004</v>
      </c>
      <c r="E15" s="29">
        <f t="shared" ref="E15:F15" si="0">SUM(E16:E18)</f>
        <v>4912.9690552879347</v>
      </c>
      <c r="F15" s="29">
        <f t="shared" si="0"/>
        <v>6373.3364509245121</v>
      </c>
    </row>
    <row r="16" spans="1:6">
      <c r="A16" s="24" t="s">
        <v>48</v>
      </c>
      <c r="B16" s="25" t="s">
        <v>49</v>
      </c>
      <c r="C16" s="24" t="s">
        <v>47</v>
      </c>
      <c r="D16" s="26">
        <v>1940.9474209099999</v>
      </c>
      <c r="E16" s="26">
        <v>1495.8173465591285</v>
      </c>
      <c r="F16" s="26">
        <v>1491.9947539185443</v>
      </c>
    </row>
    <row r="17" spans="1:6" ht="16.5" customHeight="1">
      <c r="A17" s="24" t="s">
        <v>50</v>
      </c>
      <c r="B17" s="25" t="s">
        <v>51</v>
      </c>
      <c r="C17" s="24" t="s">
        <v>47</v>
      </c>
      <c r="D17" s="26">
        <v>562.09599415000002</v>
      </c>
      <c r="E17" s="26">
        <v>473.19157755825393</v>
      </c>
      <c r="F17" s="26">
        <v>588.72233365689772</v>
      </c>
    </row>
    <row r="18" spans="1:6" ht="25.5">
      <c r="A18" s="24" t="s">
        <v>52</v>
      </c>
      <c r="B18" s="25" t="s">
        <v>53</v>
      </c>
      <c r="C18" s="24" t="s">
        <v>47</v>
      </c>
      <c r="D18" s="26">
        <v>2981.0884495614</v>
      </c>
      <c r="E18" s="26">
        <v>2943.9601311705524</v>
      </c>
      <c r="F18" s="26">
        <v>4292.6193633490702</v>
      </c>
    </row>
    <row r="19" spans="1:6">
      <c r="A19" s="24" t="s">
        <v>54</v>
      </c>
      <c r="B19" s="25" t="s">
        <v>55</v>
      </c>
      <c r="C19" s="24" t="s">
        <v>47</v>
      </c>
      <c r="D19" s="26">
        <v>1399.239</v>
      </c>
      <c r="E19" s="26">
        <v>1493.7505844608133</v>
      </c>
      <c r="F19" s="26">
        <v>1489.9692027800802</v>
      </c>
    </row>
    <row r="20" spans="1:6" ht="25.5">
      <c r="A20" s="24"/>
      <c r="B20" s="25" t="s">
        <v>126</v>
      </c>
      <c r="C20" s="31" t="s">
        <v>56</v>
      </c>
      <c r="D20" s="32">
        <v>183.67671241194856</v>
      </c>
      <c r="E20" s="32">
        <v>184.80000000000004</v>
      </c>
      <c r="F20" s="32">
        <v>184.9</v>
      </c>
    </row>
    <row r="21" spans="1:6">
      <c r="A21" s="24" t="s">
        <v>57</v>
      </c>
      <c r="B21" s="25" t="s">
        <v>58</v>
      </c>
      <c r="C21" s="24" t="s">
        <v>47</v>
      </c>
      <c r="D21" s="26">
        <v>2305.0790000000002</v>
      </c>
      <c r="E21" s="26">
        <v>226.59527470626099</v>
      </c>
      <c r="F21" s="26">
        <v>349.93797272965617</v>
      </c>
    </row>
    <row r="22" spans="1:6" ht="25.5">
      <c r="A22" s="24"/>
      <c r="B22" s="25" t="s">
        <v>127</v>
      </c>
      <c r="C22" s="31" t="s">
        <v>59</v>
      </c>
      <c r="D22" s="32">
        <v>166.64099999999999</v>
      </c>
      <c r="E22" s="32">
        <v>167</v>
      </c>
      <c r="F22" s="32">
        <v>167</v>
      </c>
    </row>
    <row r="23" spans="1:6" ht="51">
      <c r="A23" s="24"/>
      <c r="B23" s="25" t="s">
        <v>60</v>
      </c>
      <c r="C23" s="31"/>
      <c r="D23" s="33" t="s">
        <v>138</v>
      </c>
      <c r="E23" s="33" t="s">
        <v>139</v>
      </c>
      <c r="F23" s="33" t="s">
        <v>146</v>
      </c>
    </row>
    <row r="24" spans="1:6">
      <c r="A24" s="27" t="s">
        <v>61</v>
      </c>
      <c r="B24" s="28" t="s">
        <v>62</v>
      </c>
      <c r="C24" s="27" t="s">
        <v>47</v>
      </c>
      <c r="D24" s="29">
        <v>124.88713245000001</v>
      </c>
      <c r="E24" s="29" t="s">
        <v>5</v>
      </c>
      <c r="F24" s="29" t="s">
        <v>5</v>
      </c>
    </row>
    <row r="25" spans="1:6" ht="38.25">
      <c r="A25" s="27" t="s">
        <v>63</v>
      </c>
      <c r="B25" s="28" t="s">
        <v>64</v>
      </c>
      <c r="C25" s="24"/>
      <c r="D25" s="34"/>
      <c r="E25" s="34"/>
      <c r="F25" s="34"/>
    </row>
    <row r="26" spans="1:6">
      <c r="A26" s="24" t="s">
        <v>65</v>
      </c>
      <c r="B26" s="25" t="s">
        <v>66</v>
      </c>
      <c r="C26" s="24" t="s">
        <v>67</v>
      </c>
      <c r="D26" s="26">
        <v>301.8</v>
      </c>
      <c r="E26" s="26" t="s">
        <v>5</v>
      </c>
      <c r="F26" s="26" t="s">
        <v>5</v>
      </c>
    </row>
    <row r="27" spans="1:6" ht="25.5">
      <c r="A27" s="24" t="s">
        <v>68</v>
      </c>
      <c r="B27" s="25" t="s">
        <v>69</v>
      </c>
      <c r="C27" s="24" t="s">
        <v>70</v>
      </c>
      <c r="D27" s="26">
        <v>47.011928405134668</v>
      </c>
      <c r="E27" s="26" t="s">
        <v>5</v>
      </c>
      <c r="F27" s="26" t="s">
        <v>5</v>
      </c>
    </row>
    <row r="28" spans="1:6" ht="89.25">
      <c r="A28" s="24" t="s">
        <v>71</v>
      </c>
      <c r="B28" s="25" t="s">
        <v>72</v>
      </c>
      <c r="C28" s="24"/>
      <c r="D28" s="33" t="s">
        <v>137</v>
      </c>
      <c r="E28" s="33" t="s">
        <v>137</v>
      </c>
      <c r="F28" s="33" t="s">
        <v>147</v>
      </c>
    </row>
    <row r="29" spans="1:6">
      <c r="A29" s="27" t="s">
        <v>73</v>
      </c>
      <c r="B29" s="28" t="s">
        <v>74</v>
      </c>
      <c r="C29" s="27" t="s">
        <v>47</v>
      </c>
      <c r="D29" s="29">
        <f>SUM(D30:D32)</f>
        <v>5038.95</v>
      </c>
      <c r="E29" s="29">
        <f t="shared" ref="E29:F29" si="1">SUM(E30:E32)</f>
        <v>4836.4004080810282</v>
      </c>
      <c r="F29" s="29">
        <f t="shared" si="1"/>
        <v>6227.8411115018635</v>
      </c>
    </row>
    <row r="30" spans="1:6">
      <c r="A30" s="35" t="s">
        <v>75</v>
      </c>
      <c r="B30" s="36" t="s">
        <v>76</v>
      </c>
      <c r="C30" s="24" t="s">
        <v>47</v>
      </c>
      <c r="D30" s="26">
        <v>1401.145</v>
      </c>
      <c r="E30" s="26">
        <v>1495.8173465591285</v>
      </c>
      <c r="F30" s="26">
        <v>1491.9947539185443</v>
      </c>
    </row>
    <row r="31" spans="1:6">
      <c r="A31" s="35" t="s">
        <v>77</v>
      </c>
      <c r="B31" s="25" t="s">
        <v>78</v>
      </c>
      <c r="C31" s="24" t="s">
        <v>47</v>
      </c>
      <c r="D31" s="26">
        <v>396.25200000000001</v>
      </c>
      <c r="E31" s="26">
        <v>473.19157755825393</v>
      </c>
      <c r="F31" s="26">
        <v>588.72233365689772</v>
      </c>
    </row>
    <row r="32" spans="1:6" ht="25.5">
      <c r="A32" s="35" t="s">
        <v>79</v>
      </c>
      <c r="B32" s="25" t="s">
        <v>80</v>
      </c>
      <c r="C32" s="24" t="s">
        <v>47</v>
      </c>
      <c r="D32" s="26">
        <v>3241.5529999999999</v>
      </c>
      <c r="E32" s="26">
        <v>2867.3914839636459</v>
      </c>
      <c r="F32" s="26">
        <v>4147.1240239264216</v>
      </c>
    </row>
    <row r="33" spans="1:6" ht="25.5">
      <c r="A33" s="37" t="s">
        <v>81</v>
      </c>
      <c r="B33" s="28" t="s">
        <v>82</v>
      </c>
      <c r="C33" s="27" t="s">
        <v>47</v>
      </c>
      <c r="D33" s="34" t="s">
        <v>5</v>
      </c>
      <c r="E33" s="34" t="s">
        <v>5</v>
      </c>
      <c r="F33" s="34" t="s">
        <v>5</v>
      </c>
    </row>
    <row r="34" spans="1:6">
      <c r="A34" s="35" t="s">
        <v>83</v>
      </c>
      <c r="B34" s="38" t="s">
        <v>84</v>
      </c>
      <c r="C34" s="24" t="s">
        <v>47</v>
      </c>
      <c r="D34" s="34" t="s">
        <v>5</v>
      </c>
      <c r="E34" s="34" t="s">
        <v>5</v>
      </c>
      <c r="F34" s="34" t="s">
        <v>5</v>
      </c>
    </row>
    <row r="35" spans="1:6">
      <c r="A35" s="35" t="s">
        <v>85</v>
      </c>
      <c r="B35" s="38" t="s">
        <v>86</v>
      </c>
      <c r="C35" s="24" t="s">
        <v>47</v>
      </c>
      <c r="D35" s="34" t="s">
        <v>5</v>
      </c>
      <c r="E35" s="34" t="s">
        <v>5</v>
      </c>
      <c r="F35" s="34" t="s">
        <v>5</v>
      </c>
    </row>
    <row r="36" spans="1:6" ht="25.5">
      <c r="A36" s="27" t="s">
        <v>87</v>
      </c>
      <c r="B36" s="28" t="s">
        <v>88</v>
      </c>
      <c r="C36" s="27" t="s">
        <v>47</v>
      </c>
      <c r="D36" s="29">
        <f>SUM(D38:D39)</f>
        <v>158.80146269808108</v>
      </c>
      <c r="E36" s="29">
        <f t="shared" ref="E36:F36" si="2">SUM(E38:E39)</f>
        <v>76.568647206906334</v>
      </c>
      <c r="F36" s="29">
        <f t="shared" si="2"/>
        <v>145.49533942264759</v>
      </c>
    </row>
    <row r="37" spans="1:6">
      <c r="A37" s="24" t="s">
        <v>89</v>
      </c>
      <c r="B37" s="36" t="s">
        <v>76</v>
      </c>
      <c r="C37" s="24" t="s">
        <v>47</v>
      </c>
      <c r="D37" s="26" t="s">
        <v>5</v>
      </c>
      <c r="E37" s="26" t="s">
        <v>5</v>
      </c>
      <c r="F37" s="26" t="s">
        <v>5</v>
      </c>
    </row>
    <row r="38" spans="1:6">
      <c r="A38" s="24" t="s">
        <v>90</v>
      </c>
      <c r="B38" s="25" t="s">
        <v>78</v>
      </c>
      <c r="C38" s="24" t="s">
        <v>47</v>
      </c>
      <c r="D38" s="26">
        <v>139.86375454307708</v>
      </c>
      <c r="E38" s="26" t="s">
        <v>5</v>
      </c>
      <c r="F38" s="26" t="s">
        <v>5</v>
      </c>
    </row>
    <row r="39" spans="1:6" ht="25.5">
      <c r="A39" s="24" t="s">
        <v>91</v>
      </c>
      <c r="B39" s="25" t="s">
        <v>80</v>
      </c>
      <c r="C39" s="24" t="s">
        <v>47</v>
      </c>
      <c r="D39" s="26">
        <v>18.937708155004014</v>
      </c>
      <c r="E39" s="26">
        <v>76.568647206906334</v>
      </c>
      <c r="F39" s="26">
        <v>145.49533942264759</v>
      </c>
    </row>
    <row r="40" spans="1:6" ht="25.5">
      <c r="A40" s="27" t="s">
        <v>92</v>
      </c>
      <c r="B40" s="28" t="s">
        <v>93</v>
      </c>
      <c r="C40" s="27" t="s">
        <v>47</v>
      </c>
      <c r="D40" s="34"/>
      <c r="E40" s="34" t="s">
        <v>5</v>
      </c>
      <c r="F40" s="34" t="s">
        <v>5</v>
      </c>
    </row>
    <row r="41" spans="1:6">
      <c r="A41" s="24" t="s">
        <v>94</v>
      </c>
      <c r="B41" s="36" t="s">
        <v>76</v>
      </c>
      <c r="C41" s="24" t="s">
        <v>47</v>
      </c>
      <c r="D41" s="34" t="s">
        <v>5</v>
      </c>
      <c r="E41" s="34" t="s">
        <v>5</v>
      </c>
      <c r="F41" s="34" t="s">
        <v>5</v>
      </c>
    </row>
    <row r="42" spans="1:6">
      <c r="A42" s="24" t="s">
        <v>95</v>
      </c>
      <c r="B42" s="25" t="s">
        <v>78</v>
      </c>
      <c r="C42" s="24" t="s">
        <v>47</v>
      </c>
      <c r="D42" s="34" t="s">
        <v>5</v>
      </c>
      <c r="E42" s="34" t="s">
        <v>5</v>
      </c>
      <c r="F42" s="34" t="s">
        <v>5</v>
      </c>
    </row>
    <row r="43" spans="1:6" ht="25.5">
      <c r="A43" s="24" t="s">
        <v>96</v>
      </c>
      <c r="B43" s="25" t="s">
        <v>80</v>
      </c>
      <c r="C43" s="24" t="s">
        <v>47</v>
      </c>
      <c r="D43" s="34" t="s">
        <v>5</v>
      </c>
      <c r="E43" s="34" t="s">
        <v>5</v>
      </c>
      <c r="F43" s="34" t="s">
        <v>5</v>
      </c>
    </row>
    <row r="44" spans="1:6">
      <c r="A44" s="27" t="s">
        <v>97</v>
      </c>
      <c r="B44" s="28" t="s">
        <v>98</v>
      </c>
      <c r="C44" s="27" t="s">
        <v>47</v>
      </c>
      <c r="D44" s="29">
        <f>D15-D29-D36</f>
        <v>286.38040192331948</v>
      </c>
      <c r="E44" s="29">
        <f t="shared" ref="E44" si="3">E15-E29-E36</f>
        <v>1.2789769243681803E-13</v>
      </c>
      <c r="F44" s="29">
        <f>F15-F29-F36</f>
        <v>1.0231815394945443E-12</v>
      </c>
    </row>
    <row r="45" spans="1:6" ht="38.25">
      <c r="A45" s="39" t="s">
        <v>99</v>
      </c>
      <c r="B45" s="28" t="s">
        <v>100</v>
      </c>
      <c r="C45" s="40" t="s">
        <v>101</v>
      </c>
      <c r="D45" s="49">
        <f t="shared" ref="D45" si="4">D44/D15*100</f>
        <v>5.2219824211519006</v>
      </c>
      <c r="E45" s="49">
        <v>0</v>
      </c>
      <c r="F45" s="49">
        <v>0</v>
      </c>
    </row>
    <row r="46" spans="1:6" ht="69.75" customHeight="1">
      <c r="A46" s="99" t="s">
        <v>102</v>
      </c>
      <c r="B46" s="101" t="s">
        <v>103</v>
      </c>
      <c r="C46" s="103"/>
      <c r="D46" s="105" t="s">
        <v>134</v>
      </c>
      <c r="E46" s="106"/>
      <c r="F46" s="107"/>
    </row>
    <row r="47" spans="1:6" ht="24" customHeight="1">
      <c r="A47" s="100"/>
      <c r="B47" s="102"/>
      <c r="C47" s="104"/>
      <c r="D47" s="108" t="s">
        <v>123</v>
      </c>
      <c r="E47" s="109"/>
      <c r="F47" s="110"/>
    </row>
    <row r="48" spans="1:6">
      <c r="A48" s="42"/>
      <c r="B48" s="43" t="s">
        <v>108</v>
      </c>
    </row>
    <row r="49" spans="1:6" ht="30" customHeight="1">
      <c r="A49" s="44" t="s">
        <v>105</v>
      </c>
      <c r="B49" s="97" t="s">
        <v>106</v>
      </c>
      <c r="C49" s="97"/>
      <c r="D49" s="97"/>
      <c r="E49" s="97"/>
      <c r="F49" s="97"/>
    </row>
    <row r="50" spans="1:6" ht="29.25" customHeight="1">
      <c r="A50" s="44" t="s">
        <v>107</v>
      </c>
      <c r="B50" s="95" t="s">
        <v>125</v>
      </c>
      <c r="C50" s="95"/>
      <c r="D50" s="95"/>
      <c r="E50" s="95"/>
      <c r="F50" s="95"/>
    </row>
    <row r="51" spans="1:6" ht="35.25" customHeight="1">
      <c r="A51" s="67"/>
      <c r="B51" s="95"/>
      <c r="C51" s="95"/>
      <c r="D51" s="95"/>
      <c r="E51" s="95"/>
      <c r="F51" s="95"/>
    </row>
    <row r="52" spans="1:6">
      <c r="A52" s="42"/>
      <c r="B52" s="42"/>
    </row>
  </sheetData>
  <mergeCells count="13">
    <mergeCell ref="B51:F51"/>
    <mergeCell ref="B50:F50"/>
    <mergeCell ref="B49:F49"/>
    <mergeCell ref="D1:F1"/>
    <mergeCell ref="D2:F2"/>
    <mergeCell ref="A4:F4"/>
    <mergeCell ref="A5:F5"/>
    <mergeCell ref="A6:F6"/>
    <mergeCell ref="A46:A47"/>
    <mergeCell ref="B46:B47"/>
    <mergeCell ref="C46:C47"/>
    <mergeCell ref="D46:F46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6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pane xSplit="2" ySplit="8" topLeftCell="C18" activePane="bottomRight" state="frozen"/>
      <selection pane="topRight" activeCell="C1" sqref="C1"/>
      <selection pane="bottomLeft" activeCell="A4" sqref="A4"/>
      <selection pane="bottomRight" activeCell="D38" sqref="D38:F39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.140625" customWidth="1"/>
    <col min="6" max="6" width="15.42578125" customWidth="1"/>
    <col min="7" max="7" width="13.140625" customWidth="1"/>
    <col min="8" max="8" width="16.85546875" customWidth="1"/>
    <col min="9" max="9" width="17.140625" bestFit="1" customWidth="1"/>
  </cols>
  <sheetData>
    <row r="1" spans="1:8">
      <c r="D1" s="96" t="s">
        <v>124</v>
      </c>
      <c r="E1" s="96"/>
      <c r="F1" s="96"/>
    </row>
    <row r="2" spans="1:8" ht="39" customHeight="1">
      <c r="A2" s="20"/>
      <c r="B2" s="20"/>
      <c r="C2" s="20"/>
      <c r="D2" s="97" t="s">
        <v>142</v>
      </c>
      <c r="E2" s="97"/>
      <c r="F2" s="97"/>
    </row>
    <row r="3" spans="1:8" ht="14.25" customHeight="1">
      <c r="A3" s="20"/>
      <c r="B3" s="20"/>
      <c r="C3" s="20"/>
      <c r="D3" s="71"/>
      <c r="E3" s="71"/>
      <c r="F3" s="71"/>
    </row>
    <row r="4" spans="1:8" ht="16.5" customHeight="1">
      <c r="A4" s="73" t="s">
        <v>133</v>
      </c>
      <c r="B4" s="73"/>
      <c r="C4" s="73"/>
      <c r="D4" s="73"/>
      <c r="E4" s="73"/>
      <c r="F4" s="73"/>
    </row>
    <row r="5" spans="1:8" ht="17.25" customHeight="1">
      <c r="A5" s="73" t="s">
        <v>119</v>
      </c>
      <c r="B5" s="73"/>
      <c r="C5" s="73"/>
      <c r="D5" s="73"/>
      <c r="E5" s="73"/>
      <c r="F5" s="73"/>
    </row>
    <row r="6" spans="1:8" ht="17.25" customHeight="1">
      <c r="A6" s="73" t="s">
        <v>110</v>
      </c>
      <c r="B6" s="73"/>
      <c r="C6" s="73"/>
      <c r="D6" s="73"/>
      <c r="E6" s="73"/>
      <c r="F6" s="73"/>
    </row>
    <row r="8" spans="1:8" ht="102.75" thickBot="1">
      <c r="A8" s="64" t="s">
        <v>0</v>
      </c>
      <c r="B8" s="64" t="s">
        <v>28</v>
      </c>
      <c r="C8" s="64" t="s">
        <v>29</v>
      </c>
      <c r="D8" s="64" t="s">
        <v>143</v>
      </c>
      <c r="E8" s="64" t="s">
        <v>144</v>
      </c>
      <c r="F8" s="64" t="s">
        <v>145</v>
      </c>
    </row>
    <row r="9" spans="1:8">
      <c r="A9" s="54" t="s">
        <v>30</v>
      </c>
      <c r="B9" s="55" t="s">
        <v>31</v>
      </c>
      <c r="C9" s="54" t="s">
        <v>32</v>
      </c>
      <c r="D9" s="69">
        <v>280</v>
      </c>
      <c r="E9" s="69">
        <v>280</v>
      </c>
      <c r="F9" s="69">
        <v>280</v>
      </c>
    </row>
    <row r="10" spans="1:8" ht="63.75">
      <c r="A10" s="35" t="s">
        <v>33</v>
      </c>
      <c r="B10" s="36" t="s">
        <v>34</v>
      </c>
      <c r="C10" s="35" t="s">
        <v>32</v>
      </c>
      <c r="D10" s="65">
        <v>216.35000000000002</v>
      </c>
      <c r="E10" s="65">
        <v>215.70999999999998</v>
      </c>
      <c r="F10" s="65">
        <v>207.744</v>
      </c>
    </row>
    <row r="11" spans="1:8">
      <c r="A11" s="35" t="s">
        <v>35</v>
      </c>
      <c r="B11" s="36" t="s">
        <v>36</v>
      </c>
      <c r="C11" s="35" t="s">
        <v>37</v>
      </c>
      <c r="D11" s="65">
        <v>1110.009869</v>
      </c>
      <c r="E11" s="65">
        <v>1223.663</v>
      </c>
      <c r="F11" s="65">
        <v>1154.52</v>
      </c>
    </row>
    <row r="12" spans="1:8">
      <c r="A12" s="35" t="s">
        <v>38</v>
      </c>
      <c r="B12" s="36" t="s">
        <v>39</v>
      </c>
      <c r="C12" s="35" t="s">
        <v>37</v>
      </c>
      <c r="D12" s="65">
        <v>955.549576</v>
      </c>
      <c r="E12" s="65">
        <v>1078.385</v>
      </c>
      <c r="F12" s="65">
        <v>1002.5930000000001</v>
      </c>
    </row>
    <row r="13" spans="1:8">
      <c r="A13" s="35" t="s">
        <v>40</v>
      </c>
      <c r="B13" s="36" t="s">
        <v>41</v>
      </c>
      <c r="C13" s="35" t="s">
        <v>42</v>
      </c>
      <c r="D13" s="65">
        <v>1674.348</v>
      </c>
      <c r="E13" s="65">
        <v>1643.92</v>
      </c>
      <c r="F13" s="65">
        <v>1643.9199999999998</v>
      </c>
    </row>
    <row r="14" spans="1:8">
      <c r="A14" s="35" t="s">
        <v>43</v>
      </c>
      <c r="B14" s="36" t="s">
        <v>44</v>
      </c>
      <c r="C14" s="35" t="s">
        <v>42</v>
      </c>
      <c r="D14" s="65">
        <v>1671.3389999999999</v>
      </c>
      <c r="E14" s="65">
        <v>1641.1610000000001</v>
      </c>
      <c r="F14" s="65">
        <v>1641.1089999999999</v>
      </c>
    </row>
    <row r="15" spans="1:8" ht="21" customHeight="1">
      <c r="A15" s="37" t="s">
        <v>45</v>
      </c>
      <c r="B15" s="56" t="s">
        <v>46</v>
      </c>
      <c r="C15" s="37" t="s">
        <v>47</v>
      </c>
      <c r="D15" s="50">
        <f>D16+D17+D18</f>
        <v>2531.82946391941</v>
      </c>
      <c r="E15" s="50">
        <f>E16+E17+E18</f>
        <v>2613.9231984092776</v>
      </c>
      <c r="F15" s="50">
        <f>F16+F17+F18</f>
        <v>2965.7749000689619</v>
      </c>
      <c r="G15" s="51"/>
      <c r="H15" s="57"/>
    </row>
    <row r="16" spans="1:8">
      <c r="A16" s="37" t="s">
        <v>48</v>
      </c>
      <c r="B16" s="56" t="s">
        <v>49</v>
      </c>
      <c r="C16" s="35" t="s">
        <v>47</v>
      </c>
      <c r="D16" s="30">
        <v>1030.5979474894102</v>
      </c>
      <c r="E16" s="30">
        <v>1035.4994154260128</v>
      </c>
      <c r="F16" s="30">
        <v>971.00584055121055</v>
      </c>
      <c r="G16" s="57"/>
    </row>
    <row r="17" spans="1:9" ht="16.5" customHeight="1">
      <c r="A17" s="37" t="s">
        <v>50</v>
      </c>
      <c r="B17" s="56" t="s">
        <v>51</v>
      </c>
      <c r="C17" s="35" t="s">
        <v>47</v>
      </c>
      <c r="D17" s="30">
        <v>309.14897467999998</v>
      </c>
      <c r="E17" s="30">
        <v>344.77947089326466</v>
      </c>
      <c r="F17" s="30">
        <v>372.91856049264874</v>
      </c>
      <c r="G17" s="57"/>
    </row>
    <row r="18" spans="1:9" ht="27.75" customHeight="1">
      <c r="A18" s="37" t="s">
        <v>52</v>
      </c>
      <c r="B18" s="56" t="s">
        <v>53</v>
      </c>
      <c r="C18" s="35" t="s">
        <v>47</v>
      </c>
      <c r="D18" s="30">
        <v>1192.0825417499998</v>
      </c>
      <c r="E18" s="30">
        <v>1233.6443120900001</v>
      </c>
      <c r="F18" s="30">
        <v>1621.8504990251024</v>
      </c>
    </row>
    <row r="19" spans="1:9">
      <c r="A19" s="35" t="s">
        <v>54</v>
      </c>
      <c r="B19" s="36" t="s">
        <v>55</v>
      </c>
      <c r="C19" s="35" t="s">
        <v>47</v>
      </c>
      <c r="D19" s="30">
        <v>856.05493322999996</v>
      </c>
      <c r="E19" s="30">
        <v>1034.2545277716231</v>
      </c>
      <c r="F19" s="30">
        <v>969.85664589626811</v>
      </c>
    </row>
    <row r="20" spans="1:9" ht="25.5">
      <c r="A20" s="35"/>
      <c r="B20" s="36" t="s">
        <v>126</v>
      </c>
      <c r="C20" s="58" t="s">
        <v>56</v>
      </c>
      <c r="D20" s="30">
        <v>214.6559583396299</v>
      </c>
      <c r="E20" s="30">
        <v>221.00005119058594</v>
      </c>
      <c r="F20" s="30">
        <v>216.3999468124631</v>
      </c>
    </row>
    <row r="21" spans="1:9">
      <c r="A21" s="35" t="s">
        <v>57</v>
      </c>
      <c r="B21" s="36" t="s">
        <v>58</v>
      </c>
      <c r="C21" s="35" t="s">
        <v>47</v>
      </c>
      <c r="D21" s="30">
        <v>1127.8798301115175</v>
      </c>
      <c r="E21" s="30">
        <v>1036.5969292821701</v>
      </c>
      <c r="F21" s="30">
        <v>1191.4531563109831</v>
      </c>
    </row>
    <row r="22" spans="1:9" ht="25.5">
      <c r="A22" s="35"/>
      <c r="B22" s="36" t="s">
        <v>127</v>
      </c>
      <c r="C22" s="58" t="s">
        <v>59</v>
      </c>
      <c r="D22" s="30">
        <v>165.47276910176379</v>
      </c>
      <c r="E22" s="30">
        <v>165.80005078766541</v>
      </c>
      <c r="F22" s="30">
        <v>165.39977614482456</v>
      </c>
    </row>
    <row r="23" spans="1:9" ht="37.5" customHeight="1">
      <c r="A23" s="35"/>
      <c r="B23" s="36" t="s">
        <v>60</v>
      </c>
      <c r="C23" s="58"/>
      <c r="D23" s="33" t="s">
        <v>138</v>
      </c>
      <c r="E23" s="33" t="s">
        <v>139</v>
      </c>
      <c r="F23" s="33" t="s">
        <v>146</v>
      </c>
    </row>
    <row r="24" spans="1:9">
      <c r="A24" s="37" t="s">
        <v>61</v>
      </c>
      <c r="B24" s="56" t="s">
        <v>62</v>
      </c>
      <c r="C24" s="37" t="s">
        <v>47</v>
      </c>
      <c r="D24" s="50">
        <v>102.06829852</v>
      </c>
      <c r="E24" s="50"/>
      <c r="F24" s="50"/>
    </row>
    <row r="25" spans="1:9" ht="38.25">
      <c r="A25" s="37" t="s">
        <v>63</v>
      </c>
      <c r="B25" s="56" t="s">
        <v>64</v>
      </c>
      <c r="C25" s="35"/>
      <c r="D25" s="30"/>
      <c r="E25" s="30"/>
      <c r="F25" s="30"/>
    </row>
    <row r="26" spans="1:9" ht="24.75" customHeight="1">
      <c r="A26" s="35" t="s">
        <v>65</v>
      </c>
      <c r="B26" s="36" t="s">
        <v>66</v>
      </c>
      <c r="C26" s="35" t="s">
        <v>67</v>
      </c>
      <c r="D26" s="30">
        <v>398.6</v>
      </c>
      <c r="E26" s="30"/>
      <c r="F26" s="30"/>
    </row>
    <row r="27" spans="1:9" ht="25.5">
      <c r="A27" s="35" t="s">
        <v>68</v>
      </c>
      <c r="B27" s="36" t="s">
        <v>69</v>
      </c>
      <c r="C27" s="35" t="s">
        <v>70</v>
      </c>
      <c r="D27" s="30">
        <v>38.236420806154868</v>
      </c>
      <c r="E27" s="30"/>
      <c r="F27" s="30"/>
    </row>
    <row r="28" spans="1:9" ht="89.25">
      <c r="A28" s="35" t="s">
        <v>71</v>
      </c>
      <c r="B28" s="36" t="s">
        <v>72</v>
      </c>
      <c r="C28" s="35"/>
      <c r="D28" s="33" t="s">
        <v>137</v>
      </c>
      <c r="E28" s="33" t="s">
        <v>137</v>
      </c>
      <c r="F28" s="33" t="s">
        <v>147</v>
      </c>
    </row>
    <row r="29" spans="1:9">
      <c r="A29" s="37" t="s">
        <v>73</v>
      </c>
      <c r="B29" s="56" t="s">
        <v>74</v>
      </c>
      <c r="C29" s="37" t="s">
        <v>47</v>
      </c>
      <c r="D29" s="50">
        <f t="shared" ref="D29:E29" si="0">SUM(D30:D32)</f>
        <v>4139.0359034285311</v>
      </c>
      <c r="E29" s="50">
        <f t="shared" si="0"/>
        <v>2611.3239007974776</v>
      </c>
      <c r="F29" s="50">
        <f>SUM(F30:F32)</f>
        <v>2961.044056812877</v>
      </c>
      <c r="H29" s="57"/>
    </row>
    <row r="30" spans="1:9">
      <c r="A30" s="35" t="s">
        <v>75</v>
      </c>
      <c r="B30" s="36" t="s">
        <v>76</v>
      </c>
      <c r="C30" s="35" t="s">
        <v>47</v>
      </c>
      <c r="D30" s="30">
        <v>857.08406012335195</v>
      </c>
      <c r="E30" s="30">
        <v>1035.4994154260128</v>
      </c>
      <c r="F30" s="30">
        <v>971.00584055121055</v>
      </c>
      <c r="G30" s="48"/>
      <c r="H30" s="57"/>
      <c r="I30" s="57"/>
    </row>
    <row r="31" spans="1:9">
      <c r="A31" s="35" t="s">
        <v>77</v>
      </c>
      <c r="B31" s="36" t="s">
        <v>78</v>
      </c>
      <c r="C31" s="35" t="s">
        <v>47</v>
      </c>
      <c r="D31" s="30">
        <v>539.64651234517828</v>
      </c>
      <c r="E31" s="30">
        <v>344.77947089326466</v>
      </c>
      <c r="F31" s="30">
        <v>372.91856049264874</v>
      </c>
      <c r="G31" s="51"/>
    </row>
    <row r="32" spans="1:9" ht="25.5">
      <c r="A32" s="35" t="s">
        <v>79</v>
      </c>
      <c r="B32" s="36" t="s">
        <v>80</v>
      </c>
      <c r="C32" s="35" t="s">
        <v>47</v>
      </c>
      <c r="D32" s="30">
        <v>2742.3053309600009</v>
      </c>
      <c r="E32" s="30">
        <v>1231.0450144782001</v>
      </c>
      <c r="F32" s="30">
        <v>1617.1196557690175</v>
      </c>
      <c r="G32" s="51"/>
      <c r="H32" s="51"/>
    </row>
    <row r="33" spans="1:8" ht="25.5">
      <c r="A33" s="37" t="s">
        <v>81</v>
      </c>
      <c r="B33" s="56" t="s">
        <v>82</v>
      </c>
      <c r="C33" s="37" t="s">
        <v>47</v>
      </c>
      <c r="D33" s="30" t="s">
        <v>5</v>
      </c>
      <c r="E33" s="30" t="s">
        <v>5</v>
      </c>
      <c r="F33" s="30" t="s">
        <v>5</v>
      </c>
      <c r="G33" s="51"/>
    </row>
    <row r="34" spans="1:8" ht="13.5" customHeight="1">
      <c r="A34" s="35" t="s">
        <v>83</v>
      </c>
      <c r="B34" s="59" t="s">
        <v>84</v>
      </c>
      <c r="C34" s="35" t="s">
        <v>47</v>
      </c>
      <c r="D34" s="30" t="s">
        <v>5</v>
      </c>
      <c r="E34" s="30" t="s">
        <v>5</v>
      </c>
      <c r="F34" s="30" t="s">
        <v>5</v>
      </c>
    </row>
    <row r="35" spans="1:8" ht="15.75" customHeight="1">
      <c r="A35" s="35" t="s">
        <v>85</v>
      </c>
      <c r="B35" s="59" t="s">
        <v>86</v>
      </c>
      <c r="C35" s="35" t="s">
        <v>47</v>
      </c>
      <c r="D35" s="30" t="s">
        <v>5</v>
      </c>
      <c r="E35" s="30" t="s">
        <v>5</v>
      </c>
      <c r="F35" s="30" t="s">
        <v>5</v>
      </c>
    </row>
    <row r="36" spans="1:8" ht="25.5">
      <c r="A36" s="37" t="s">
        <v>87</v>
      </c>
      <c r="B36" s="56" t="s">
        <v>88</v>
      </c>
      <c r="C36" s="37" t="s">
        <v>47</v>
      </c>
      <c r="D36" s="50">
        <f>SUM(D37:D39)</f>
        <v>142.84468877498296</v>
      </c>
      <c r="E36" s="50">
        <f>SUM(E37:E39)</f>
        <v>2.6024474999999998</v>
      </c>
      <c r="F36" s="50">
        <f>SUM(F37:F39)</f>
        <v>4.7308439400882687</v>
      </c>
    </row>
    <row r="37" spans="1:8">
      <c r="A37" s="35" t="s">
        <v>89</v>
      </c>
      <c r="B37" s="36" t="s">
        <v>76</v>
      </c>
      <c r="C37" s="35" t="s">
        <v>47</v>
      </c>
      <c r="D37" s="30" t="s">
        <v>5</v>
      </c>
      <c r="E37" s="30" t="s">
        <v>5</v>
      </c>
      <c r="F37" s="30" t="s">
        <v>5</v>
      </c>
    </row>
    <row r="38" spans="1:8">
      <c r="A38" s="35" t="s">
        <v>90</v>
      </c>
      <c r="B38" s="36" t="s">
        <v>78</v>
      </c>
      <c r="C38" s="35" t="s">
        <v>47</v>
      </c>
      <c r="D38" s="30">
        <v>47.289404046285313</v>
      </c>
      <c r="E38" s="30" t="s">
        <v>5</v>
      </c>
      <c r="F38" s="30" t="s">
        <v>5</v>
      </c>
    </row>
    <row r="39" spans="1:8" ht="25.5">
      <c r="A39" s="35" t="s">
        <v>91</v>
      </c>
      <c r="B39" s="36" t="s">
        <v>80</v>
      </c>
      <c r="C39" s="35" t="s">
        <v>47</v>
      </c>
      <c r="D39" s="30">
        <v>95.555284728697643</v>
      </c>
      <c r="E39" s="30">
        <v>2.6024474999999998</v>
      </c>
      <c r="F39" s="30">
        <v>4.7308439400882687</v>
      </c>
    </row>
    <row r="40" spans="1:8" ht="25.5">
      <c r="A40" s="37" t="s">
        <v>92</v>
      </c>
      <c r="B40" s="56" t="s">
        <v>93</v>
      </c>
      <c r="C40" s="37" t="s">
        <v>47</v>
      </c>
      <c r="D40" s="50"/>
      <c r="E40" s="50"/>
      <c r="F40" s="50"/>
    </row>
    <row r="41" spans="1:8">
      <c r="A41" s="35" t="s">
        <v>94</v>
      </c>
      <c r="B41" s="36" t="s">
        <v>76</v>
      </c>
      <c r="C41" s="35" t="s">
        <v>47</v>
      </c>
      <c r="D41" s="50" t="s">
        <v>5</v>
      </c>
      <c r="E41" s="50" t="s">
        <v>5</v>
      </c>
      <c r="F41" s="50" t="s">
        <v>5</v>
      </c>
    </row>
    <row r="42" spans="1:8">
      <c r="A42" s="35" t="s">
        <v>95</v>
      </c>
      <c r="B42" s="36" t="s">
        <v>78</v>
      </c>
      <c r="C42" s="35" t="s">
        <v>47</v>
      </c>
      <c r="D42" s="50" t="s">
        <v>5</v>
      </c>
      <c r="E42" s="50" t="s">
        <v>5</v>
      </c>
      <c r="F42" s="50" t="s">
        <v>5</v>
      </c>
    </row>
    <row r="43" spans="1:8" ht="25.5">
      <c r="A43" s="35" t="s">
        <v>96</v>
      </c>
      <c r="B43" s="36" t="s">
        <v>80</v>
      </c>
      <c r="C43" s="35" t="s">
        <v>47</v>
      </c>
      <c r="D43" s="50" t="s">
        <v>5</v>
      </c>
      <c r="E43" s="50" t="s">
        <v>5</v>
      </c>
      <c r="F43" s="50" t="s">
        <v>5</v>
      </c>
      <c r="G43" s="51"/>
    </row>
    <row r="44" spans="1:8">
      <c r="A44" s="37" t="s">
        <v>97</v>
      </c>
      <c r="B44" s="56" t="s">
        <v>98</v>
      </c>
      <c r="C44" s="37" t="s">
        <v>47</v>
      </c>
      <c r="D44" s="50">
        <f>D15-D29-D36</f>
        <v>-1750.0511282841039</v>
      </c>
      <c r="E44" s="50">
        <v>-2.2737367544323206E-13</v>
      </c>
      <c r="F44" s="50">
        <v>-3.1974423109204508E-13</v>
      </c>
      <c r="G44" s="51"/>
      <c r="H44" s="51"/>
    </row>
    <row r="45" spans="1:8" ht="38.25">
      <c r="A45" s="60" t="s">
        <v>99</v>
      </c>
      <c r="B45" s="56" t="s">
        <v>100</v>
      </c>
      <c r="C45" s="61" t="s">
        <v>101</v>
      </c>
      <c r="D45" s="62">
        <f t="shared" ref="D45" si="1">D44/D15*100</f>
        <v>-69.121998666329191</v>
      </c>
      <c r="E45" s="62">
        <v>-8.632739471361304E-14</v>
      </c>
      <c r="F45" s="62">
        <v>-9.2841396680856684E-14</v>
      </c>
    </row>
    <row r="46" spans="1:8" ht="60.75" customHeight="1">
      <c r="A46" s="60" t="s">
        <v>102</v>
      </c>
      <c r="B46" s="56" t="s">
        <v>103</v>
      </c>
      <c r="C46" s="61"/>
      <c r="D46" s="68"/>
      <c r="E46" s="68"/>
      <c r="F46" s="66"/>
    </row>
    <row r="47" spans="1:8">
      <c r="D47" s="63"/>
      <c r="E47" s="63"/>
      <c r="F47" s="63"/>
    </row>
    <row r="48" spans="1:8">
      <c r="A48" s="42"/>
      <c r="B48" s="43" t="s">
        <v>108</v>
      </c>
    </row>
    <row r="49" spans="1:6" ht="30" customHeight="1">
      <c r="A49" s="44" t="s">
        <v>105</v>
      </c>
      <c r="B49" s="97" t="s">
        <v>106</v>
      </c>
      <c r="C49" s="97"/>
      <c r="D49" s="97"/>
      <c r="E49" s="97"/>
      <c r="F49" s="97"/>
    </row>
    <row r="50" spans="1:6" ht="27.75" customHeight="1">
      <c r="A50" s="44" t="s">
        <v>107</v>
      </c>
      <c r="B50" s="95" t="s">
        <v>125</v>
      </c>
      <c r="C50" s="95"/>
      <c r="D50" s="95"/>
      <c r="E50" s="95"/>
      <c r="F50" s="95"/>
    </row>
    <row r="51" spans="1:6" ht="29.25" customHeight="1">
      <c r="A51" s="67"/>
      <c r="B51" s="95"/>
      <c r="C51" s="95"/>
      <c r="D51" s="95"/>
      <c r="E51" s="95"/>
      <c r="F51" s="95"/>
    </row>
    <row r="52" spans="1:6">
      <c r="A52" s="42"/>
      <c r="B52" s="42"/>
    </row>
  </sheetData>
  <mergeCells count="8">
    <mergeCell ref="B50:F50"/>
    <mergeCell ref="B51:F51"/>
    <mergeCell ref="B49:F4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pane xSplit="2" ySplit="8" topLeftCell="C36" activePane="bottomRight" state="frozen"/>
      <selection pane="topRight" activeCell="C1" sqref="C1"/>
      <selection pane="bottomLeft" activeCell="A4" sqref="A4"/>
      <selection pane="bottomRight" activeCell="J5" sqref="J5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</cols>
  <sheetData>
    <row r="1" spans="1:6">
      <c r="D1" s="96" t="s">
        <v>124</v>
      </c>
      <c r="E1" s="96"/>
      <c r="F1" s="96"/>
    </row>
    <row r="2" spans="1:6" ht="40.5" customHeight="1">
      <c r="A2" s="20"/>
      <c r="B2" s="20"/>
      <c r="C2" s="20"/>
      <c r="D2" s="97" t="s">
        <v>142</v>
      </c>
      <c r="E2" s="97"/>
      <c r="F2" s="97"/>
    </row>
    <row r="3" spans="1:6" ht="15" customHeight="1">
      <c r="A3" s="20"/>
      <c r="B3" s="20"/>
      <c r="C3" s="20"/>
      <c r="D3" s="71"/>
      <c r="E3" s="71"/>
      <c r="F3" s="71"/>
    </row>
    <row r="4" spans="1:6" ht="16.5" customHeight="1">
      <c r="A4" s="73" t="s">
        <v>133</v>
      </c>
      <c r="B4" s="73"/>
      <c r="C4" s="73"/>
      <c r="D4" s="73"/>
      <c r="E4" s="73"/>
      <c r="F4" s="73"/>
    </row>
    <row r="5" spans="1:6" ht="17.25" customHeight="1">
      <c r="A5" s="73" t="s">
        <v>118</v>
      </c>
      <c r="B5" s="73"/>
      <c r="C5" s="73"/>
      <c r="D5" s="73"/>
      <c r="E5" s="73"/>
      <c r="F5" s="73"/>
    </row>
    <row r="6" spans="1:6" ht="15.75" customHeight="1">
      <c r="A6" s="73" t="s">
        <v>111</v>
      </c>
      <c r="B6" s="73"/>
      <c r="C6" s="73"/>
      <c r="D6" s="73"/>
      <c r="E6" s="73"/>
      <c r="F6" s="73"/>
    </row>
    <row r="8" spans="1:6" ht="102.75" thickBot="1">
      <c r="A8" s="64" t="s">
        <v>0</v>
      </c>
      <c r="B8" s="64" t="s">
        <v>28</v>
      </c>
      <c r="C8" s="64" t="s">
        <v>29</v>
      </c>
      <c r="D8" s="64" t="s">
        <v>143</v>
      </c>
      <c r="E8" s="64" t="s">
        <v>144</v>
      </c>
      <c r="F8" s="64" t="s">
        <v>145</v>
      </c>
    </row>
    <row r="9" spans="1:6">
      <c r="A9" s="21" t="s">
        <v>30</v>
      </c>
      <c r="B9" s="22" t="s">
        <v>31</v>
      </c>
      <c r="C9" s="21" t="s">
        <v>32</v>
      </c>
      <c r="D9" s="23">
        <v>230</v>
      </c>
      <c r="E9" s="23">
        <v>230</v>
      </c>
      <c r="F9" s="23">
        <v>230</v>
      </c>
    </row>
    <row r="10" spans="1:6" ht="63.75">
      <c r="A10" s="24" t="s">
        <v>33</v>
      </c>
      <c r="B10" s="25" t="s">
        <v>34</v>
      </c>
      <c r="C10" s="24" t="s">
        <v>32</v>
      </c>
      <c r="D10" s="26">
        <v>117.16941666666668</v>
      </c>
      <c r="E10" s="30">
        <v>118.04282711426865</v>
      </c>
      <c r="F10" s="30">
        <v>114.73475000000001</v>
      </c>
    </row>
    <row r="11" spans="1:6">
      <c r="A11" s="24" t="s">
        <v>35</v>
      </c>
      <c r="B11" s="25" t="s">
        <v>36</v>
      </c>
      <c r="C11" s="24" t="s">
        <v>37</v>
      </c>
      <c r="D11" s="26">
        <v>465.02800000000008</v>
      </c>
      <c r="E11" s="26">
        <v>470.49869999999999</v>
      </c>
      <c r="F11" s="26">
        <v>443.28800000000001</v>
      </c>
    </row>
    <row r="12" spans="1:6">
      <c r="A12" s="24" t="s">
        <v>38</v>
      </c>
      <c r="B12" s="25" t="s">
        <v>39</v>
      </c>
      <c r="C12" s="24" t="s">
        <v>37</v>
      </c>
      <c r="D12" s="26">
        <v>352.85200000000009</v>
      </c>
      <c r="E12" s="26">
        <v>384.21577300000001</v>
      </c>
      <c r="F12" s="26">
        <v>332.14100000000002</v>
      </c>
    </row>
    <row r="13" spans="1:6">
      <c r="A13" s="24" t="s">
        <v>40</v>
      </c>
      <c r="B13" s="25" t="s">
        <v>41</v>
      </c>
      <c r="C13" s="24" t="s">
        <v>42</v>
      </c>
      <c r="D13" s="26">
        <v>1512.7489999999998</v>
      </c>
      <c r="E13" s="30">
        <v>1474.421</v>
      </c>
      <c r="F13" s="26">
        <v>1441.681</v>
      </c>
    </row>
    <row r="14" spans="1:6">
      <c r="A14" s="24" t="s">
        <v>43</v>
      </c>
      <c r="B14" s="25" t="s">
        <v>44</v>
      </c>
      <c r="C14" s="24" t="s">
        <v>42</v>
      </c>
      <c r="D14" s="26">
        <v>1506.37</v>
      </c>
      <c r="E14" s="30">
        <v>1467.921</v>
      </c>
      <c r="F14" s="26">
        <v>1435.547</v>
      </c>
    </row>
    <row r="15" spans="1:6" ht="21" customHeight="1">
      <c r="A15" s="27" t="s">
        <v>45</v>
      </c>
      <c r="B15" s="28" t="s">
        <v>46</v>
      </c>
      <c r="C15" s="27" t="s">
        <v>47</v>
      </c>
      <c r="D15" s="50">
        <f>SUM(D16:D18)</f>
        <v>2966.9066336400001</v>
      </c>
      <c r="E15" s="50">
        <f>SUM(E16:E18)</f>
        <v>1921.7513686344143</v>
      </c>
      <c r="F15" s="50">
        <f>SUM(F16:F18)</f>
        <v>3625.5622938933598</v>
      </c>
    </row>
    <row r="16" spans="1:6">
      <c r="A16" s="27" t="s">
        <v>48</v>
      </c>
      <c r="B16" s="28" t="s">
        <v>49</v>
      </c>
      <c r="C16" s="24" t="s">
        <v>47</v>
      </c>
      <c r="D16" s="30">
        <v>296.70093051999999</v>
      </c>
      <c r="E16" s="26">
        <v>227.95201402228989</v>
      </c>
      <c r="F16" s="26">
        <v>390.95205919498977</v>
      </c>
    </row>
    <row r="17" spans="1:9" ht="16.5" customHeight="1">
      <c r="A17" s="27" t="s">
        <v>50</v>
      </c>
      <c r="B17" s="28" t="s">
        <v>51</v>
      </c>
      <c r="C17" s="24" t="s">
        <v>47</v>
      </c>
      <c r="D17" s="30">
        <v>163.43342258999999</v>
      </c>
      <c r="E17" s="26">
        <v>188.39635207437277</v>
      </c>
      <c r="F17" s="26">
        <v>432.59423469837003</v>
      </c>
    </row>
    <row r="18" spans="1:9" ht="38.25">
      <c r="A18" s="27" t="s">
        <v>52</v>
      </c>
      <c r="B18" s="28" t="s">
        <v>53</v>
      </c>
      <c r="C18" s="24" t="s">
        <v>47</v>
      </c>
      <c r="D18" s="30">
        <v>2506.77228053</v>
      </c>
      <c r="E18" s="26">
        <v>1505.4030025377517</v>
      </c>
      <c r="F18" s="30">
        <v>2802.0160000000001</v>
      </c>
      <c r="G18" s="72"/>
    </row>
    <row r="19" spans="1:9">
      <c r="A19" s="24" t="s">
        <v>54</v>
      </c>
      <c r="B19" s="25" t="s">
        <v>55</v>
      </c>
      <c r="C19" s="24" t="s">
        <v>47</v>
      </c>
      <c r="D19" s="26">
        <v>236.95903425529244</v>
      </c>
      <c r="E19" s="26">
        <v>227.50847533393866</v>
      </c>
      <c r="F19" s="26">
        <v>390.56297428124481</v>
      </c>
      <c r="I19" s="51"/>
    </row>
    <row r="20" spans="1:9" ht="25.5">
      <c r="A20" s="24"/>
      <c r="B20" s="25" t="s">
        <v>126</v>
      </c>
      <c r="C20" s="31" t="s">
        <v>56</v>
      </c>
      <c r="D20" s="70">
        <v>189.86</v>
      </c>
      <c r="E20" s="70">
        <v>176</v>
      </c>
      <c r="F20" s="70">
        <v>187.8</v>
      </c>
    </row>
    <row r="21" spans="1:9">
      <c r="A21" s="24" t="s">
        <v>57</v>
      </c>
      <c r="B21" s="25" t="s">
        <v>58</v>
      </c>
      <c r="C21" s="24" t="s">
        <v>47</v>
      </c>
      <c r="D21" s="26">
        <v>925.91750033414291</v>
      </c>
      <c r="E21" s="26">
        <v>861.98520901671168</v>
      </c>
      <c r="F21" s="26">
        <v>1556.1464182059044</v>
      </c>
    </row>
    <row r="22" spans="1:9" ht="25.5">
      <c r="A22" s="24"/>
      <c r="B22" s="25" t="s">
        <v>127</v>
      </c>
      <c r="C22" s="31" t="s">
        <v>59</v>
      </c>
      <c r="D22" s="70">
        <v>178.57</v>
      </c>
      <c r="E22" s="70">
        <v>176.9</v>
      </c>
      <c r="F22" s="70">
        <v>177.6</v>
      </c>
    </row>
    <row r="23" spans="1:9" ht="51">
      <c r="A23" s="24"/>
      <c r="B23" s="25" t="s">
        <v>60</v>
      </c>
      <c r="C23" s="31"/>
      <c r="D23" s="33" t="s">
        <v>138</v>
      </c>
      <c r="E23" s="33" t="s">
        <v>139</v>
      </c>
      <c r="F23" s="33" t="s">
        <v>146</v>
      </c>
    </row>
    <row r="24" spans="1:9">
      <c r="A24" s="37" t="s">
        <v>61</v>
      </c>
      <c r="B24" s="28" t="s">
        <v>62</v>
      </c>
      <c r="C24" s="27" t="s">
        <v>47</v>
      </c>
      <c r="D24" s="50">
        <v>129.10401999999999</v>
      </c>
      <c r="E24" s="26"/>
      <c r="F24" s="26"/>
    </row>
    <row r="25" spans="1:9" ht="38.25">
      <c r="A25" s="37" t="s">
        <v>63</v>
      </c>
      <c r="B25" s="28" t="s">
        <v>64</v>
      </c>
      <c r="C25" s="24"/>
      <c r="D25" s="30"/>
      <c r="E25" s="26"/>
      <c r="F25" s="26"/>
    </row>
    <row r="26" spans="1:9">
      <c r="A26" s="35" t="s">
        <v>65</v>
      </c>
      <c r="B26" s="25" t="s">
        <v>66</v>
      </c>
      <c r="C26" s="24" t="s">
        <v>67</v>
      </c>
      <c r="D26" s="30">
        <v>645.29999999999995</v>
      </c>
      <c r="E26" s="26"/>
      <c r="F26" s="26"/>
    </row>
    <row r="27" spans="1:9" ht="25.5">
      <c r="A27" s="35" t="s">
        <v>68</v>
      </c>
      <c r="B27" s="25" t="s">
        <v>69</v>
      </c>
      <c r="C27" s="24" t="s">
        <v>70</v>
      </c>
      <c r="D27" s="30">
        <v>50.770974107172798</v>
      </c>
      <c r="E27" s="26"/>
      <c r="F27" s="26"/>
    </row>
    <row r="28" spans="1:9" ht="89.25">
      <c r="A28" s="35" t="s">
        <v>71</v>
      </c>
      <c r="B28" s="25" t="s">
        <v>72</v>
      </c>
      <c r="C28" s="24"/>
      <c r="D28" s="33" t="s">
        <v>137</v>
      </c>
      <c r="E28" s="33" t="s">
        <v>137</v>
      </c>
      <c r="F28" s="33" t="s">
        <v>147</v>
      </c>
    </row>
    <row r="29" spans="1:9">
      <c r="A29" s="37" t="s">
        <v>73</v>
      </c>
      <c r="B29" s="28" t="s">
        <v>74</v>
      </c>
      <c r="C29" s="27" t="s">
        <v>47</v>
      </c>
      <c r="D29" s="29">
        <f>SUM(D30:D32)</f>
        <v>3331.8609999999999</v>
      </c>
      <c r="E29" s="29">
        <f>SUM(E30:E32)</f>
        <v>1864.0954661298501</v>
      </c>
      <c r="F29" s="29">
        <f>SUM(F30:F32)</f>
        <v>3518.1892938933597</v>
      </c>
      <c r="G29" s="111"/>
      <c r="H29" s="111"/>
    </row>
    <row r="30" spans="1:9">
      <c r="A30" s="35" t="s">
        <v>75</v>
      </c>
      <c r="B30" s="36" t="s">
        <v>76</v>
      </c>
      <c r="C30" s="24" t="s">
        <v>47</v>
      </c>
      <c r="D30" s="26">
        <v>237.33905693629245</v>
      </c>
      <c r="E30" s="26">
        <v>227.95201402228986</v>
      </c>
      <c r="F30" s="26">
        <v>390.95205919498977</v>
      </c>
    </row>
    <row r="31" spans="1:9">
      <c r="A31" s="35" t="s">
        <v>77</v>
      </c>
      <c r="B31" s="25" t="s">
        <v>78</v>
      </c>
      <c r="C31" s="24" t="s">
        <v>47</v>
      </c>
      <c r="D31" s="26">
        <v>257.64794306370754</v>
      </c>
      <c r="E31" s="26">
        <v>188.39635207437277</v>
      </c>
      <c r="F31" s="26">
        <v>432.59423469837003</v>
      </c>
    </row>
    <row r="32" spans="1:9" ht="25.5">
      <c r="A32" s="35" t="s">
        <v>79</v>
      </c>
      <c r="B32" s="25" t="s">
        <v>80</v>
      </c>
      <c r="C32" s="24" t="s">
        <v>47</v>
      </c>
      <c r="D32" s="30">
        <v>2836.8739999999998</v>
      </c>
      <c r="E32" s="26">
        <v>1447.7471000331875</v>
      </c>
      <c r="F32" s="30">
        <v>2694.643</v>
      </c>
      <c r="G32" s="72"/>
    </row>
    <row r="33" spans="1:6" ht="25.5">
      <c r="A33" s="37" t="s">
        <v>81</v>
      </c>
      <c r="B33" s="28" t="s">
        <v>82</v>
      </c>
      <c r="C33" s="27" t="s">
        <v>47</v>
      </c>
      <c r="D33" s="26" t="s">
        <v>5</v>
      </c>
      <c r="E33" s="26" t="s">
        <v>5</v>
      </c>
      <c r="F33" s="26" t="s">
        <v>5</v>
      </c>
    </row>
    <row r="34" spans="1:6">
      <c r="A34" s="35" t="s">
        <v>83</v>
      </c>
      <c r="B34" s="38" t="s">
        <v>84</v>
      </c>
      <c r="C34" s="24" t="s">
        <v>47</v>
      </c>
      <c r="D34" s="26" t="s">
        <v>5</v>
      </c>
      <c r="E34" s="26" t="s">
        <v>5</v>
      </c>
      <c r="F34" s="26" t="s">
        <v>5</v>
      </c>
    </row>
    <row r="35" spans="1:6">
      <c r="A35" s="35" t="s">
        <v>85</v>
      </c>
      <c r="B35" s="38" t="s">
        <v>86</v>
      </c>
      <c r="C35" s="24" t="s">
        <v>47</v>
      </c>
      <c r="D35" s="26" t="s">
        <v>5</v>
      </c>
      <c r="E35" s="26" t="s">
        <v>5</v>
      </c>
      <c r="F35" s="26" t="s">
        <v>5</v>
      </c>
    </row>
    <row r="36" spans="1:6" ht="25.5">
      <c r="A36" s="37" t="s">
        <v>87</v>
      </c>
      <c r="B36" s="28" t="s">
        <v>88</v>
      </c>
      <c r="C36" s="27" t="s">
        <v>47</v>
      </c>
      <c r="D36" s="50">
        <f>SUM(D37:D39)</f>
        <v>313.14938375471752</v>
      </c>
      <c r="E36" s="50">
        <f>SUM(E37:E39)</f>
        <v>57.65590250456421</v>
      </c>
      <c r="F36" s="50">
        <f>SUM(F37:F39)</f>
        <v>107.37300000000005</v>
      </c>
    </row>
    <row r="37" spans="1:6">
      <c r="A37" s="35" t="s">
        <v>89</v>
      </c>
      <c r="B37" s="36" t="s">
        <v>76</v>
      </c>
      <c r="C37" s="24" t="s">
        <v>47</v>
      </c>
      <c r="D37" s="30" t="s">
        <v>5</v>
      </c>
      <c r="E37" s="30" t="s">
        <v>5</v>
      </c>
      <c r="F37" s="30" t="s">
        <v>5</v>
      </c>
    </row>
    <row r="38" spans="1:6">
      <c r="A38" s="35" t="s">
        <v>90</v>
      </c>
      <c r="B38" s="25" t="s">
        <v>78</v>
      </c>
      <c r="C38" s="24" t="s">
        <v>47</v>
      </c>
      <c r="D38" s="30">
        <v>94.362383754717513</v>
      </c>
      <c r="E38" s="30" t="s">
        <v>5</v>
      </c>
      <c r="F38" s="30" t="s">
        <v>5</v>
      </c>
    </row>
    <row r="39" spans="1:6" ht="25.5">
      <c r="A39" s="35" t="s">
        <v>91</v>
      </c>
      <c r="B39" s="25" t="s">
        <v>80</v>
      </c>
      <c r="C39" s="24" t="s">
        <v>47</v>
      </c>
      <c r="D39" s="30">
        <v>218.78700000000001</v>
      </c>
      <c r="E39" s="30">
        <v>57.65590250456421</v>
      </c>
      <c r="F39" s="30">
        <v>107.37300000000005</v>
      </c>
    </row>
    <row r="40" spans="1:6" ht="25.5">
      <c r="A40" s="37" t="s">
        <v>92</v>
      </c>
      <c r="B40" s="28" t="s">
        <v>93</v>
      </c>
      <c r="C40" s="27" t="s">
        <v>47</v>
      </c>
      <c r="D40" s="50" t="s">
        <v>5</v>
      </c>
      <c r="E40" s="50" t="s">
        <v>5</v>
      </c>
      <c r="F40" s="50" t="s">
        <v>5</v>
      </c>
    </row>
    <row r="41" spans="1:6">
      <c r="A41" s="24" t="s">
        <v>94</v>
      </c>
      <c r="B41" s="36" t="s">
        <v>76</v>
      </c>
      <c r="C41" s="24" t="s">
        <v>47</v>
      </c>
      <c r="D41" s="50" t="s">
        <v>5</v>
      </c>
      <c r="E41" s="50" t="s">
        <v>5</v>
      </c>
      <c r="F41" s="50" t="s">
        <v>5</v>
      </c>
    </row>
    <row r="42" spans="1:6">
      <c r="A42" s="24" t="s">
        <v>95</v>
      </c>
      <c r="B42" s="25" t="s">
        <v>78</v>
      </c>
      <c r="C42" s="24" t="s">
        <v>47</v>
      </c>
      <c r="D42" s="50" t="s">
        <v>5</v>
      </c>
      <c r="E42" s="50" t="s">
        <v>5</v>
      </c>
      <c r="F42" s="50" t="s">
        <v>5</v>
      </c>
    </row>
    <row r="43" spans="1:6" ht="25.5">
      <c r="A43" s="24" t="s">
        <v>96</v>
      </c>
      <c r="B43" s="25" t="s">
        <v>80</v>
      </c>
      <c r="C43" s="24" t="s">
        <v>47</v>
      </c>
      <c r="D43" s="50" t="s">
        <v>5</v>
      </c>
      <c r="E43" s="50" t="s">
        <v>5</v>
      </c>
      <c r="F43" s="50" t="s">
        <v>5</v>
      </c>
    </row>
    <row r="44" spans="1:6">
      <c r="A44" s="27" t="s">
        <v>97</v>
      </c>
      <c r="B44" s="28" t="s">
        <v>98</v>
      </c>
      <c r="C44" s="27" t="s">
        <v>47</v>
      </c>
      <c r="D44" s="29">
        <f>D15-D29-D36</f>
        <v>-678.10375011471729</v>
      </c>
      <c r="E44" s="29">
        <v>0</v>
      </c>
      <c r="F44" s="29">
        <v>2.2737367544323206E-13</v>
      </c>
    </row>
    <row r="45" spans="1:6" ht="38.25">
      <c r="A45" s="39" t="s">
        <v>99</v>
      </c>
      <c r="B45" s="28" t="s">
        <v>100</v>
      </c>
      <c r="C45" s="40" t="s">
        <v>101</v>
      </c>
      <c r="D45" s="49">
        <f t="shared" ref="D45" si="0">D44/D15*100</f>
        <v>-22.855581042763522</v>
      </c>
      <c r="E45" s="49">
        <v>0</v>
      </c>
      <c r="F45" s="49">
        <v>1.0105522134343742E-14</v>
      </c>
    </row>
    <row r="46" spans="1:6" ht="63.75">
      <c r="A46" s="39" t="s">
        <v>102</v>
      </c>
      <c r="B46" s="53" t="s">
        <v>103</v>
      </c>
      <c r="C46" s="52"/>
      <c r="D46" s="52"/>
      <c r="E46" s="52"/>
      <c r="F46" s="52"/>
    </row>
    <row r="48" spans="1:6">
      <c r="A48" s="42"/>
      <c r="B48" s="43" t="s">
        <v>108</v>
      </c>
    </row>
    <row r="49" spans="1:6" ht="30" customHeight="1">
      <c r="A49" s="44" t="s">
        <v>105</v>
      </c>
      <c r="B49" s="97" t="s">
        <v>106</v>
      </c>
      <c r="C49" s="97"/>
      <c r="D49" s="97"/>
      <c r="E49" s="97"/>
      <c r="F49" s="97"/>
    </row>
    <row r="50" spans="1:6" ht="26.25" customHeight="1">
      <c r="A50" s="44" t="s">
        <v>107</v>
      </c>
      <c r="B50" s="95" t="s">
        <v>125</v>
      </c>
      <c r="C50" s="95"/>
      <c r="D50" s="95"/>
      <c r="E50" s="95"/>
      <c r="F50" s="95"/>
    </row>
    <row r="51" spans="1:6" ht="31.5" customHeight="1">
      <c r="A51" s="67"/>
      <c r="B51" s="95"/>
      <c r="C51" s="95"/>
      <c r="D51" s="95"/>
      <c r="E51" s="95"/>
      <c r="F51" s="95"/>
    </row>
    <row r="52" spans="1:6">
      <c r="A52" s="42"/>
      <c r="B52" s="42"/>
    </row>
  </sheetData>
  <mergeCells count="9">
    <mergeCell ref="B51:F51"/>
    <mergeCell ref="G29:H29"/>
    <mergeCell ref="B49:F49"/>
    <mergeCell ref="B50:F50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0" orientation="portrait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Раздел 1</vt:lpstr>
      <vt:lpstr>Тарифы</vt:lpstr>
      <vt:lpstr>Раздел 2. ТЭЦ-5 без ДПМ</vt:lpstr>
      <vt:lpstr>Раздел 2. ТЭЦ-7 без ДПМ</vt:lpstr>
      <vt:lpstr>Раздел 2. ТЭЦ-15</vt:lpstr>
      <vt:lpstr>Раздел 2. ТЭЦ-17</vt:lpstr>
      <vt:lpstr>Раздел 2. ТЭЦ-21</vt:lpstr>
      <vt:lpstr>Раздел 2. ПТЭЦ</vt:lpstr>
      <vt:lpstr>Раздел 2. Апатитская ТЭЦ</vt:lpstr>
      <vt:lpstr>'Раздел 2. Апатитская ТЭЦ'!Заголовки_для_печати</vt:lpstr>
      <vt:lpstr>'Раздел 2. ПТЭЦ'!Заголовки_для_печати</vt:lpstr>
      <vt:lpstr>'Раздел 2. ТЭЦ-15'!Заголовки_для_печати</vt:lpstr>
      <vt:lpstr>'Раздел 2. ТЭЦ-17'!Заголовки_для_печати</vt:lpstr>
      <vt:lpstr>'Раздел 2. ТЭЦ-21'!Заголовки_для_печати</vt:lpstr>
      <vt:lpstr>'Раздел 2. ТЭЦ-5 без ДПМ'!Заголовки_для_печати</vt:lpstr>
      <vt:lpstr>'Раздел 2. ТЭЦ-7 без ДПМ'!Заголовки_для_печати</vt:lpstr>
      <vt:lpstr>'Раздел 2. ТЭЦ-7 без ДПМ'!Область_печати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Клементьева Наталья Александровна</dc:creator>
  <cp:lastModifiedBy>Клементьева Наталья Александровна</cp:lastModifiedBy>
  <cp:lastPrinted>2018-07-10T10:22:03Z</cp:lastPrinted>
  <dcterms:created xsi:type="dcterms:W3CDTF">2013-04-30T07:59:12Z</dcterms:created>
  <dcterms:modified xsi:type="dcterms:W3CDTF">2018-08-29T07:37:56Z</dcterms:modified>
</cp:coreProperties>
</file>