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gc1.local\MainFS\bdef\DE\Общая\диск R\ТГК\Тарифы 2016\ФСТ\вынужденный режим\публикация на сайте\отправлено на сайт\26.08.15\"/>
    </mc:Choice>
  </mc:AlternateContent>
  <bookViews>
    <workbookView xWindow="480" yWindow="75" windowWidth="18195" windowHeight="11820" activeTab="1"/>
  </bookViews>
  <sheets>
    <sheet name="Раздел 1" sheetId="2" r:id="rId1"/>
    <sheet name="Тарифы" sheetId="1" r:id="rId2"/>
    <sheet name="Раздел 2. ЦТЭЦ" sheetId="4" r:id="rId3"/>
    <sheet name="Раздел 2. ТЭЦ-5 без ДПМ" sheetId="5" r:id="rId4"/>
    <sheet name="Раздел 2. ТЭЦ-7 без ДПМ" sheetId="7" r:id="rId5"/>
    <sheet name="Раздел 2. ТЭЦ-15" sheetId="13" r:id="rId6"/>
    <sheet name="Раздел 2. ТЭЦ-17" sheetId="14" r:id="rId7"/>
    <sheet name="Раздел 2. ТЭЦ-21" sheetId="15" r:id="rId8"/>
    <sheet name="Раздел 2. ТЭЦ-22 без ДПМ" sheetId="16" r:id="rId9"/>
    <sheet name="Раздел 2. ПТЭЦ" sheetId="32" r:id="rId10"/>
    <sheet name="Раздел 2. Апатитская ТЭЦ" sheetId="37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Print_Titles" localSheetId="10">'Раздел 2. Апатитская ТЭЦ'!$8:$8</definedName>
    <definedName name="_xlnm.Print_Titles" localSheetId="9">'Раздел 2. ПТЭЦ'!$8:$8</definedName>
    <definedName name="_xlnm.Print_Titles" localSheetId="5">'Раздел 2. ТЭЦ-15'!$8:$8</definedName>
    <definedName name="_xlnm.Print_Titles" localSheetId="6">'Раздел 2. ТЭЦ-17'!$8:$8</definedName>
    <definedName name="_xlnm.Print_Titles" localSheetId="7">'Раздел 2. ТЭЦ-21'!$8:$8</definedName>
    <definedName name="_xlnm.Print_Titles" localSheetId="8">'Раздел 2. ТЭЦ-22 без ДПМ'!$8:$8</definedName>
    <definedName name="_xlnm.Print_Titles" localSheetId="3">'Раздел 2. ТЭЦ-5 без ДПМ'!$8:$8</definedName>
    <definedName name="_xlnm.Print_Titles" localSheetId="4">'Раздел 2. ТЭЦ-7 без ДПМ'!$8:$8</definedName>
    <definedName name="_xlnm.Print_Titles" localSheetId="2">'Раздел 2. ЦТЭЦ'!$8:$8</definedName>
    <definedName name="_xlnm.Print_Area" localSheetId="4">'Раздел 2. ТЭЦ-7 без ДПМ'!$A$1:$F$51</definedName>
  </definedNames>
  <calcPr calcId="152511"/>
</workbook>
</file>

<file path=xl/calcChain.xml><?xml version="1.0" encoding="utf-8"?>
<calcChain xmlns="http://schemas.openxmlformats.org/spreadsheetml/2006/main">
  <c r="F29" i="37" l="1"/>
  <c r="F31" i="37"/>
  <c r="F30" i="37"/>
  <c r="F15" i="37"/>
  <c r="F17" i="37"/>
  <c r="F16" i="37"/>
  <c r="F30" i="32"/>
  <c r="F17" i="32"/>
  <c r="F31" i="32" s="1"/>
  <c r="F16" i="32"/>
  <c r="F15" i="32" s="1"/>
  <c r="F31" i="16"/>
  <c r="F30" i="16"/>
  <c r="F15" i="16"/>
  <c r="F17" i="16"/>
  <c r="F16" i="16"/>
  <c r="F29" i="15"/>
  <c r="F31" i="15"/>
  <c r="F30" i="15"/>
  <c r="F15" i="15"/>
  <c r="F17" i="15"/>
  <c r="F16" i="15"/>
  <c r="F29" i="14"/>
  <c r="F31" i="14"/>
  <c r="F30" i="14"/>
  <c r="F15" i="14"/>
  <c r="F17" i="14"/>
  <c r="F16" i="14"/>
  <c r="F29" i="13"/>
  <c r="F31" i="13"/>
  <c r="F30" i="13"/>
  <c r="F15" i="13"/>
  <c r="F17" i="13"/>
  <c r="F16" i="13"/>
  <c r="E29" i="7"/>
  <c r="F29" i="7"/>
  <c r="F31" i="7"/>
  <c r="F30" i="7"/>
  <c r="F17" i="7"/>
  <c r="F16" i="7"/>
  <c r="F15" i="7"/>
  <c r="E16" i="7"/>
  <c r="E17" i="7"/>
  <c r="E15" i="7"/>
  <c r="F29" i="5"/>
  <c r="E29" i="5"/>
  <c r="F31" i="5"/>
  <c r="F30" i="5"/>
  <c r="F17" i="5"/>
  <c r="F16" i="5"/>
  <c r="F15" i="5"/>
  <c r="E15" i="5"/>
  <c r="E17" i="5"/>
  <c r="E16" i="5"/>
  <c r="E29" i="4"/>
  <c r="F29" i="4"/>
  <c r="F15" i="4"/>
  <c r="E15" i="4"/>
  <c r="F31" i="4"/>
  <c r="F30" i="4"/>
  <c r="F17" i="4"/>
  <c r="F16" i="4"/>
  <c r="F29" i="32" l="1"/>
  <c r="F29" i="16"/>
</calcChain>
</file>

<file path=xl/sharedStrings.xml><?xml version="1.0" encoding="utf-8"?>
<sst xmlns="http://schemas.openxmlformats.org/spreadsheetml/2006/main" count="1458" uniqueCount="165">
  <si>
    <t>№ п/п</t>
  </si>
  <si>
    <t>Субъект ОРЭ</t>
  </si>
  <si>
    <t>Наименование генерирующих объектов</t>
  </si>
  <si>
    <t>Цена на электрическую энергию, руб./МВт.ч (без НДС)</t>
  </si>
  <si>
    <t>Цена на мощность, руб./МВт. в месяц (без НДС)</t>
  </si>
  <si>
    <t>ОАО «Территориальная генерирующая компания № 1" (ОАО «ТГК-1»)</t>
  </si>
  <si>
    <t>-</t>
  </si>
  <si>
    <t>Автовская ТЭЦ - 15</t>
  </si>
  <si>
    <t>Выборгская ТЭЦ - 17</t>
  </si>
  <si>
    <t>Северная ТЭЦ - 21</t>
  </si>
  <si>
    <t>Петрозаводская ТЭЦ</t>
  </si>
  <si>
    <t>Апатитская ТЭЦ</t>
  </si>
  <si>
    <t>Центральная ТЭЦ</t>
  </si>
  <si>
    <t>Предложение о размере цен (тарифов)</t>
  </si>
  <si>
    <t>Открытое акционерное общество "Территориальная генерирующая компания №1"</t>
  </si>
  <si>
    <t>Полное наименование</t>
  </si>
  <si>
    <t>Сокращенное наименование</t>
  </si>
  <si>
    <t>ОАО "ТГК-1"</t>
  </si>
  <si>
    <t>Юридический адрес</t>
  </si>
  <si>
    <t>198188, Российская Федерация, Санкт-Петербург, ул. Броневая, д. 6, литера Б</t>
  </si>
  <si>
    <t>Фактический адрес</t>
  </si>
  <si>
    <t>197198, Санкт-Петербург, БЦ «Арена Холл», пр. Добролюбова, 16, корп.2, литера А</t>
  </si>
  <si>
    <t>ИНН</t>
  </si>
  <si>
    <t>КПП</t>
  </si>
  <si>
    <t>ФИО руководителя</t>
  </si>
  <si>
    <t>Адрес электронной почты</t>
  </si>
  <si>
    <t xml:space="preserve">office@tgc1.ru </t>
  </si>
  <si>
    <t>Контактный телефон</t>
  </si>
  <si>
    <t>+7 (812) 901-36-06</t>
  </si>
  <si>
    <t>Факс</t>
  </si>
  <si>
    <t>+7 (812) 901-34-77</t>
  </si>
  <si>
    <t>Приложение №1</t>
  </si>
  <si>
    <t>Раздел 1. Информация об организации</t>
  </si>
  <si>
    <t>Приложение №4</t>
  </si>
  <si>
    <t>Раздел 2.  Основные показатели деятельности генерирующих объектов ОАО "ТГК-1"*</t>
  </si>
  <si>
    <t>(г.Санкт-Петербург)</t>
  </si>
  <si>
    <t>Наименование показателей</t>
  </si>
  <si>
    <t>Ед.изм.</t>
  </si>
  <si>
    <t>1.</t>
  </si>
  <si>
    <t>Установленная мощность</t>
  </si>
  <si>
    <t>МВт</t>
  </si>
  <si>
    <t>2.</t>
  </si>
  <si>
    <t>Среднегодовое значение положительных разниц объемов располагаемой мощности и объемов потребления  мощности на собственные и (или) хозяйственные нужды</t>
  </si>
  <si>
    <t>3.</t>
  </si>
  <si>
    <t>Производство электрической энергии</t>
  </si>
  <si>
    <t>млн.кВтч</t>
  </si>
  <si>
    <t>4.</t>
  </si>
  <si>
    <t>Полезный отпуск электрической энергии</t>
  </si>
  <si>
    <t>5.</t>
  </si>
  <si>
    <t>Отпуск тепловой энергии с коллекторов</t>
  </si>
  <si>
    <t>тыс.Гкал</t>
  </si>
  <si>
    <t>6.</t>
  </si>
  <si>
    <t>Отпуск тепловой энергии в сеть</t>
  </si>
  <si>
    <t>7.</t>
  </si>
  <si>
    <t>Необходимая валовая выручка  всего:</t>
  </si>
  <si>
    <t>млн.руб.</t>
  </si>
  <si>
    <t>7.1.</t>
  </si>
  <si>
    <t>относимая на электрическую энергию</t>
  </si>
  <si>
    <t>7.2.</t>
  </si>
  <si>
    <t>относимая на электрическую мощность</t>
  </si>
  <si>
    <t>7.3.</t>
  </si>
  <si>
    <t>относимая на тепловую энергию отпускаемую с коллекторов источников</t>
  </si>
  <si>
    <t>8.1.</t>
  </si>
  <si>
    <t>топливо на э/э</t>
  </si>
  <si>
    <t>г/кВтч</t>
  </si>
  <si>
    <t>8.2.</t>
  </si>
  <si>
    <t>топливо на т/э</t>
  </si>
  <si>
    <t>кг/Гкал</t>
  </si>
  <si>
    <t>Реквизиты решения по УРУТ на отпуск электрической и тепловой энергии</t>
  </si>
  <si>
    <t>9.</t>
  </si>
  <si>
    <t>Амортизация</t>
  </si>
  <si>
    <t>10.</t>
  </si>
  <si>
    <t>Показатели численности персонала и фонда оплаты труда по регулируемым видам деятельности</t>
  </si>
  <si>
    <t>10.1.</t>
  </si>
  <si>
    <t>Среднесписочная численность персонала</t>
  </si>
  <si>
    <t>чел.</t>
  </si>
  <si>
    <t>10.2.</t>
  </si>
  <si>
    <t xml:space="preserve">Среднемесячная заработная плата на одного работника </t>
  </si>
  <si>
    <t>тыс. руб./чел.</t>
  </si>
  <si>
    <t>10.3.</t>
  </si>
  <si>
    <t>Реквизиты отраслевого тарифного соглашения (дата утверждения, срок действия)</t>
  </si>
  <si>
    <t>Коллективный договор ОАО "ТГК-1" на 2012-2014гг., от 08.02.2012</t>
  </si>
  <si>
    <t>11.</t>
  </si>
  <si>
    <t>Расходы на производство в т.ч.:</t>
  </si>
  <si>
    <t>11.1.</t>
  </si>
  <si>
    <t>относимые на электрическую энергию</t>
  </si>
  <si>
    <t>11.2.</t>
  </si>
  <si>
    <t>относимые на электрическую мощность</t>
  </si>
  <si>
    <t>11.3.</t>
  </si>
  <si>
    <t>относимые на тепловую энергию отпускаемую с коллекторов источников</t>
  </si>
  <si>
    <t>12.</t>
  </si>
  <si>
    <t>Объем перекрестного субсидирования всего, в том числе:</t>
  </si>
  <si>
    <t>12.1.</t>
  </si>
  <si>
    <t>- от производства тепловой энергии</t>
  </si>
  <si>
    <t>12.2.</t>
  </si>
  <si>
    <t>- от производства электрической энергии</t>
  </si>
  <si>
    <t>13.</t>
  </si>
  <si>
    <t>Необходимые расходы из прибыли, в т.ч.</t>
  </si>
  <si>
    <t>13.1.</t>
  </si>
  <si>
    <t>13.2.</t>
  </si>
  <si>
    <t>13.3.</t>
  </si>
  <si>
    <t>14.</t>
  </si>
  <si>
    <t>Капитальные вложения из прибыли (с учетом налога на прибыль), в т.ч.</t>
  </si>
  <si>
    <t>14.1.</t>
  </si>
  <si>
    <t>14.2.</t>
  </si>
  <si>
    <t>14.3.</t>
  </si>
  <si>
    <t>15.</t>
  </si>
  <si>
    <t>Чистая прибыль (убыток)</t>
  </si>
  <si>
    <t>16.</t>
  </si>
  <si>
    <t>Рентабельность продаж (величина прибыли от продажи в каждом рубле выручки).</t>
  </si>
  <si>
    <t>%</t>
  </si>
  <si>
    <t>17.</t>
  </si>
  <si>
    <t>Реквизиты инвестиционной программы (кем утверждена, дата утверждения, номер приказа/решения, Интернет-адрес размещения)</t>
  </si>
  <si>
    <t>Инвестиционная программа ОАО "ТГК-1" по Санкт-Петербургу на 2012-2014гг. (в части производства тепловой энергии) согласована Комитетом по энергетике и инженерному обеспечению Правительства СПб (письмо от 13.05.2013 №15-6658/13-0-1)</t>
  </si>
  <si>
    <t>Примечания:</t>
  </si>
  <si>
    <t>*</t>
  </si>
  <si>
    <t>При подготовке предложений о размере цен (тарифов) с целью поставки электрической энергии по регулируемым договорам разделы 9, 10, 12, 13, 14 не заполняются.</t>
  </si>
  <si>
    <t>**</t>
  </si>
  <si>
    <t>Инвестиционная программа ОАО "ТГК-1" по Ленинградской области на 2014-2016 гг. (в части производства тепловой энергии) согласована Комитетом по энергетическому комплексу и жилищно-коммунальному хозяйству Правительства Ленинградской области (письмо от 13.05.2013 №ТЭК-03-1740/13-0-2)</t>
  </si>
  <si>
    <t>Примечание:</t>
  </si>
  <si>
    <t>(г.Санкт-Петербург и Ленинградская область)</t>
  </si>
  <si>
    <t>Раздел 2. Основные показатели деятельности генерирующих объектов ОАО "ТГК-1"*</t>
  </si>
  <si>
    <t>(Республика Карелия)</t>
  </si>
  <si>
    <t>Приказ Минэнерго РФ № 501 от 27.08.2013</t>
  </si>
  <si>
    <t>Приказ Государственного комитета по жилищно-коммунальному хозяйству и энергетике правительства Республики Карелия от 03.06.2011 №54 "Об утверждении инвестиционной программы филиала "Карельский" ОАО "ТГК-1" по реконструкции, модернизации и развитию систем и объектов теплоснабжения Петрозаводского городского округа на 2012-2015 годы"</t>
  </si>
  <si>
    <t>(Мурманская область)</t>
  </si>
  <si>
    <t>Приказ Минэнерго РФ №279 от 29.05.13</t>
  </si>
  <si>
    <t>к предложению ОАО "ТГК-1"                             о размере цен (тарифов) на электрическую энергию (мощность) на 2016 год</t>
  </si>
  <si>
    <t>на 2016 год</t>
  </si>
  <si>
    <t>Барвинок Алексей Витальевич - генеральный директор ОАО "ТГК-1"</t>
  </si>
  <si>
    <t>к предложению ОАО "ТГК-1" о размере цен (тарифов) на электрическую энергию (мощность) на 2016 год</t>
  </si>
  <si>
    <t>Предложения на расчетный период регулирования (2016г.)</t>
  </si>
  <si>
    <t>Предложения на расчетный период регулирования (2016 г.)</t>
  </si>
  <si>
    <t>Коллективный договор ОАО "ТГК-1" на 2014-2016гг., рег.№10308/14-КД от 17.02.2014</t>
  </si>
  <si>
    <t>на электрическую энергию (мощность), производимую с использованием</t>
  </si>
  <si>
    <t>генерирующих объектов, мощность которых поставляется в вынужденном режиме</t>
  </si>
  <si>
    <t>Предложение о размере цен (тарифов) для электростанций ОАО "ТГК-1", осуществляющих поставку  электрической энергии и мощности в вынужденном режиме</t>
  </si>
  <si>
    <t>Фактические показатели за год, предшествующий базовому периоду (2014г.)</t>
  </si>
  <si>
    <t>Показатели, утвержденные на базовый период (2015г.)</t>
  </si>
  <si>
    <t>Приказ Минэнерго от 06.08.2015 №549</t>
  </si>
  <si>
    <t>Приказ Минэнерго РФ от 26.11.13 №857</t>
  </si>
  <si>
    <t>Приказ Минэнерго от 18.09.2014 №624</t>
  </si>
  <si>
    <t>Правобережная ТЭЦ-5 без ДПМ</t>
  </si>
  <si>
    <t>Василеостровская ТЭЦ-7 без ТГ-3</t>
  </si>
  <si>
    <t>Южная ТЭЦ - 22 без ДПМ</t>
  </si>
  <si>
    <t>Приказ Минэнерго России от 01.04.14 № 164</t>
  </si>
  <si>
    <t>Приказ Минэнерго России от 10.12.14 № 913</t>
  </si>
  <si>
    <t>Приказ Минэнерго России от 06.08.15 № 549</t>
  </si>
  <si>
    <t>Приложение №4 заполнено в соответствии с логикой заполнения шаблона ЕИАС GRES.DV по расчету тарифов электрических станций, поставляющих мощность в вынужденном режиме</t>
  </si>
  <si>
    <t>Василеостровская ТЭЦ-7 без ДПМ**</t>
  </si>
  <si>
    <t>Центральная ТЭЦ (ЭС-2)**</t>
  </si>
  <si>
    <t>Северная ТЭЦ-21**</t>
  </si>
  <si>
    <t>Южная ТЭЦ-22 без ДПМ**</t>
  </si>
  <si>
    <t>Апатитская ТЭЦ филиала "Кольский" **</t>
  </si>
  <si>
    <t>УРУТ (удельный расход условного топлива) на э/э***</t>
  </si>
  <si>
    <t>УРУТ (удельный расход условного топлива) на т/э***</t>
  </si>
  <si>
    <t>***</t>
  </si>
  <si>
    <t>Показатели УРУТ на э/э и т/э на 2016 год соответствуют утвержденным приказом Минэнерго России удельным расходам топлива без учета переходного периода</t>
  </si>
  <si>
    <t>Петрозаводская ТЭЦ филиала "Карельский"**</t>
  </si>
  <si>
    <t>Выборгская ТЭЦ-17**</t>
  </si>
  <si>
    <t>Автовская ТЭЦ-15 **</t>
  </si>
  <si>
    <t xml:space="preserve"> Правобережная ТЭЦ-5 без ДПМ **</t>
  </si>
  <si>
    <t xml:space="preserve">http://www.tgc1.ru/clients/spb/disclosure/ </t>
  </si>
  <si>
    <t xml:space="preserve">http://www.tgc1.ru/clients/spb/disclosure/  </t>
  </si>
  <si>
    <t xml:space="preserve">http://www.tgc1.ru/clients/karelia/results/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</si>
</sst>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_$_-;\-* #,##0_$_-;_-* &quot;-&quot;_$_-;_-@_-"/>
    <numFmt numFmtId="168" formatCode="_-* #,##0.00_$_-;\-* #,##0.00_$_-;_-* &quot;-&quot;??_$_-;_-@_-"/>
    <numFmt numFmtId="169" formatCode="&quot;$&quot;#,##0_);[Red]\(&quot;$&quot;#,##0\)"/>
    <numFmt numFmtId="170" formatCode="_-* #,##0.00&quot;$&quot;_-;\-* #,##0.00&quot;$&quot;_-;_-* &quot;-&quot;??&quot;$&quot;_-;_-@_-"/>
    <numFmt numFmtId="171" formatCode="General_)"/>
    <numFmt numFmtId="172" formatCode="#,##0.000_ ;[Red]\-#,##0.000\ "/>
    <numFmt numFmtId="173" formatCode="#,##0.000"/>
    <numFmt numFmtId="174" formatCode="#,##0.0"/>
    <numFmt numFmtId="175" formatCode="#,##0.000000"/>
    <numFmt numFmtId="176" formatCode="0.0"/>
  </numFmts>
  <fonts count="3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MS Sans Serif"/>
      <family val="2"/>
      <charset val="204"/>
    </font>
    <font>
      <sz val="8"/>
      <name val="Optima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Helv"/>
    </font>
    <font>
      <sz val="10"/>
      <name val="NTHarmonica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7">
    <xf numFmtId="0" fontId="0" fillId="0" borderId="0"/>
    <xf numFmtId="0" fontId="3" fillId="0" borderId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 applyNumberFormat="0">
      <alignment horizontal="left"/>
    </xf>
    <xf numFmtId="171" fontId="11" fillId="0" borderId="9">
      <protection locked="0"/>
    </xf>
    <xf numFmtId="165" fontId="12" fillId="0" borderId="0" applyFont="0" applyFill="0" applyBorder="0" applyAlignment="0" applyProtection="0"/>
    <xf numFmtId="0" fontId="13" fillId="0" borderId="0" applyBorder="0">
      <alignment horizontal="center" vertical="center" wrapText="1"/>
    </xf>
    <xf numFmtId="0" fontId="14" fillId="0" borderId="10" applyBorder="0">
      <alignment horizontal="center" vertical="center" wrapText="1"/>
    </xf>
    <xf numFmtId="171" fontId="15" fillId="3" borderId="9"/>
    <xf numFmtId="4" fontId="16" fillId="4" borderId="6" applyBorder="0">
      <alignment horizontal="right"/>
    </xf>
    <xf numFmtId="0" fontId="17" fillId="0" borderId="0">
      <alignment horizontal="center" vertical="top" wrapText="1"/>
    </xf>
    <xf numFmtId="0" fontId="18" fillId="0" borderId="0">
      <alignment horizontal="center" vertical="center" wrapText="1"/>
    </xf>
    <xf numFmtId="0" fontId="19" fillId="5" borderId="0" applyFill="0">
      <alignment wrapText="1"/>
    </xf>
    <xf numFmtId="0" fontId="12" fillId="0" borderId="0"/>
    <xf numFmtId="0" fontId="20" fillId="0" borderId="0"/>
    <xf numFmtId="49" fontId="19" fillId="0" borderId="0">
      <alignment horizontal="center"/>
    </xf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" fontId="16" fillId="5" borderId="0" applyBorder="0">
      <alignment horizontal="right"/>
    </xf>
    <xf numFmtId="4" fontId="16" fillId="6" borderId="11" applyBorder="0">
      <alignment horizontal="right"/>
    </xf>
    <xf numFmtId="4" fontId="16" fillId="5" borderId="12" applyBorder="0">
      <alignment horizontal="right"/>
    </xf>
    <xf numFmtId="0" fontId="27" fillId="0" borderId="0" applyNumberFormat="0" applyFill="0" applyBorder="0" applyAlignment="0" applyProtection="0"/>
  </cellStyleXfs>
  <cellXfs count="134">
    <xf numFmtId="0" fontId="0" fillId="0" borderId="0" xfId="0"/>
    <xf numFmtId="0" fontId="5" fillId="0" borderId="6" xfId="1" applyFont="1" applyFill="1" applyBorder="1" applyAlignment="1">
      <alignment horizontal="left" vertical="center" wrapText="1"/>
    </xf>
    <xf numFmtId="4" fontId="5" fillId="0" borderId="7" xfId="1" applyNumberFormat="1" applyFont="1" applyFill="1" applyBorder="1" applyAlignment="1">
      <alignment horizontal="right" vertical="center" wrapText="1"/>
    </xf>
    <xf numFmtId="49" fontId="5" fillId="2" borderId="6" xfId="1" applyNumberFormat="1" applyFont="1" applyFill="1" applyBorder="1" applyAlignment="1" applyProtection="1">
      <alignment horizontal="left" vertical="center" wrapText="1"/>
    </xf>
    <xf numFmtId="4" fontId="5" fillId="2" borderId="7" xfId="1" applyNumberFormat="1" applyFont="1" applyFill="1" applyBorder="1" applyAlignment="1" applyProtection="1">
      <alignment horizontal="right" vertical="center" wrapText="1"/>
    </xf>
    <xf numFmtId="0" fontId="5" fillId="2" borderId="6" xfId="1" applyFont="1" applyFill="1" applyBorder="1" applyAlignment="1">
      <alignment horizontal="left" vertical="top" wrapText="1"/>
    </xf>
    <xf numFmtId="4" fontId="5" fillId="2" borderId="7" xfId="1" applyNumberFormat="1" applyFont="1" applyFill="1" applyBorder="1" applyAlignment="1">
      <alignment horizontal="right" vertical="top" wrapText="1"/>
    </xf>
    <xf numFmtId="4" fontId="5" fillId="0" borderId="7" xfId="1" applyNumberFormat="1" applyFont="1" applyFill="1" applyBorder="1" applyAlignment="1">
      <alignment horizontal="right" vertical="top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6" fillId="0" borderId="0" xfId="0" applyFont="1"/>
    <xf numFmtId="0" fontId="23" fillId="0" borderId="0" xfId="0" applyFont="1"/>
    <xf numFmtId="0" fontId="24" fillId="0" borderId="0" xfId="0" applyFont="1" applyAlignment="1"/>
    <xf numFmtId="0" fontId="0" fillId="0" borderId="0" xfId="0" applyAlignment="1">
      <alignment horizontal="lef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/>
    <xf numFmtId="0" fontId="23" fillId="0" borderId="6" xfId="0" applyFont="1" applyBorder="1" applyAlignment="1">
      <alignment vertical="center" wrapText="1"/>
    </xf>
    <xf numFmtId="0" fontId="26" fillId="0" borderId="0" xfId="0" applyFont="1" applyAlignment="1"/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left"/>
    </xf>
    <xf numFmtId="0" fontId="22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4" fontId="22" fillId="0" borderId="4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center" wrapText="1"/>
    </xf>
    <xf numFmtId="4" fontId="22" fillId="0" borderId="6" xfId="0" applyNumberFormat="1" applyFont="1" applyBorder="1" applyAlignment="1">
      <alignment horizontal="right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left" vertical="center" wrapText="1"/>
    </xf>
    <xf numFmtId="4" fontId="24" fillId="0" borderId="6" xfId="0" applyNumberFormat="1" applyFont="1" applyBorder="1" applyAlignment="1">
      <alignment horizontal="right" vertical="center" wrapText="1"/>
    </xf>
    <xf numFmtId="4" fontId="22" fillId="0" borderId="6" xfId="0" applyNumberFormat="1" applyFont="1" applyFill="1" applyBorder="1" applyAlignment="1">
      <alignment horizontal="right" vertical="center" wrapText="1"/>
    </xf>
    <xf numFmtId="0" fontId="29" fillId="0" borderId="6" xfId="0" applyFont="1" applyBorder="1" applyAlignment="1">
      <alignment horizontal="center" vertical="center" wrapText="1"/>
    </xf>
    <xf numFmtId="172" fontId="29" fillId="0" borderId="6" xfId="0" applyNumberFormat="1" applyFont="1" applyBorder="1" applyAlignment="1">
      <alignment horizontal="right" vertical="center" wrapText="1"/>
    </xf>
    <xf numFmtId="173" fontId="29" fillId="0" borderId="6" xfId="0" applyNumberFormat="1" applyFont="1" applyBorder="1" applyAlignment="1">
      <alignment horizontal="right" vertical="center" wrapText="1"/>
    </xf>
    <xf numFmtId="3" fontId="22" fillId="0" borderId="6" xfId="0" applyNumberFormat="1" applyFont="1" applyBorder="1" applyAlignment="1">
      <alignment horizontal="center" vertical="center" wrapText="1"/>
    </xf>
    <xf numFmtId="3" fontId="22" fillId="0" borderId="6" xfId="0" applyNumberFormat="1" applyFont="1" applyBorder="1" applyAlignment="1">
      <alignment horizontal="right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center" vertical="center" wrapText="1"/>
    </xf>
    <xf numFmtId="49" fontId="22" fillId="0" borderId="6" xfId="0" applyNumberFormat="1" applyFont="1" applyBorder="1" applyAlignment="1">
      <alignment horizontal="left" vertical="center" wrapText="1"/>
    </xf>
    <xf numFmtId="0" fontId="30" fillId="0" borderId="0" xfId="0" applyFont="1"/>
    <xf numFmtId="0" fontId="24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4" fontId="22" fillId="0" borderId="6" xfId="0" applyNumberFormat="1" applyFont="1" applyBorder="1" applyAlignment="1">
      <alignment horizontal="right" vertical="center"/>
    </xf>
    <xf numFmtId="0" fontId="22" fillId="0" borderId="0" xfId="0" applyFont="1"/>
    <xf numFmtId="0" fontId="24" fillId="0" borderId="0" xfId="0" applyFont="1"/>
    <xf numFmtId="0" fontId="22" fillId="0" borderId="0" xfId="0" applyFont="1" applyAlignment="1">
      <alignment horizontal="right" vertical="top"/>
    </xf>
    <xf numFmtId="4" fontId="22" fillId="0" borderId="6" xfId="0" applyNumberFormat="1" applyFont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4" fontId="0" fillId="0" borderId="0" xfId="0" applyNumberFormat="1"/>
    <xf numFmtId="4" fontId="22" fillId="0" borderId="6" xfId="0" applyNumberFormat="1" applyFont="1" applyBorder="1" applyAlignment="1">
      <alignment vertical="center"/>
    </xf>
    <xf numFmtId="4" fontId="22" fillId="0" borderId="4" xfId="0" applyNumberFormat="1" applyFont="1" applyFill="1" applyBorder="1" applyAlignment="1">
      <alignment horizontal="right" vertical="center" wrapText="1"/>
    </xf>
    <xf numFmtId="4" fontId="24" fillId="0" borderId="6" xfId="0" applyNumberFormat="1" applyFont="1" applyFill="1" applyBorder="1" applyAlignment="1">
      <alignment horizontal="right" vertical="center" wrapText="1"/>
    </xf>
    <xf numFmtId="3" fontId="22" fillId="0" borderId="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6" xfId="0" applyBorder="1"/>
    <xf numFmtId="0" fontId="24" fillId="0" borderId="6" xfId="0" applyFont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175" fontId="0" fillId="0" borderId="0" xfId="0" applyNumberFormat="1"/>
    <xf numFmtId="0" fontId="29" fillId="0" borderId="6" xfId="0" applyFont="1" applyFill="1" applyBorder="1" applyAlignment="1">
      <alignment horizontal="center" vertical="center" wrapText="1"/>
    </xf>
    <xf numFmtId="4" fontId="22" fillId="0" borderId="6" xfId="0" applyNumberFormat="1" applyFont="1" applyFill="1" applyBorder="1" applyAlignment="1">
      <alignment horizontal="center" vertical="center" wrapText="1"/>
    </xf>
    <xf numFmtId="49" fontId="22" fillId="0" borderId="6" xfId="0" applyNumberFormat="1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4" fontId="22" fillId="0" borderId="6" xfId="0" applyNumberFormat="1" applyFont="1" applyFill="1" applyBorder="1" applyAlignment="1">
      <alignment vertical="center"/>
    </xf>
    <xf numFmtId="174" fontId="0" fillId="0" borderId="0" xfId="0" applyNumberFormat="1"/>
    <xf numFmtId="0" fontId="22" fillId="0" borderId="14" xfId="0" applyFont="1" applyBorder="1" applyAlignment="1">
      <alignment horizontal="center" vertical="center" wrapText="1"/>
    </xf>
    <xf numFmtId="174" fontId="22" fillId="0" borderId="6" xfId="0" applyNumberFormat="1" applyFont="1" applyFill="1" applyBorder="1" applyAlignment="1">
      <alignment horizontal="right" vertical="center" wrapText="1"/>
    </xf>
    <xf numFmtId="0" fontId="22" fillId="0" borderId="7" xfId="0" applyFont="1" applyBorder="1" applyAlignment="1">
      <alignment vertical="center" wrapText="1"/>
    </xf>
    <xf numFmtId="0" fontId="27" fillId="0" borderId="6" xfId="26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174" fontId="22" fillId="0" borderId="6" xfId="0" applyNumberFormat="1" applyFont="1" applyFill="1" applyBorder="1" applyAlignment="1">
      <alignment horizontal="center" vertical="center" wrapText="1"/>
    </xf>
    <xf numFmtId="176" fontId="22" fillId="0" borderId="7" xfId="0" applyNumberFormat="1" applyFont="1" applyFill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7" fillId="0" borderId="13" xfId="26" applyBorder="1" applyAlignment="1">
      <alignment horizontal="center" vertical="center" wrapText="1"/>
    </xf>
    <xf numFmtId="0" fontId="22" fillId="0" borderId="0" xfId="0" applyFont="1" applyAlignment="1">
      <alignment horizontal="right" vertical="top" wrapText="1"/>
    </xf>
    <xf numFmtId="0" fontId="0" fillId="0" borderId="7" xfId="0" applyBorder="1" applyAlignment="1">
      <alignment vertical="center" wrapText="1"/>
    </xf>
    <xf numFmtId="0" fontId="27" fillId="0" borderId="6" xfId="26" applyBorder="1" applyAlignment="1">
      <alignment vertical="center" wrapText="1"/>
    </xf>
    <xf numFmtId="0" fontId="0" fillId="0" borderId="6" xfId="0" applyBorder="1" applyAlignment="1">
      <alignment vertical="center" wrapText="1"/>
    </xf>
    <xf numFmtId="176" fontId="22" fillId="0" borderId="6" xfId="0" applyNumberFormat="1" applyFont="1" applyFill="1" applyBorder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3" fillId="0" borderId="1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7" fillId="0" borderId="13" xfId="26" applyBorder="1" applyAlignment="1">
      <alignment horizontal="left" vertical="center" wrapText="1"/>
    </xf>
    <xf numFmtId="49" fontId="23" fillId="0" borderId="13" xfId="0" applyNumberFormat="1" applyFont="1" applyBorder="1" applyAlignment="1">
      <alignment horizontal="left" vertical="center" wrapText="1"/>
    </xf>
    <xf numFmtId="49" fontId="23" fillId="0" borderId="7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3" fontId="5" fillId="0" borderId="2" xfId="1" applyNumberFormat="1" applyFont="1" applyFill="1" applyBorder="1" applyAlignment="1">
      <alignment horizontal="center" vertical="top"/>
    </xf>
    <xf numFmtId="3" fontId="5" fillId="0" borderId="8" xfId="1" applyNumberFormat="1" applyFont="1" applyFill="1" applyBorder="1" applyAlignment="1">
      <alignment horizontal="center" vertical="top"/>
    </xf>
    <xf numFmtId="3" fontId="5" fillId="0" borderId="4" xfId="1" applyNumberFormat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center" vertical="top" wrapText="1"/>
    </xf>
    <xf numFmtId="0" fontId="5" fillId="0" borderId="8" xfId="1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top" wrapText="1"/>
    </xf>
    <xf numFmtId="0" fontId="24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center" vertical="center"/>
    </xf>
    <xf numFmtId="176" fontId="27" fillId="0" borderId="13" xfId="26" applyNumberFormat="1" applyFill="1" applyBorder="1" applyAlignment="1">
      <alignment horizontal="center" vertical="center" wrapText="1"/>
    </xf>
    <xf numFmtId="176" fontId="27" fillId="0" borderId="7" xfId="26" applyNumberForma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176" fontId="22" fillId="0" borderId="13" xfId="0" applyNumberFormat="1" applyFont="1" applyFill="1" applyBorder="1" applyAlignment="1">
      <alignment horizontal="center" vertical="center" wrapText="1"/>
    </xf>
    <xf numFmtId="176" fontId="22" fillId="0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7">
    <cellStyle name="Comma [0]_laroux" xfId="2"/>
    <cellStyle name="Comma_laroux" xfId="3"/>
    <cellStyle name="Currency [0]" xfId="4"/>
    <cellStyle name="Currency_laroux" xfId="5"/>
    <cellStyle name="Normal_ASUS" xfId="6"/>
    <cellStyle name="Normal1" xfId="7"/>
    <cellStyle name="Price_Body" xfId="8"/>
    <cellStyle name="Беззащитный" xfId="9"/>
    <cellStyle name="Гиперссылка" xfId="26" builtinId="8"/>
    <cellStyle name="Денежный 2" xfId="10"/>
    <cellStyle name="Заголовок" xfId="11"/>
    <cellStyle name="ЗаголовокСтолбца" xfId="12"/>
    <cellStyle name="Защитный" xfId="13"/>
    <cellStyle name="Значение" xfId="14"/>
    <cellStyle name="Мои наименования показателей" xfId="17"/>
    <cellStyle name="Мой заголовок" xfId="15"/>
    <cellStyle name="Мой заголовок листа" xfId="16"/>
    <cellStyle name="Обычный" xfId="0" builtinId="0"/>
    <cellStyle name="Обычный 2" xfId="1"/>
    <cellStyle name="Обычный 3" xfId="18"/>
    <cellStyle name="Стиль 1" xfId="19"/>
    <cellStyle name="Текстовый" xfId="20"/>
    <cellStyle name="Тысячи [0]_3Com" xfId="21"/>
    <cellStyle name="Тысячи_3Com" xfId="22"/>
    <cellStyle name="Формула" xfId="23"/>
    <cellStyle name="ФормулаВБ" xfId="24"/>
    <cellStyle name="ФормулаНаКонтроль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16/&#1060;&#1057;&#1058;/&#1074;&#1099;&#1085;&#1091;&#1078;&#1076;&#1077;&#1085;&#1085;&#1099;&#1081;%20&#1088;&#1077;&#1078;&#1080;&#1084;/&#1086;&#1090;&#1087;&#1088;&#1072;&#1074;&#1083;&#1077;&#1085;&#1086;%20&#1074;%20&#1060;&#1057;&#1058;/1.%20&#1062;&#1077;&#1085;&#1090;&#1088;&#1072;&#1083;&#1100;&#1085;&#1072;&#1103;%20&#1058;&#1069;&#1062;/&#1088;&#1072;&#1089;&#1095;&#1077;&#1090;%20&#1045;&#1048;&#1040;&#1057;/&#1058;&#1043;&#1050;-1_&#1062;&#1077;&#1085;&#1090;&#1088;&#1072;&#1083;&#1100;&#1085;&#1072;&#1103;%20&#1058;&#1069;&#1062;_16_&#1042;(v1.0.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16/&#1060;&#1057;&#1058;/&#1074;&#1099;&#1085;&#1091;&#1078;&#1076;&#1077;&#1085;&#1085;&#1099;&#1081;%20&#1088;&#1077;&#1078;&#1080;&#1084;/&#1086;&#1090;&#1087;&#1088;&#1072;&#1074;&#1083;&#1077;&#1085;&#1086;%20&#1074;%20&#1060;&#1057;&#1058;/2.%20&#1055;&#1088;&#1072;&#1074;&#1086;&#1073;&#1077;&#1088;&#1077;&#1078;&#1085;&#1072;&#1103;%20&#1058;&#1069;&#1062;-5/&#1088;&#1072;&#1089;&#1095;&#1077;&#1090;%20&#1045;&#1048;&#1040;&#1057;/&#1058;&#1043;&#1050;-1_&#1055;&#1088;&#1072;&#1074;&#1086;&#1073;&#1077;&#1088;&#1077;&#1078;&#1085;&#1072;&#1103;%20&#1058;&#1069;&#1062;-5_16_&#1042;(v1.0.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16/&#1060;&#1057;&#1058;/&#1074;&#1099;&#1085;&#1091;&#1078;&#1076;&#1077;&#1085;&#1085;&#1099;&#1081;%20&#1088;&#1077;&#1078;&#1080;&#1084;/&#1086;&#1090;&#1087;&#1088;&#1072;&#1074;&#1083;&#1077;&#1085;&#1086;%20&#1074;%20&#1060;&#1057;&#1058;/3.%20&#1042;&#1072;&#1089;&#1080;&#1083;&#1077;&#1086;&#1089;&#1090;&#1088;&#1086;&#1074;&#1089;&#1082;&#1072;&#1103;%20&#1058;&#1069;&#1062;-7/&#1088;&#1072;&#1089;&#1095;&#1077;&#1090;%20&#1045;&#1048;&#1040;&#1057;/&#1058;&#1043;&#1050;-1_&#1042;&#1072;&#1089;&#1080;&#1083;&#1077;&#1086;&#1089;&#1090;&#1088;&#1086;&#1074;&#1089;&#1082;&#1072;&#1103;%20&#1058;&#1069;&#1062;-7%20&#1073;&#1077;&#1079;%20&#1044;&#1055;&#1052;_16_&#1042;(v1.0.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16/&#1060;&#1057;&#1058;/&#1074;&#1099;&#1085;&#1091;&#1078;&#1076;&#1077;&#1085;&#1085;&#1099;&#1081;%20&#1088;&#1077;&#1078;&#1080;&#1084;/&#1086;&#1090;&#1087;&#1088;&#1072;&#1074;&#1083;&#1077;&#1085;&#1086;%20&#1074;%20&#1060;&#1057;&#1058;/4.%20&#1040;&#1074;&#1090;&#1086;&#1074;&#1089;&#1082;&#1072;&#1103;%20&#1058;&#1069;&#1062;-15/&#1088;&#1072;&#1089;&#1095;&#1077;&#1090;%20&#1045;&#1048;&#1040;&#1057;/&#1058;&#1043;&#1050;-1_&#1040;&#1074;&#1090;&#1086;&#1074;&#1089;&#1082;&#1072;&#1103;%20&#1058;&#1069;&#1062;-15_16_&#1042;(v1.0.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16/&#1060;&#1057;&#1058;/&#1074;&#1099;&#1085;&#1091;&#1078;&#1076;&#1077;&#1085;&#1085;&#1099;&#1081;%20&#1088;&#1077;&#1078;&#1080;&#1084;/&#1086;&#1090;&#1087;&#1088;&#1072;&#1074;&#1083;&#1077;&#1085;&#1086;%20&#1074;%20&#1060;&#1057;&#1058;/5.%20&#1042;&#1099;&#1073;&#1086;&#1088;&#1075;&#1089;&#1082;&#1072;&#1103;%20&#1058;&#1069;&#1062;-17/&#1088;&#1072;&#1089;&#1095;&#1077;&#1090;%20&#1045;&#1048;&#1040;&#1057;/&#1058;&#1043;&#1050;-1_&#1042;&#1099;&#1073;&#1086;&#1088;&#1075;&#1089;&#1082;&#1072;&#1103;%20&#1058;&#1069;&#1062;-17_16_&#1042;(v1.0.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16/&#1060;&#1057;&#1058;/&#1074;&#1099;&#1085;&#1091;&#1078;&#1076;&#1077;&#1085;&#1085;&#1099;&#1081;%20&#1088;&#1077;&#1078;&#1080;&#1084;/&#1086;&#1090;&#1087;&#1088;&#1072;&#1074;&#1083;&#1077;&#1085;&#1086;%20&#1074;%20&#1060;&#1057;&#1058;/6.%20&#1057;&#1077;&#1074;&#1077;&#1088;&#1085;&#1072;&#1103;%20&#1058;&#1069;&#1062;-21/&#1088;&#1072;&#1089;&#1095;&#1077;&#1090;%20&#1045;&#1048;&#1040;&#1057;/&#1058;&#1043;&#1050;-1_&#1057;&#1077;&#1074;&#1077;&#1088;&#1085;&#1072;&#1103;%20&#1058;&#1069;&#1062;-21_16_&#1042;(v1.0.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16/&#1060;&#1057;&#1058;/&#1074;&#1099;&#1085;&#1091;&#1078;&#1076;&#1077;&#1085;&#1085;&#1099;&#1081;%20&#1088;&#1077;&#1078;&#1080;&#1084;/&#1086;&#1090;&#1087;&#1088;&#1072;&#1074;&#1083;&#1077;&#1085;&#1086;%20&#1074;%20&#1060;&#1057;&#1058;/7.%20&#1070;&#1078;&#1085;&#1072;&#1103;%20&#1058;&#1069;&#1062;-22/&#1088;&#1072;&#1089;&#1095;&#1077;&#1090;%20&#1045;&#1048;&#1040;&#1057;/&#1058;&#1043;&#1050;-1_&#1070;&#1078;&#1085;&#1072;&#1103;%20&#1058;&#1069;&#1062;-22%20&#1073;&#1077;&#1079;%20&#1044;&#1055;&#1052;_16_&#1042;(v1.0.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16/&#1060;&#1057;&#1058;/&#1074;&#1099;&#1085;&#1091;&#1078;&#1076;&#1077;&#1085;&#1085;&#1099;&#1081;%20&#1088;&#1077;&#1078;&#1080;&#1084;/&#1086;&#1090;&#1087;&#1088;&#1072;&#1074;&#1083;&#1077;&#1085;&#1086;%20&#1074;%20&#1060;&#1057;&#1058;/9.%20&#1055;&#1077;&#1090;&#1088;&#1086;&#1079;&#1072;&#1074;&#1086;&#1076;&#1089;&#1082;&#1072;&#1103;%20&#1058;&#1069;&#1062;/&#1088;&#1072;&#1089;&#1095;&#1077;&#1090;%20&#1045;&#1048;&#1040;&#1057;/&#1058;&#1043;&#1050;-1_&#1055;&#1077;&#1090;&#1088;&#1086;&#1079;&#1072;&#1074;&#1086;&#1076;&#1089;&#1082;&#1072;&#1103;%20&#1058;&#1069;&#1062;_16_&#1042;(v1.0.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16/&#1060;&#1057;&#1058;/&#1074;&#1099;&#1085;&#1091;&#1078;&#1076;&#1077;&#1085;&#1085;&#1099;&#1081;%20&#1088;&#1077;&#1078;&#1080;&#1084;/&#1086;&#1090;&#1087;&#1088;&#1072;&#1074;&#1083;&#1077;&#1085;&#1086;%20&#1074;%20&#1060;&#1057;&#1058;/8.%20&#1040;&#1087;&#1072;&#1090;&#1080;&#1090;&#1089;&#1082;&#1072;&#1103;%20&#1058;&#1069;&#1062;/&#1088;&#1072;&#1089;&#1095;&#1077;&#1090;%20&#1045;&#1048;&#1040;&#1057;/&#1058;&#1043;&#1050;-1_&#1040;&#1087;&#1072;&#1090;&#1080;&#1090;&#1089;&#1082;&#1072;&#1103;%20&#1058;&#1069;&#1062;_&#1042;_16(v1.0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листов"/>
      <sheetName val="Сопроводительные материалы"/>
      <sheetName val="Индексы"/>
      <sheetName val="0"/>
      <sheetName val="ПУ"/>
      <sheetName val="Зтип"/>
      <sheetName val="1"/>
      <sheetName val="2"/>
      <sheetName val="2.1"/>
      <sheetName val="2.2"/>
      <sheetName val="2.3"/>
      <sheetName val="2.4"/>
      <sheetName val="4"/>
      <sheetName val="5"/>
      <sheetName val="6"/>
      <sheetName val="6.1"/>
      <sheetName val="9"/>
      <sheetName val="11"/>
      <sheetName val="12"/>
      <sheetName val="13"/>
      <sheetName val="15"/>
      <sheetName val="20"/>
      <sheetName val="22"/>
      <sheetName val="23"/>
      <sheetName val="24.1"/>
      <sheetName val="25"/>
      <sheetName val="Комментарии"/>
      <sheetName val="Проверка"/>
      <sheetName val="et_union"/>
      <sheetName val="TEHSHEET"/>
      <sheetName val="AllSheetsInThisWorkbook"/>
      <sheetName val="modList08"/>
      <sheetName val="modList03"/>
      <sheetName val="modList07"/>
      <sheetName val="modList09"/>
      <sheetName val="modList10"/>
      <sheetName val="modList11"/>
      <sheetName val="modList12"/>
      <sheetName val="modList13"/>
      <sheetName val="modList14"/>
      <sheetName val="modList15"/>
      <sheetName val="modList16"/>
      <sheetName val="modList17"/>
      <sheetName val="modfrmDictionary"/>
      <sheetName val="modListSopr"/>
      <sheetName val="modList24"/>
      <sheetName val="modList25"/>
      <sheetName val="modList05"/>
      <sheetName val="modCommandButton"/>
      <sheetName val="modList00"/>
      <sheetName val="modListComs"/>
      <sheetName val="REESTR_ORG"/>
      <sheetName val="REESTR_MO"/>
      <sheetName val="REESTR_COAL_MINE"/>
      <sheetName val="REESTR_OTH_FUEL"/>
      <sheetName val="modfrmReestr"/>
      <sheetName val="modfrmCheckUpdates"/>
      <sheetName val="modReestr"/>
      <sheetName val="modListProv"/>
      <sheetName val="modHyp"/>
      <sheetName val="modInfo"/>
      <sheetName val="modUpdTempl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1">
          <cell r="L61">
            <v>133777.06710385683</v>
          </cell>
        </row>
        <row r="62">
          <cell r="L62">
            <v>196926.17830199405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листов"/>
      <sheetName val="Сопроводительные материалы"/>
      <sheetName val="Индексы"/>
      <sheetName val="0"/>
      <sheetName val="ПУ"/>
      <sheetName val="Зтип"/>
      <sheetName val="1"/>
      <sheetName val="2"/>
      <sheetName val="2.1"/>
      <sheetName val="2.2"/>
      <sheetName val="2.3"/>
      <sheetName val="2.4"/>
      <sheetName val="4"/>
      <sheetName val="5"/>
      <sheetName val="6"/>
      <sheetName val="6.1"/>
      <sheetName val="9"/>
      <sheetName val="11"/>
      <sheetName val="12"/>
      <sheetName val="13"/>
      <sheetName val="15"/>
      <sheetName val="20"/>
      <sheetName val="22"/>
      <sheetName val="23"/>
      <sheetName val="24.1"/>
      <sheetName val="25"/>
      <sheetName val="Комментарии"/>
      <sheetName val="Проверка"/>
      <sheetName val="et_union"/>
      <sheetName val="TEHSHEET"/>
      <sheetName val="AllSheetsInThisWorkbook"/>
      <sheetName val="modList08"/>
      <sheetName val="modList03"/>
      <sheetName val="modList07"/>
      <sheetName val="modList09"/>
      <sheetName val="modList10"/>
      <sheetName val="modList11"/>
      <sheetName val="modList12"/>
      <sheetName val="modList13"/>
      <sheetName val="modList14"/>
      <sheetName val="modList15"/>
      <sheetName val="modList16"/>
      <sheetName val="modList17"/>
      <sheetName val="modfrmDictionary"/>
      <sheetName val="modListSopr"/>
      <sheetName val="modList24"/>
      <sheetName val="modList25"/>
      <sheetName val="modList05"/>
      <sheetName val="modCommandButton"/>
      <sheetName val="modList00"/>
      <sheetName val="modListComs"/>
      <sheetName val="REESTR_ORG"/>
      <sheetName val="REESTR_MO"/>
      <sheetName val="REESTR_COAL_MINE"/>
      <sheetName val="REESTR_OTH_FUEL"/>
      <sheetName val="modfrmReestr"/>
      <sheetName val="modfrmCheckUpdates"/>
      <sheetName val="modReestr"/>
      <sheetName val="modListProv"/>
      <sheetName val="modHyp"/>
      <sheetName val="modInfo"/>
      <sheetName val="modUpdTempl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1">
          <cell r="J61">
            <v>298615.47140390641</v>
          </cell>
          <cell r="L61">
            <v>325654.03382242908</v>
          </cell>
        </row>
        <row r="62">
          <cell r="J62">
            <v>279109.23051037377</v>
          </cell>
          <cell r="L62">
            <v>380221.30990989535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листов"/>
      <sheetName val="Сопроводительные материалы"/>
      <sheetName val="Индексы"/>
      <sheetName val="0"/>
      <sheetName val="ПУ"/>
      <sheetName val="Зтип"/>
      <sheetName val="1"/>
      <sheetName val="2"/>
      <sheetName val="2.1"/>
      <sheetName val="2.2"/>
      <sheetName val="2.3"/>
      <sheetName val="2.4"/>
      <sheetName val="4"/>
      <sheetName val="5"/>
      <sheetName val="6"/>
      <sheetName val="6.1"/>
      <sheetName val="9"/>
      <sheetName val="11"/>
      <sheetName val="12"/>
      <sheetName val="13"/>
      <sheetName val="15"/>
      <sheetName val="20"/>
      <sheetName val="22"/>
      <sheetName val="23"/>
      <sheetName val="24.1"/>
      <sheetName val="25"/>
      <sheetName val="Комментарии"/>
      <sheetName val="Проверка"/>
      <sheetName val="et_union"/>
      <sheetName val="TEHSHEET"/>
      <sheetName val="AllSheetsInThisWorkbook"/>
      <sheetName val="modList08"/>
      <sheetName val="modList03"/>
      <sheetName val="modList07"/>
      <sheetName val="modList09"/>
      <sheetName val="modList10"/>
      <sheetName val="modList11"/>
      <sheetName val="modList12"/>
      <sheetName val="modList13"/>
      <sheetName val="modList14"/>
      <sheetName val="modList15"/>
      <sheetName val="modList16"/>
      <sheetName val="modList17"/>
      <sheetName val="modfrmDictionary"/>
      <sheetName val="modListSopr"/>
      <sheetName val="modList24"/>
      <sheetName val="modList25"/>
      <sheetName val="modList05"/>
      <sheetName val="modCommandButton"/>
      <sheetName val="modList00"/>
      <sheetName val="modListComs"/>
      <sheetName val="REESTR_ORG"/>
      <sheetName val="REESTR_MO"/>
      <sheetName val="REESTR_COAL_MINE"/>
      <sheetName val="REESTR_OTH_FUEL"/>
      <sheetName val="modfrmReestr"/>
      <sheetName val="modfrmCheckUpdates"/>
      <sheetName val="modReestr"/>
      <sheetName val="modListProv"/>
      <sheetName val="modHyp"/>
      <sheetName val="modInfo"/>
      <sheetName val="modUpdTempl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1">
          <cell r="J61">
            <v>482253.64219835296</v>
          </cell>
          <cell r="L61">
            <v>537825.25013364188</v>
          </cell>
        </row>
        <row r="62">
          <cell r="J62">
            <v>78676.888139368617</v>
          </cell>
          <cell r="L62">
            <v>208135.63656117104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листов"/>
      <sheetName val="Сопроводительные материалы"/>
      <sheetName val="Индексы"/>
      <sheetName val="0"/>
      <sheetName val="ПУ"/>
      <sheetName val="Зтип"/>
      <sheetName val="1"/>
      <sheetName val="2"/>
      <sheetName val="2.1"/>
      <sheetName val="2.2"/>
      <sheetName val="2.3"/>
      <sheetName val="2.4"/>
      <sheetName val="4"/>
      <sheetName val="5"/>
      <sheetName val="6"/>
      <sheetName val="6.1"/>
      <sheetName val="9"/>
      <sheetName val="11"/>
      <sheetName val="12"/>
      <sheetName val="13"/>
      <sheetName val="15"/>
      <sheetName val="20"/>
      <sheetName val="22"/>
      <sheetName val="23"/>
      <sheetName val="24.1"/>
      <sheetName val="25"/>
      <sheetName val="Комментарии"/>
      <sheetName val="Проверка"/>
      <sheetName val="et_union"/>
      <sheetName val="TEHSHEET"/>
      <sheetName val="AllSheetsInThisWorkbook"/>
      <sheetName val="modList08"/>
      <sheetName val="modList03"/>
      <sheetName val="modList07"/>
      <sheetName val="modList09"/>
      <sheetName val="modList10"/>
      <sheetName val="modList11"/>
      <sheetName val="modList12"/>
      <sheetName val="modList13"/>
      <sheetName val="modList14"/>
      <sheetName val="modList15"/>
      <sheetName val="modList16"/>
      <sheetName val="modList17"/>
      <sheetName val="modfrmDictionary"/>
      <sheetName val="modListSopr"/>
      <sheetName val="modList24"/>
      <sheetName val="modList25"/>
      <sheetName val="modList05"/>
      <sheetName val="modCommandButton"/>
      <sheetName val="modList00"/>
      <sheetName val="modListComs"/>
      <sheetName val="REESTR_ORG"/>
      <sheetName val="REESTR_MO"/>
      <sheetName val="REESTR_COAL_MINE"/>
      <sheetName val="REESTR_OTH_FUEL"/>
      <sheetName val="modfrmReestr"/>
      <sheetName val="modfrmCheckUpdates"/>
      <sheetName val="modReestr"/>
      <sheetName val="modListProv"/>
      <sheetName val="modHyp"/>
      <sheetName val="modInfo"/>
      <sheetName val="modUpdTempl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1">
          <cell r="L61">
            <v>1096316.3677848764</v>
          </cell>
        </row>
        <row r="62">
          <cell r="L62">
            <v>647856.43010614975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листов"/>
      <sheetName val="Сопроводительные материалы"/>
      <sheetName val="Индексы"/>
      <sheetName val="0"/>
      <sheetName val="ПУ"/>
      <sheetName val="Зтип"/>
      <sheetName val="1"/>
      <sheetName val="2"/>
      <sheetName val="2.1"/>
      <sheetName val="2.2"/>
      <sheetName val="2.3"/>
      <sheetName val="2.4"/>
      <sheetName val="4"/>
      <sheetName val="5"/>
      <sheetName val="6"/>
      <sheetName val="6.1"/>
      <sheetName val="9"/>
      <sheetName val="11"/>
      <sheetName val="12"/>
      <sheetName val="13"/>
      <sheetName val="15"/>
      <sheetName val="20"/>
      <sheetName val="22"/>
      <sheetName val="23"/>
      <sheetName val="24.1"/>
      <sheetName val="25"/>
      <sheetName val="Комментарии"/>
      <sheetName val="Проверка"/>
      <sheetName val="et_union"/>
      <sheetName val="TEHSHEET"/>
      <sheetName val="AllSheetsInThisWorkbook"/>
      <sheetName val="modList08"/>
      <sheetName val="modList03"/>
      <sheetName val="modList07"/>
      <sheetName val="modList09"/>
      <sheetName val="modList10"/>
      <sheetName val="modList11"/>
      <sheetName val="modList12"/>
      <sheetName val="modList13"/>
      <sheetName val="modList14"/>
      <sheetName val="modList15"/>
      <sheetName val="modList16"/>
      <sheetName val="modList17"/>
      <sheetName val="modfrmDictionary"/>
      <sheetName val="modListSopr"/>
      <sheetName val="modList24"/>
      <sheetName val="modList25"/>
      <sheetName val="modList05"/>
      <sheetName val="modCommandButton"/>
      <sheetName val="modList00"/>
      <sheetName val="modListComs"/>
      <sheetName val="REESTR_ORG"/>
      <sheetName val="REESTR_MO"/>
      <sheetName val="REESTR_COAL_MINE"/>
      <sheetName val="REESTR_OTH_FUEL"/>
      <sheetName val="modfrmReestr"/>
      <sheetName val="modfrmCheckUpdates"/>
      <sheetName val="modReestr"/>
      <sheetName val="modListProv"/>
      <sheetName val="modHyp"/>
      <sheetName val="modInfo"/>
      <sheetName val="modUpdTempl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1">
          <cell r="L61">
            <v>677782.06320803112</v>
          </cell>
        </row>
        <row r="62">
          <cell r="L62">
            <v>514438.83467968798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листов"/>
      <sheetName val="Сопроводительные материалы"/>
      <sheetName val="Индексы"/>
      <sheetName val="0"/>
      <sheetName val="ПУ"/>
      <sheetName val="Зтип"/>
      <sheetName val="1"/>
      <sheetName val="2"/>
      <sheetName val="2.1"/>
      <sheetName val="2.2"/>
      <sheetName val="2.3"/>
      <sheetName val="2.4"/>
      <sheetName val="4"/>
      <sheetName val="5"/>
      <sheetName val="6"/>
      <sheetName val="6.1"/>
      <sheetName val="9"/>
      <sheetName val="11"/>
      <sheetName val="12"/>
      <sheetName val="13"/>
      <sheetName val="15"/>
      <sheetName val="20"/>
      <sheetName val="22"/>
      <sheetName val="23"/>
      <sheetName val="24.1"/>
      <sheetName val="25"/>
      <sheetName val="Комментарии"/>
      <sheetName val="Проверка"/>
      <sheetName val="et_union"/>
      <sheetName val="TEHSHEET"/>
      <sheetName val="AllSheetsInThisWorkbook"/>
      <sheetName val="modList08"/>
      <sheetName val="modList03"/>
      <sheetName val="modList07"/>
      <sheetName val="modList09"/>
      <sheetName val="modList10"/>
      <sheetName val="modList11"/>
      <sheetName val="modList12"/>
      <sheetName val="modList13"/>
      <sheetName val="modList14"/>
      <sheetName val="modList15"/>
      <sheetName val="modList16"/>
      <sheetName val="modList17"/>
      <sheetName val="modfrmDictionary"/>
      <sheetName val="modListSopr"/>
      <sheetName val="modList24"/>
      <sheetName val="modList25"/>
      <sheetName val="modList05"/>
      <sheetName val="modCommandButton"/>
      <sheetName val="modList00"/>
      <sheetName val="modListComs"/>
      <sheetName val="REESTR_ORG"/>
      <sheetName val="REESTR_MO"/>
      <sheetName val="REESTR_COAL_MINE"/>
      <sheetName val="REESTR_OTH_FUEL"/>
      <sheetName val="modfrmReestr"/>
      <sheetName val="modfrmCheckUpdates"/>
      <sheetName val="modReestr"/>
      <sheetName val="modListProv"/>
      <sheetName val="modHyp"/>
      <sheetName val="modInfo"/>
      <sheetName val="modUpdTempl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1">
          <cell r="L61">
            <v>2187656.9155999036</v>
          </cell>
        </row>
        <row r="62">
          <cell r="L62">
            <v>975999.30128870206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листов"/>
      <sheetName val="Сопроводительные материалы"/>
      <sheetName val="Индексы"/>
      <sheetName val="0"/>
      <sheetName val="ПУ"/>
      <sheetName val="Зтип"/>
      <sheetName val="1"/>
      <sheetName val="2"/>
      <sheetName val="2.1"/>
      <sheetName val="2.2"/>
      <sheetName val="2.3"/>
      <sheetName val="2.4"/>
      <sheetName val="4"/>
      <sheetName val="5"/>
      <sheetName val="6"/>
      <sheetName val="6.1"/>
      <sheetName val="9"/>
      <sheetName val="11"/>
      <sheetName val="12"/>
      <sheetName val="13"/>
      <sheetName val="15"/>
      <sheetName val="20"/>
      <sheetName val="22"/>
      <sheetName val="23"/>
      <sheetName val="24.1"/>
      <sheetName val="25"/>
      <sheetName val="Комментарии"/>
      <sheetName val="Проверка"/>
      <sheetName val="et_union"/>
      <sheetName val="TEHSHEET"/>
      <sheetName val="AllSheetsInThisWorkbook"/>
      <sheetName val="modList08"/>
      <sheetName val="modList03"/>
      <sheetName val="modList07"/>
      <sheetName val="modList09"/>
      <sheetName val="modList10"/>
      <sheetName val="modList11"/>
      <sheetName val="modList12"/>
      <sheetName val="modList13"/>
      <sheetName val="modList14"/>
      <sheetName val="modList15"/>
      <sheetName val="modList16"/>
      <sheetName val="modList17"/>
      <sheetName val="modfrmDictionary"/>
      <sheetName val="modListSopr"/>
      <sheetName val="modList24"/>
      <sheetName val="modList25"/>
      <sheetName val="modList05"/>
      <sheetName val="modCommandButton"/>
      <sheetName val="modList00"/>
      <sheetName val="modListComs"/>
      <sheetName val="REESTR_ORG"/>
      <sheetName val="REESTR_MO"/>
      <sheetName val="REESTR_COAL_MINE"/>
      <sheetName val="REESTR_OTH_FUEL"/>
      <sheetName val="modfrmReestr"/>
      <sheetName val="modfrmCheckUpdates"/>
      <sheetName val="modReestr"/>
      <sheetName val="modListProv"/>
      <sheetName val="modHyp"/>
      <sheetName val="modInfo"/>
      <sheetName val="modUpdTempl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1">
          <cell r="L61">
            <v>1323465.4547687017</v>
          </cell>
        </row>
        <row r="62">
          <cell r="L62">
            <v>1106187.4523348601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листов"/>
      <sheetName val="Сопроводительные материалы"/>
      <sheetName val="Индексы"/>
      <sheetName val="0"/>
      <sheetName val="ПУ"/>
      <sheetName val="Зтип"/>
      <sheetName val="1"/>
      <sheetName val="2"/>
      <sheetName val="2.1"/>
      <sheetName val="2.2"/>
      <sheetName val="2.3"/>
      <sheetName val="2.4"/>
      <sheetName val="4"/>
      <sheetName val="5"/>
      <sheetName val="6"/>
      <sheetName val="6.1"/>
      <sheetName val="9"/>
      <sheetName val="11"/>
      <sheetName val="12"/>
      <sheetName val="13"/>
      <sheetName val="15"/>
      <sheetName val="20"/>
      <sheetName val="22"/>
      <sheetName val="23"/>
      <sheetName val="24.1"/>
      <sheetName val="25"/>
      <sheetName val="Комментарии"/>
      <sheetName val="Проверка"/>
      <sheetName val="et_union"/>
      <sheetName val="TEHSHEET"/>
      <sheetName val="AllSheetsInThisWorkbook"/>
      <sheetName val="modList08"/>
      <sheetName val="modList03"/>
      <sheetName val="modList07"/>
      <sheetName val="modList09"/>
      <sheetName val="modList10"/>
      <sheetName val="modList11"/>
      <sheetName val="modList12"/>
      <sheetName val="modList13"/>
      <sheetName val="modList14"/>
      <sheetName val="modList15"/>
      <sheetName val="modList16"/>
      <sheetName val="modList17"/>
      <sheetName val="modfrmDictionary"/>
      <sheetName val="modListSopr"/>
      <sheetName val="modList24"/>
      <sheetName val="modList25"/>
      <sheetName val="modList05"/>
      <sheetName val="modCommandButton"/>
      <sheetName val="modList00"/>
      <sheetName val="modListComs"/>
      <sheetName val="REESTR_ORG"/>
      <sheetName val="REESTR_MO"/>
      <sheetName val="REESTR_COAL_MINE"/>
      <sheetName val="REESTR_OTH_FUEL"/>
      <sheetName val="modfrmReestr"/>
      <sheetName val="modfrmCheckUpdates"/>
      <sheetName val="modReestr"/>
      <sheetName val="modListProv"/>
      <sheetName val="modHyp"/>
      <sheetName val="modInfo"/>
      <sheetName val="modUpdTemplMain"/>
    </sheetNames>
    <sheetDataSet>
      <sheetData sheetId="0"/>
      <sheetData sheetId="1"/>
      <sheetData sheetId="2"/>
      <sheetData sheetId="3"/>
      <sheetData sheetId="4"/>
      <sheetData sheetId="5"/>
      <sheetData sheetId="6">
        <row r="61">
          <cell r="L61">
            <v>1205174.6090417739</v>
          </cell>
        </row>
        <row r="62">
          <cell r="L62">
            <v>564425.24529902264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листов"/>
      <sheetName val="Сопроводительные материалы"/>
      <sheetName val="Индексы"/>
      <sheetName val="0"/>
      <sheetName val="ПУ"/>
      <sheetName val="Зтип"/>
      <sheetName val="1"/>
      <sheetName val="2"/>
      <sheetName val="2.1"/>
      <sheetName val="2.2"/>
      <sheetName val="2.3"/>
      <sheetName val="2.4"/>
      <sheetName val="4"/>
      <sheetName val="5"/>
      <sheetName val="6"/>
      <sheetName val="6.1"/>
      <sheetName val="9"/>
      <sheetName val="11"/>
      <sheetName val="12"/>
      <sheetName val="13"/>
      <sheetName val="15"/>
      <sheetName val="20"/>
      <sheetName val="22"/>
      <sheetName val="23"/>
      <sheetName val="24.1"/>
      <sheetName val="25"/>
      <sheetName val="Комментарии"/>
      <sheetName val="Проверка"/>
      <sheetName val="et_union"/>
      <sheetName val="TEHSHEET"/>
      <sheetName val="AllSheetsInThisWorkbook"/>
      <sheetName val="modList08"/>
      <sheetName val="modList03"/>
      <sheetName val="modList07"/>
      <sheetName val="modList09"/>
      <sheetName val="modList10"/>
      <sheetName val="modList11"/>
      <sheetName val="modList12"/>
      <sheetName val="modList13"/>
      <sheetName val="modList14"/>
      <sheetName val="modList15"/>
      <sheetName val="modList16"/>
      <sheetName val="modList17"/>
      <sheetName val="modfrmDictionary"/>
      <sheetName val="modListSopr"/>
      <sheetName val="modList24"/>
      <sheetName val="modList25"/>
      <sheetName val="modList05"/>
      <sheetName val="modCommandButton"/>
      <sheetName val="modList00"/>
      <sheetName val="modListComs"/>
      <sheetName val="REESTR_ORG"/>
      <sheetName val="REESTR_MO"/>
      <sheetName val="REESTR_COAL_MINE"/>
      <sheetName val="REESTR_OTH_FUEL"/>
      <sheetName val="modfrmReestr"/>
      <sheetName val="modfrmCheckUpdates"/>
      <sheetName val="modReestr"/>
      <sheetName val="modListProv"/>
      <sheetName val="modHyp"/>
      <sheetName val="modInfo"/>
      <sheetName val="modUpdTemplMain"/>
    </sheetNames>
    <sheetDataSet>
      <sheetData sheetId="0"/>
      <sheetData sheetId="1"/>
      <sheetData sheetId="2"/>
      <sheetData sheetId="3"/>
      <sheetData sheetId="4"/>
      <sheetData sheetId="5"/>
      <sheetData sheetId="6">
        <row r="61">
          <cell r="L61">
            <v>275138.26879123331</v>
          </cell>
        </row>
        <row r="62">
          <cell r="L62">
            <v>522483.12432730361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tgc1.r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tgc1.ru/clients/karelia/results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gc1.ru/clients/spb/disclosure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gc1.ru/clients/spb/disclosure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gc1.ru/clients/spb/disclosure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tgc1.ru/clients/spb/disclosure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tgc1.ru/clients/spb/disclosure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tgc1.ru/clients/spb/disclosure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tgc1.ru/clients/spb/disclosur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opLeftCell="A7" workbookViewId="0">
      <selection activeCell="A5" sqref="A5:C7"/>
    </sheetView>
  </sheetViews>
  <sheetFormatPr defaultRowHeight="15"/>
  <cols>
    <col min="1" max="1" width="36.85546875" customWidth="1"/>
    <col min="2" max="2" width="29" customWidth="1"/>
    <col min="3" max="3" width="27.5703125" customWidth="1"/>
  </cols>
  <sheetData>
    <row r="1" spans="1:5">
      <c r="A1" s="12"/>
      <c r="C1" s="13" t="s">
        <v>31</v>
      </c>
      <c r="D1" s="14"/>
      <c r="E1" s="14"/>
    </row>
    <row r="2" spans="1:5" ht="58.5" customHeight="1">
      <c r="A2" s="12"/>
      <c r="C2" s="9" t="s">
        <v>127</v>
      </c>
      <c r="D2" s="9"/>
      <c r="E2" s="9"/>
    </row>
    <row r="3" spans="1:5" ht="16.5" customHeight="1">
      <c r="A3" s="12"/>
      <c r="C3" s="9"/>
      <c r="D3" s="9"/>
      <c r="E3" s="9"/>
    </row>
    <row r="4" spans="1:5">
      <c r="A4" s="12"/>
      <c r="B4" s="12"/>
      <c r="C4" s="15"/>
    </row>
    <row r="5" spans="1:5">
      <c r="A5" s="89" t="s">
        <v>13</v>
      </c>
      <c r="B5" s="89"/>
      <c r="C5" s="89"/>
    </row>
    <row r="6" spans="1:5">
      <c r="A6" s="89" t="s">
        <v>134</v>
      </c>
      <c r="B6" s="89"/>
      <c r="C6" s="89"/>
    </row>
    <row r="7" spans="1:5">
      <c r="A7" s="89" t="s">
        <v>135</v>
      </c>
      <c r="B7" s="89"/>
      <c r="C7" s="89"/>
    </row>
    <row r="8" spans="1:5">
      <c r="A8" s="16"/>
      <c r="B8" s="16"/>
      <c r="C8" s="16"/>
    </row>
    <row r="9" spans="1:5">
      <c r="A9" s="89" t="s">
        <v>128</v>
      </c>
      <c r="B9" s="89"/>
      <c r="C9" s="89"/>
    </row>
    <row r="10" spans="1:5">
      <c r="A10" s="16"/>
      <c r="B10" s="16"/>
      <c r="C10" s="16"/>
    </row>
    <row r="11" spans="1:5" ht="27" customHeight="1">
      <c r="A11" s="88" t="s">
        <v>14</v>
      </c>
      <c r="B11" s="88"/>
      <c r="C11" s="88"/>
    </row>
    <row r="12" spans="1:5">
      <c r="A12" s="17"/>
      <c r="B12" s="16"/>
      <c r="C12" s="16"/>
    </row>
    <row r="13" spans="1:5">
      <c r="A13" s="17"/>
      <c r="B13" s="16"/>
      <c r="C13" s="16"/>
    </row>
    <row r="14" spans="1:5">
      <c r="A14" s="18" t="s">
        <v>32</v>
      </c>
      <c r="B14" s="12"/>
    </row>
    <row r="15" spans="1:5">
      <c r="A15" s="12"/>
      <c r="B15" s="12"/>
    </row>
    <row r="16" spans="1:5" ht="31.5" customHeight="1">
      <c r="A16" s="19" t="s">
        <v>15</v>
      </c>
      <c r="B16" s="90" t="s">
        <v>14</v>
      </c>
      <c r="C16" s="91"/>
    </row>
    <row r="17" spans="1:3" ht="20.25" customHeight="1">
      <c r="A17" s="19" t="s">
        <v>16</v>
      </c>
      <c r="B17" s="90" t="s">
        <v>17</v>
      </c>
      <c r="C17" s="91"/>
    </row>
    <row r="18" spans="1:3" ht="33" customHeight="1">
      <c r="A18" s="19" t="s">
        <v>18</v>
      </c>
      <c r="B18" s="90" t="s">
        <v>19</v>
      </c>
      <c r="C18" s="91"/>
    </row>
    <row r="19" spans="1:3" ht="33.75" customHeight="1">
      <c r="A19" s="19" t="s">
        <v>20</v>
      </c>
      <c r="B19" s="90" t="s">
        <v>21</v>
      </c>
      <c r="C19" s="91"/>
    </row>
    <row r="20" spans="1:3">
      <c r="A20" s="19" t="s">
        <v>22</v>
      </c>
      <c r="B20" s="90">
        <v>7841312071</v>
      </c>
      <c r="C20" s="91"/>
    </row>
    <row r="21" spans="1:3">
      <c r="A21" s="19" t="s">
        <v>23</v>
      </c>
      <c r="B21" s="90">
        <v>780501001</v>
      </c>
      <c r="C21" s="91"/>
    </row>
    <row r="22" spans="1:3" ht="30.75" customHeight="1">
      <c r="A22" s="19" t="s">
        <v>24</v>
      </c>
      <c r="B22" s="90" t="s">
        <v>129</v>
      </c>
      <c r="C22" s="91"/>
    </row>
    <row r="23" spans="1:3">
      <c r="A23" s="19" t="s">
        <v>25</v>
      </c>
      <c r="B23" s="92" t="s">
        <v>26</v>
      </c>
      <c r="C23" s="91"/>
    </row>
    <row r="24" spans="1:3">
      <c r="A24" s="19" t="s">
        <v>27</v>
      </c>
      <c r="B24" s="93" t="s">
        <v>28</v>
      </c>
      <c r="C24" s="94"/>
    </row>
    <row r="25" spans="1:3">
      <c r="A25" s="19" t="s">
        <v>29</v>
      </c>
      <c r="B25" s="93" t="s">
        <v>30</v>
      </c>
      <c r="C25" s="94"/>
    </row>
  </sheetData>
  <mergeCells count="15"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21:C21"/>
    <mergeCell ref="A11:C11"/>
    <mergeCell ref="A5:C5"/>
    <mergeCell ref="A6:C6"/>
    <mergeCell ref="A7:C7"/>
    <mergeCell ref="A9:C9"/>
  </mergeCells>
  <hyperlinks>
    <hyperlink ref="B23" r:id="rId1"/>
  </hyperlinks>
  <pageMargins left="0.7" right="0.7" top="0.75" bottom="0.75" header="0.3" footer="0.3"/>
  <pageSetup paperSize="9" scale="93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zoomScaleNormal="100" workbookViewId="0">
      <pane xSplit="2" ySplit="8" topLeftCell="C27" activePane="bottomRight" state="frozen"/>
      <selection pane="topRight" activeCell="C1" sqref="C1"/>
      <selection pane="bottomLeft" activeCell="A4" sqref="A4"/>
      <selection pane="bottomRight" activeCell="F31" sqref="F31"/>
    </sheetView>
  </sheetViews>
  <sheetFormatPr defaultRowHeight="15"/>
  <cols>
    <col min="1" max="1" width="5.85546875" customWidth="1"/>
    <col min="2" max="2" width="38.85546875" customWidth="1"/>
    <col min="4" max="4" width="13.42578125" customWidth="1"/>
    <col min="5" max="5" width="14.140625" customWidth="1"/>
    <col min="6" max="6" width="15.42578125" customWidth="1"/>
    <col min="7" max="7" width="13.140625" customWidth="1"/>
    <col min="8" max="8" width="16.85546875" customWidth="1"/>
    <col min="9" max="9" width="17.140625" bestFit="1" customWidth="1"/>
  </cols>
  <sheetData>
    <row r="1" spans="1:8">
      <c r="D1" s="111" t="s">
        <v>33</v>
      </c>
      <c r="E1" s="111"/>
      <c r="F1" s="111"/>
    </row>
    <row r="2" spans="1:8" ht="39" customHeight="1">
      <c r="A2" s="20"/>
      <c r="B2" s="20"/>
      <c r="C2" s="20"/>
      <c r="D2" s="112" t="s">
        <v>130</v>
      </c>
      <c r="E2" s="112"/>
      <c r="F2" s="112"/>
    </row>
    <row r="3" spans="1:8" ht="14.25" customHeight="1">
      <c r="A3" s="20"/>
      <c r="B3" s="20"/>
      <c r="C3" s="20"/>
      <c r="D3" s="8"/>
      <c r="E3" s="8"/>
      <c r="F3" s="8"/>
    </row>
    <row r="4" spans="1:8" ht="16.5" customHeight="1">
      <c r="A4" s="88" t="s">
        <v>121</v>
      </c>
      <c r="B4" s="88"/>
      <c r="C4" s="88"/>
      <c r="D4" s="88"/>
      <c r="E4" s="88"/>
      <c r="F4" s="88"/>
    </row>
    <row r="5" spans="1:8" ht="17.25" customHeight="1">
      <c r="A5" s="88" t="s">
        <v>158</v>
      </c>
      <c r="B5" s="88"/>
      <c r="C5" s="88"/>
      <c r="D5" s="88"/>
      <c r="E5" s="88"/>
      <c r="F5" s="88"/>
    </row>
    <row r="6" spans="1:8" ht="17.25" customHeight="1">
      <c r="A6" s="88" t="s">
        <v>122</v>
      </c>
      <c r="B6" s="88"/>
      <c r="C6" s="88"/>
      <c r="D6" s="88"/>
      <c r="E6" s="88"/>
      <c r="F6" s="88"/>
    </row>
    <row r="8" spans="1:8" ht="102.75" thickBot="1">
      <c r="A8" s="71" t="s">
        <v>0</v>
      </c>
      <c r="B8" s="71" t="s">
        <v>36</v>
      </c>
      <c r="C8" s="71" t="s">
        <v>37</v>
      </c>
      <c r="D8" s="71" t="s">
        <v>137</v>
      </c>
      <c r="E8" s="71" t="s">
        <v>138</v>
      </c>
      <c r="F8" s="71" t="s">
        <v>131</v>
      </c>
    </row>
    <row r="9" spans="1:8">
      <c r="A9" s="60" t="s">
        <v>38</v>
      </c>
      <c r="B9" s="61" t="s">
        <v>39</v>
      </c>
      <c r="C9" s="60" t="s">
        <v>40</v>
      </c>
      <c r="D9" s="54">
        <v>280</v>
      </c>
      <c r="E9" s="54">
        <v>280</v>
      </c>
      <c r="F9" s="54">
        <v>280</v>
      </c>
    </row>
    <row r="10" spans="1:8" ht="63.75">
      <c r="A10" s="38" t="s">
        <v>41</v>
      </c>
      <c r="B10" s="39" t="s">
        <v>42</v>
      </c>
      <c r="C10" s="38" t="s">
        <v>40</v>
      </c>
      <c r="D10" s="32">
        <v>213.99</v>
      </c>
      <c r="E10" s="32">
        <v>169.98637260273972</v>
      </c>
      <c r="F10" s="32">
        <v>171.87</v>
      </c>
    </row>
    <row r="11" spans="1:8">
      <c r="A11" s="38" t="s">
        <v>43</v>
      </c>
      <c r="B11" s="39" t="s">
        <v>44</v>
      </c>
      <c r="C11" s="38" t="s">
        <v>45</v>
      </c>
      <c r="D11" s="32">
        <v>1162.5315930000002</v>
      </c>
      <c r="E11" s="32">
        <v>1223.6669999999999</v>
      </c>
      <c r="F11" s="32">
        <v>1223.663</v>
      </c>
    </row>
    <row r="12" spans="1:8">
      <c r="A12" s="38" t="s">
        <v>46</v>
      </c>
      <c r="B12" s="39" t="s">
        <v>47</v>
      </c>
      <c r="C12" s="38" t="s">
        <v>45</v>
      </c>
      <c r="D12" s="32">
        <v>1010.4383020000001</v>
      </c>
      <c r="E12" s="32">
        <v>1075.7424098968215</v>
      </c>
      <c r="F12" s="32">
        <v>1068.886</v>
      </c>
    </row>
    <row r="13" spans="1:8">
      <c r="A13" s="38" t="s">
        <v>48</v>
      </c>
      <c r="B13" s="39" t="s">
        <v>49</v>
      </c>
      <c r="C13" s="38" t="s">
        <v>50</v>
      </c>
      <c r="D13" s="32">
        <v>1631.9349999999999</v>
      </c>
      <c r="E13" s="32">
        <v>1698.0379999999998</v>
      </c>
      <c r="F13" s="32">
        <v>1693.6949999999997</v>
      </c>
    </row>
    <row r="14" spans="1:8">
      <c r="A14" s="38" t="s">
        <v>51</v>
      </c>
      <c r="B14" s="39" t="s">
        <v>52</v>
      </c>
      <c r="C14" s="38" t="s">
        <v>50</v>
      </c>
      <c r="D14" s="32">
        <v>1629.0809999999999</v>
      </c>
      <c r="E14" s="32">
        <v>1694.9909999999998</v>
      </c>
      <c r="F14" s="32">
        <v>1690.6739999999998</v>
      </c>
    </row>
    <row r="15" spans="1:8" ht="21" customHeight="1">
      <c r="A15" s="40" t="s">
        <v>53</v>
      </c>
      <c r="B15" s="62" t="s">
        <v>54</v>
      </c>
      <c r="C15" s="40" t="s">
        <v>55</v>
      </c>
      <c r="D15" s="55">
        <v>2420.2736548476314</v>
      </c>
      <c r="E15" s="55">
        <v>2616.5059392533567</v>
      </c>
      <c r="F15" s="55">
        <f>SUM(F16:F18)</f>
        <v>3830.0265981889279</v>
      </c>
      <c r="G15" s="57"/>
      <c r="H15" s="63"/>
    </row>
    <row r="16" spans="1:8">
      <c r="A16" s="40" t="s">
        <v>56</v>
      </c>
      <c r="B16" s="62" t="s">
        <v>57</v>
      </c>
      <c r="C16" s="38" t="s">
        <v>55</v>
      </c>
      <c r="D16" s="32">
        <v>1031.5183749799999</v>
      </c>
      <c r="E16" s="32">
        <v>1140.881688579384</v>
      </c>
      <c r="F16" s="32">
        <f>'[8]0'!$L$61/1000</f>
        <v>1205.1746090417739</v>
      </c>
      <c r="G16" s="63"/>
    </row>
    <row r="17" spans="1:9" ht="16.5" customHeight="1">
      <c r="A17" s="40" t="s">
        <v>58</v>
      </c>
      <c r="B17" s="62" t="s">
        <v>59</v>
      </c>
      <c r="C17" s="38" t="s">
        <v>55</v>
      </c>
      <c r="D17" s="32">
        <v>308.73085353830965</v>
      </c>
      <c r="E17" s="32">
        <v>271.29825067397257</v>
      </c>
      <c r="F17" s="32">
        <f>'[8]0'!$L$62/1000</f>
        <v>564.42524529902266</v>
      </c>
      <c r="G17" s="63"/>
    </row>
    <row r="18" spans="1:9" ht="27.75" customHeight="1">
      <c r="A18" s="40" t="s">
        <v>60</v>
      </c>
      <c r="B18" s="62" t="s">
        <v>61</v>
      </c>
      <c r="C18" s="38" t="s">
        <v>55</v>
      </c>
      <c r="D18" s="32">
        <v>1080.0244263293221</v>
      </c>
      <c r="E18" s="32">
        <v>1204.3260000000002</v>
      </c>
      <c r="F18" s="32">
        <v>2060.4267438481315</v>
      </c>
    </row>
    <row r="19" spans="1:9">
      <c r="A19" s="38" t="s">
        <v>62</v>
      </c>
      <c r="B19" s="39" t="s">
        <v>63</v>
      </c>
      <c r="C19" s="38" t="s">
        <v>55</v>
      </c>
      <c r="D19" s="32">
        <v>1072.6788899024084</v>
      </c>
      <c r="E19" s="32">
        <v>1139.6951454594775</v>
      </c>
      <c r="F19" s="32">
        <v>1203.8494341077819</v>
      </c>
    </row>
    <row r="20" spans="1:9" ht="25.5">
      <c r="A20" s="38"/>
      <c r="B20" s="39" t="s">
        <v>154</v>
      </c>
      <c r="C20" s="64" t="s">
        <v>64</v>
      </c>
      <c r="D20" s="32">
        <v>279.32854480626361</v>
      </c>
      <c r="E20" s="32">
        <v>283</v>
      </c>
      <c r="F20" s="32">
        <v>222</v>
      </c>
    </row>
    <row r="21" spans="1:9">
      <c r="A21" s="38" t="s">
        <v>65</v>
      </c>
      <c r="B21" s="39" t="s">
        <v>66</v>
      </c>
      <c r="C21" s="38" t="s">
        <v>55</v>
      </c>
      <c r="D21" s="32">
        <v>785.40499999999997</v>
      </c>
      <c r="E21" s="32">
        <v>823.77092737347255</v>
      </c>
      <c r="F21" s="32">
        <v>1035.4744473254759</v>
      </c>
    </row>
    <row r="22" spans="1:9" ht="25.5">
      <c r="A22" s="38"/>
      <c r="B22" s="39" t="s">
        <v>155</v>
      </c>
      <c r="C22" s="64" t="s">
        <v>67</v>
      </c>
      <c r="D22" s="32">
        <v>129.36483377095291</v>
      </c>
      <c r="E22" s="32">
        <v>131.19999999999999</v>
      </c>
      <c r="F22" s="32">
        <v>166.3</v>
      </c>
    </row>
    <row r="23" spans="1:9" ht="67.5" customHeight="1">
      <c r="A23" s="38"/>
      <c r="B23" s="39" t="s">
        <v>68</v>
      </c>
      <c r="C23" s="64"/>
      <c r="D23" s="56" t="s">
        <v>126</v>
      </c>
      <c r="E23" s="65" t="s">
        <v>123</v>
      </c>
      <c r="F23" s="36" t="s">
        <v>139</v>
      </c>
    </row>
    <row r="24" spans="1:9">
      <c r="A24" s="40" t="s">
        <v>69</v>
      </c>
      <c r="B24" s="62" t="s">
        <v>70</v>
      </c>
      <c r="C24" s="40" t="s">
        <v>55</v>
      </c>
      <c r="D24" s="55">
        <v>133.63020456031299</v>
      </c>
      <c r="E24" s="55">
        <v>133.8116726955293</v>
      </c>
      <c r="F24" s="55">
        <v>136.36540287239185</v>
      </c>
    </row>
    <row r="25" spans="1:9" ht="38.25">
      <c r="A25" s="40" t="s">
        <v>71</v>
      </c>
      <c r="B25" s="62" t="s">
        <v>72</v>
      </c>
      <c r="C25" s="38"/>
      <c r="D25" s="32"/>
      <c r="E25" s="32"/>
      <c r="F25" s="32"/>
    </row>
    <row r="26" spans="1:9" ht="24.75" customHeight="1">
      <c r="A26" s="38" t="s">
        <v>73</v>
      </c>
      <c r="B26" s="39" t="s">
        <v>74</v>
      </c>
      <c r="C26" s="38" t="s">
        <v>75</v>
      </c>
      <c r="D26" s="32">
        <v>386</v>
      </c>
      <c r="E26" s="32">
        <v>396</v>
      </c>
      <c r="F26" s="32">
        <v>396</v>
      </c>
    </row>
    <row r="27" spans="1:9" ht="25.5">
      <c r="A27" s="38" t="s">
        <v>76</v>
      </c>
      <c r="B27" s="39" t="s">
        <v>77</v>
      </c>
      <c r="C27" s="38" t="s">
        <v>78</v>
      </c>
      <c r="D27" s="32">
        <v>34.878604765624999</v>
      </c>
      <c r="E27" s="32">
        <v>38.828690000000002</v>
      </c>
      <c r="F27" s="32">
        <v>41.546698300000003</v>
      </c>
    </row>
    <row r="28" spans="1:9" ht="89.25">
      <c r="A28" s="38" t="s">
        <v>79</v>
      </c>
      <c r="B28" s="39" t="s">
        <v>80</v>
      </c>
      <c r="C28" s="38"/>
      <c r="D28" s="36" t="s">
        <v>81</v>
      </c>
      <c r="E28" s="36" t="s">
        <v>133</v>
      </c>
      <c r="F28" s="36" t="s">
        <v>133</v>
      </c>
    </row>
    <row r="29" spans="1:9">
      <c r="A29" s="40" t="s">
        <v>82</v>
      </c>
      <c r="B29" s="62" t="s">
        <v>83</v>
      </c>
      <c r="C29" s="40" t="s">
        <v>55</v>
      </c>
      <c r="D29" s="55">
        <v>2571.614</v>
      </c>
      <c r="E29" s="55">
        <v>2599.7821392533569</v>
      </c>
      <c r="F29" s="55">
        <f>SUM(F30:F32)</f>
        <v>3778.5567204789277</v>
      </c>
      <c r="H29" s="63"/>
    </row>
    <row r="30" spans="1:9">
      <c r="A30" s="38" t="s">
        <v>84</v>
      </c>
      <c r="B30" s="39" t="s">
        <v>85</v>
      </c>
      <c r="C30" s="38" t="s">
        <v>55</v>
      </c>
      <c r="D30" s="32">
        <v>1073.6503050771851</v>
      </c>
      <c r="E30" s="32">
        <v>1140.881688579384</v>
      </c>
      <c r="F30" s="32">
        <f>F16</f>
        <v>1205.1746090417739</v>
      </c>
      <c r="G30" s="52"/>
      <c r="H30" s="63"/>
      <c r="I30" s="63"/>
    </row>
    <row r="31" spans="1:9">
      <c r="A31" s="38" t="s">
        <v>86</v>
      </c>
      <c r="B31" s="39" t="s">
        <v>87</v>
      </c>
      <c r="C31" s="38" t="s">
        <v>55</v>
      </c>
      <c r="D31" s="32">
        <v>366.58769492281499</v>
      </c>
      <c r="E31" s="32">
        <v>271.29825067397257</v>
      </c>
      <c r="F31" s="32">
        <f>F17</f>
        <v>564.42524529902266</v>
      </c>
      <c r="G31" s="57"/>
    </row>
    <row r="32" spans="1:9" ht="25.5">
      <c r="A32" s="38" t="s">
        <v>88</v>
      </c>
      <c r="B32" s="39" t="s">
        <v>89</v>
      </c>
      <c r="C32" s="38" t="s">
        <v>55</v>
      </c>
      <c r="D32" s="32">
        <v>1131.376</v>
      </c>
      <c r="E32" s="32">
        <v>1187.6022000000003</v>
      </c>
      <c r="F32" s="32">
        <v>2008.9568661381313</v>
      </c>
      <c r="G32" s="57"/>
      <c r="H32" s="57"/>
    </row>
    <row r="33" spans="1:8" ht="25.5">
      <c r="A33" s="40" t="s">
        <v>90</v>
      </c>
      <c r="B33" s="62" t="s">
        <v>91</v>
      </c>
      <c r="C33" s="40" t="s">
        <v>55</v>
      </c>
      <c r="D33" s="32" t="s">
        <v>6</v>
      </c>
      <c r="E33" s="32" t="s">
        <v>6</v>
      </c>
      <c r="F33" s="32" t="s">
        <v>6</v>
      </c>
      <c r="G33" s="57"/>
    </row>
    <row r="34" spans="1:8" ht="13.5" customHeight="1">
      <c r="A34" s="38" t="s">
        <v>92</v>
      </c>
      <c r="B34" s="66" t="s">
        <v>93</v>
      </c>
      <c r="C34" s="38" t="s">
        <v>55</v>
      </c>
      <c r="D34" s="32" t="s">
        <v>6</v>
      </c>
      <c r="E34" s="32" t="s">
        <v>6</v>
      </c>
      <c r="F34" s="32" t="s">
        <v>6</v>
      </c>
    </row>
    <row r="35" spans="1:8" ht="15.75" customHeight="1">
      <c r="A35" s="38" t="s">
        <v>94</v>
      </c>
      <c r="B35" s="66" t="s">
        <v>95</v>
      </c>
      <c r="C35" s="38" t="s">
        <v>55</v>
      </c>
      <c r="D35" s="32" t="s">
        <v>6</v>
      </c>
      <c r="E35" s="32" t="s">
        <v>6</v>
      </c>
      <c r="F35" s="32" t="s">
        <v>6</v>
      </c>
    </row>
    <row r="36" spans="1:8" ht="25.5">
      <c r="A36" s="40" t="s">
        <v>96</v>
      </c>
      <c r="B36" s="62" t="s">
        <v>97</v>
      </c>
      <c r="C36" s="40" t="s">
        <v>55</v>
      </c>
      <c r="D36" s="55">
        <v>47.063747831031463</v>
      </c>
      <c r="E36" s="55">
        <v>16.723799999999983</v>
      </c>
      <c r="F36" s="55">
        <v>51.469877709999999</v>
      </c>
    </row>
    <row r="37" spans="1:8">
      <c r="A37" s="38" t="s">
        <v>98</v>
      </c>
      <c r="B37" s="39" t="s">
        <v>85</v>
      </c>
      <c r="C37" s="38" t="s">
        <v>55</v>
      </c>
      <c r="D37" s="32" t="s">
        <v>6</v>
      </c>
      <c r="E37" s="32" t="s">
        <v>6</v>
      </c>
      <c r="F37" s="32" t="s">
        <v>6</v>
      </c>
    </row>
    <row r="38" spans="1:8">
      <c r="A38" s="38" t="s">
        <v>99</v>
      </c>
      <c r="B38" s="39" t="s">
        <v>87</v>
      </c>
      <c r="C38" s="38" t="s">
        <v>55</v>
      </c>
      <c r="D38" s="32">
        <v>33.830417342538134</v>
      </c>
      <c r="E38" s="32"/>
      <c r="F38" s="32" t="s">
        <v>6</v>
      </c>
    </row>
    <row r="39" spans="1:8" ht="25.5">
      <c r="A39" s="38" t="s">
        <v>100</v>
      </c>
      <c r="B39" s="39" t="s">
        <v>89</v>
      </c>
      <c r="C39" s="38" t="s">
        <v>55</v>
      </c>
      <c r="D39" s="32">
        <v>13.233330488493328</v>
      </c>
      <c r="E39" s="32">
        <v>16.723799999999983</v>
      </c>
      <c r="F39" s="32">
        <v>51.469877709999999</v>
      </c>
    </row>
    <row r="40" spans="1:8" ht="25.5">
      <c r="A40" s="40" t="s">
        <v>101</v>
      </c>
      <c r="B40" s="62" t="s">
        <v>102</v>
      </c>
      <c r="C40" s="40" t="s">
        <v>55</v>
      </c>
      <c r="D40" s="55"/>
      <c r="E40" s="55"/>
      <c r="F40" s="55"/>
    </row>
    <row r="41" spans="1:8">
      <c r="A41" s="38" t="s">
        <v>103</v>
      </c>
      <c r="B41" s="39" t="s">
        <v>85</v>
      </c>
      <c r="C41" s="38" t="s">
        <v>55</v>
      </c>
      <c r="D41" s="55" t="s">
        <v>6</v>
      </c>
      <c r="E41" s="55" t="s">
        <v>6</v>
      </c>
      <c r="F41" s="55" t="s">
        <v>6</v>
      </c>
    </row>
    <row r="42" spans="1:8">
      <c r="A42" s="38" t="s">
        <v>104</v>
      </c>
      <c r="B42" s="39" t="s">
        <v>87</v>
      </c>
      <c r="C42" s="38" t="s">
        <v>55</v>
      </c>
      <c r="D42" s="55" t="s">
        <v>6</v>
      </c>
      <c r="E42" s="55" t="s">
        <v>6</v>
      </c>
      <c r="F42" s="55" t="s">
        <v>6</v>
      </c>
    </row>
    <row r="43" spans="1:8" ht="25.5">
      <c r="A43" s="38" t="s">
        <v>105</v>
      </c>
      <c r="B43" s="39" t="s">
        <v>89</v>
      </c>
      <c r="C43" s="38" t="s">
        <v>55</v>
      </c>
      <c r="D43" s="55" t="s">
        <v>6</v>
      </c>
      <c r="E43" s="55" t="s">
        <v>6</v>
      </c>
      <c r="F43" s="55" t="s">
        <v>6</v>
      </c>
      <c r="G43" s="57"/>
    </row>
    <row r="44" spans="1:8">
      <c r="A44" s="40" t="s">
        <v>106</v>
      </c>
      <c r="B44" s="62" t="s">
        <v>107</v>
      </c>
      <c r="C44" s="40" t="s">
        <v>55</v>
      </c>
      <c r="D44" s="55">
        <v>-198.40409298340009</v>
      </c>
      <c r="E44" s="55">
        <v>-2.2737367544323206E-13</v>
      </c>
      <c r="F44" s="55">
        <v>2.2026824808563106E-13</v>
      </c>
      <c r="G44" s="57"/>
      <c r="H44" s="57"/>
    </row>
    <row r="45" spans="1:8" ht="38.25">
      <c r="A45" s="67" t="s">
        <v>108</v>
      </c>
      <c r="B45" s="62" t="s">
        <v>109</v>
      </c>
      <c r="C45" s="68" t="s">
        <v>110</v>
      </c>
      <c r="D45" s="69">
        <v>-8.1975892513646613</v>
      </c>
      <c r="E45" s="69">
        <v>-8.6899736030454093E-14</v>
      </c>
      <c r="F45" s="69">
        <v>5.7491179852568591E-14</v>
      </c>
    </row>
    <row r="46" spans="1:8" ht="187.5" customHeight="1">
      <c r="A46" s="125" t="s">
        <v>111</v>
      </c>
      <c r="B46" s="127" t="s">
        <v>112</v>
      </c>
      <c r="C46" s="129"/>
      <c r="D46" s="131" t="s">
        <v>124</v>
      </c>
      <c r="E46" s="132"/>
      <c r="F46" s="78"/>
    </row>
    <row r="47" spans="1:8" ht="44.25" customHeight="1">
      <c r="A47" s="126"/>
      <c r="B47" s="128"/>
      <c r="C47" s="130"/>
      <c r="D47" s="123" t="s">
        <v>164</v>
      </c>
      <c r="E47" s="124"/>
      <c r="F47" s="87"/>
    </row>
    <row r="48" spans="1:8">
      <c r="D48" s="70"/>
      <c r="E48" s="70"/>
      <c r="F48" s="70"/>
    </row>
    <row r="49" spans="1:6">
      <c r="A49" s="46"/>
      <c r="B49" s="47" t="s">
        <v>119</v>
      </c>
    </row>
    <row r="50" spans="1:6" ht="30" customHeight="1">
      <c r="A50" s="48" t="s">
        <v>115</v>
      </c>
      <c r="B50" s="112" t="s">
        <v>116</v>
      </c>
      <c r="C50" s="112"/>
      <c r="D50" s="112"/>
      <c r="E50" s="112"/>
      <c r="F50" s="112"/>
    </row>
    <row r="51" spans="1:6" ht="27.75" customHeight="1">
      <c r="A51" s="48" t="s">
        <v>117</v>
      </c>
      <c r="B51" s="110" t="s">
        <v>148</v>
      </c>
      <c r="C51" s="110"/>
      <c r="D51" s="110"/>
      <c r="E51" s="110"/>
      <c r="F51" s="110"/>
    </row>
    <row r="52" spans="1:6" ht="29.25" customHeight="1">
      <c r="A52" s="83" t="s">
        <v>156</v>
      </c>
      <c r="B52" s="110" t="s">
        <v>157</v>
      </c>
      <c r="C52" s="110"/>
      <c r="D52" s="110"/>
      <c r="E52" s="110"/>
      <c r="F52" s="110"/>
    </row>
    <row r="53" spans="1:6">
      <c r="A53" s="46"/>
      <c r="B53" s="46"/>
    </row>
  </sheetData>
  <mergeCells count="13">
    <mergeCell ref="B51:F51"/>
    <mergeCell ref="B52:F52"/>
    <mergeCell ref="D47:E47"/>
    <mergeCell ref="B50:F50"/>
    <mergeCell ref="D1:F1"/>
    <mergeCell ref="D2:F2"/>
    <mergeCell ref="A4:F4"/>
    <mergeCell ref="A5:F5"/>
    <mergeCell ref="A6:F6"/>
    <mergeCell ref="A46:A47"/>
    <mergeCell ref="B46:B47"/>
    <mergeCell ref="C46:C47"/>
    <mergeCell ref="D46:E46"/>
  </mergeCells>
  <hyperlinks>
    <hyperlink ref="D47" r:id="rId1"/>
  </hyperlinks>
  <printOptions horizontalCentered="1"/>
  <pageMargins left="0.70866141732283472" right="0.51181102362204722" top="0.74803149606299213" bottom="0.74803149606299213" header="0.31496062992125984" footer="0.31496062992125984"/>
  <pageSetup paperSize="9" scale="57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workbookViewId="0">
      <pane xSplit="2" ySplit="8" topLeftCell="C27" activePane="bottomRight" state="frozen"/>
      <selection pane="topRight" activeCell="C1" sqref="C1"/>
      <selection pane="bottomLeft" activeCell="A4" sqref="A4"/>
      <selection pane="bottomRight" activeCell="F30" sqref="F30"/>
    </sheetView>
  </sheetViews>
  <sheetFormatPr defaultRowHeight="15"/>
  <cols>
    <col min="1" max="1" width="5.85546875" customWidth="1"/>
    <col min="2" max="2" width="38.85546875" customWidth="1"/>
    <col min="4" max="4" width="13.42578125" customWidth="1"/>
    <col min="5" max="5" width="14" customWidth="1"/>
    <col min="6" max="6" width="15.42578125" customWidth="1"/>
  </cols>
  <sheetData>
    <row r="1" spans="1:6">
      <c r="D1" s="111" t="s">
        <v>33</v>
      </c>
      <c r="E1" s="111"/>
      <c r="F1" s="111"/>
    </row>
    <row r="2" spans="1:6" ht="40.5" customHeight="1">
      <c r="A2" s="20"/>
      <c r="B2" s="20"/>
      <c r="C2" s="20"/>
      <c r="D2" s="112" t="s">
        <v>130</v>
      </c>
      <c r="E2" s="112"/>
      <c r="F2" s="112"/>
    </row>
    <row r="3" spans="1:6" ht="15" customHeight="1">
      <c r="A3" s="20"/>
      <c r="B3" s="20"/>
      <c r="C3" s="20"/>
      <c r="D3" s="8"/>
      <c r="E3" s="8"/>
      <c r="F3" s="8"/>
    </row>
    <row r="4" spans="1:6" ht="16.5" customHeight="1">
      <c r="A4" s="88" t="s">
        <v>121</v>
      </c>
      <c r="B4" s="88"/>
      <c r="C4" s="88"/>
      <c r="D4" s="88"/>
      <c r="E4" s="88"/>
      <c r="F4" s="88"/>
    </row>
    <row r="5" spans="1:6" ht="17.25" customHeight="1">
      <c r="A5" s="88" t="s">
        <v>153</v>
      </c>
      <c r="B5" s="88"/>
      <c r="C5" s="88"/>
      <c r="D5" s="88"/>
      <c r="E5" s="88"/>
      <c r="F5" s="88"/>
    </row>
    <row r="6" spans="1:6" ht="15.75" customHeight="1">
      <c r="A6" s="88" t="s">
        <v>125</v>
      </c>
      <c r="B6" s="88"/>
      <c r="C6" s="88"/>
      <c r="D6" s="88"/>
      <c r="E6" s="88"/>
      <c r="F6" s="88"/>
    </row>
    <row r="8" spans="1:6" ht="102.75" thickBot="1">
      <c r="A8" s="71" t="s">
        <v>0</v>
      </c>
      <c r="B8" s="71" t="s">
        <v>36</v>
      </c>
      <c r="C8" s="71" t="s">
        <v>37</v>
      </c>
      <c r="D8" s="71" t="s">
        <v>137</v>
      </c>
      <c r="E8" s="71" t="s">
        <v>138</v>
      </c>
      <c r="F8" s="71" t="s">
        <v>131</v>
      </c>
    </row>
    <row r="9" spans="1:6">
      <c r="A9" s="23" t="s">
        <v>38</v>
      </c>
      <c r="B9" s="24" t="s">
        <v>39</v>
      </c>
      <c r="C9" s="23" t="s">
        <v>40</v>
      </c>
      <c r="D9" s="25">
        <v>266</v>
      </c>
      <c r="E9" s="25">
        <v>266</v>
      </c>
      <c r="F9" s="25">
        <v>266</v>
      </c>
    </row>
    <row r="10" spans="1:6" ht="63.75">
      <c r="A10" s="26" t="s">
        <v>41</v>
      </c>
      <c r="B10" s="27" t="s">
        <v>42</v>
      </c>
      <c r="C10" s="26" t="s">
        <v>40</v>
      </c>
      <c r="D10" s="32">
        <v>156.82316666666665</v>
      </c>
      <c r="E10" s="32">
        <v>157.6074083333333</v>
      </c>
      <c r="F10" s="32">
        <v>154.32225000000003</v>
      </c>
    </row>
    <row r="11" spans="1:6">
      <c r="A11" s="26" t="s">
        <v>43</v>
      </c>
      <c r="B11" s="27" t="s">
        <v>44</v>
      </c>
      <c r="C11" s="26" t="s">
        <v>45</v>
      </c>
      <c r="D11" s="28">
        <v>470.83199999999999</v>
      </c>
      <c r="E11" s="28">
        <v>388.23</v>
      </c>
      <c r="F11" s="28">
        <v>429.29399999999998</v>
      </c>
    </row>
    <row r="12" spans="1:6">
      <c r="A12" s="26" t="s">
        <v>46</v>
      </c>
      <c r="B12" s="27" t="s">
        <v>47</v>
      </c>
      <c r="C12" s="26" t="s">
        <v>45</v>
      </c>
      <c r="D12" s="28">
        <v>367.23663799999997</v>
      </c>
      <c r="E12" s="28">
        <v>300.85863132000003</v>
      </c>
      <c r="F12" s="28">
        <v>329.74299999999999</v>
      </c>
    </row>
    <row r="13" spans="1:6">
      <c r="A13" s="26" t="s">
        <v>48</v>
      </c>
      <c r="B13" s="27" t="s">
        <v>49</v>
      </c>
      <c r="C13" s="26" t="s">
        <v>50</v>
      </c>
      <c r="D13" s="28">
        <v>1596.8430000000001</v>
      </c>
      <c r="E13" s="28">
        <v>1561.36</v>
      </c>
      <c r="F13" s="28">
        <v>1386.54</v>
      </c>
    </row>
    <row r="14" spans="1:6">
      <c r="A14" s="26" t="s">
        <v>51</v>
      </c>
      <c r="B14" s="27" t="s">
        <v>52</v>
      </c>
      <c r="C14" s="26" t="s">
        <v>50</v>
      </c>
      <c r="D14" s="28">
        <v>1590.4940000000001</v>
      </c>
      <c r="E14" s="28">
        <v>1553.86</v>
      </c>
      <c r="F14" s="28">
        <v>1380.04</v>
      </c>
    </row>
    <row r="15" spans="1:6" ht="21" customHeight="1">
      <c r="A15" s="29" t="s">
        <v>53</v>
      </c>
      <c r="B15" s="30" t="s">
        <v>54</v>
      </c>
      <c r="C15" s="29" t="s">
        <v>55</v>
      </c>
      <c r="D15" s="55">
        <v>1770.44628569</v>
      </c>
      <c r="E15" s="55">
        <v>2137.4509933505201</v>
      </c>
      <c r="F15" s="55">
        <f>SUM(F16:F18)</f>
        <v>2422.6341063531668</v>
      </c>
    </row>
    <row r="16" spans="1:6">
      <c r="A16" s="29" t="s">
        <v>56</v>
      </c>
      <c r="B16" s="30" t="s">
        <v>57</v>
      </c>
      <c r="C16" s="26" t="s">
        <v>55</v>
      </c>
      <c r="D16" s="32">
        <v>319.49979436000001</v>
      </c>
      <c r="E16" s="28">
        <v>296.37915817967399</v>
      </c>
      <c r="F16" s="28">
        <f>'[9]0'!$L$61/1000</f>
        <v>275.13826879123332</v>
      </c>
    </row>
    <row r="17" spans="1:9" ht="16.5" customHeight="1">
      <c r="A17" s="29" t="s">
        <v>58</v>
      </c>
      <c r="B17" s="30" t="s">
        <v>59</v>
      </c>
      <c r="C17" s="26" t="s">
        <v>55</v>
      </c>
      <c r="D17" s="32">
        <v>120.75108114</v>
      </c>
      <c r="E17" s="28">
        <v>461.12038519436601</v>
      </c>
      <c r="F17" s="28">
        <f>'[9]0'!$L$62/1000</f>
        <v>522.48312432730359</v>
      </c>
    </row>
    <row r="18" spans="1:9" ht="38.25">
      <c r="A18" s="29" t="s">
        <v>60</v>
      </c>
      <c r="B18" s="30" t="s">
        <v>61</v>
      </c>
      <c r="C18" s="26" t="s">
        <v>55</v>
      </c>
      <c r="D18" s="32">
        <v>1330.1954101900001</v>
      </c>
      <c r="E18" s="28">
        <v>1379.95144997648</v>
      </c>
      <c r="F18" s="32">
        <v>1625.0127132346299</v>
      </c>
    </row>
    <row r="19" spans="1:9">
      <c r="A19" s="26" t="s">
        <v>62</v>
      </c>
      <c r="B19" s="27" t="s">
        <v>63</v>
      </c>
      <c r="C19" s="26" t="s">
        <v>55</v>
      </c>
      <c r="D19" s="28">
        <v>330.39299999999997</v>
      </c>
      <c r="E19" s="28">
        <v>296.04730890332826</v>
      </c>
      <c r="F19" s="28">
        <v>274.74910280520328</v>
      </c>
      <c r="I19" s="57"/>
    </row>
    <row r="20" spans="1:9" ht="25.5">
      <c r="A20" s="26"/>
      <c r="B20" s="27" t="s">
        <v>154</v>
      </c>
      <c r="C20" s="33" t="s">
        <v>64</v>
      </c>
      <c r="D20" s="28">
        <v>321.61</v>
      </c>
      <c r="E20" s="28">
        <v>322.5</v>
      </c>
      <c r="F20" s="28">
        <v>176.2</v>
      </c>
    </row>
    <row r="21" spans="1:9">
      <c r="A21" s="26" t="s">
        <v>65</v>
      </c>
      <c r="B21" s="27" t="s">
        <v>66</v>
      </c>
      <c r="C21" s="26" t="s">
        <v>55</v>
      </c>
      <c r="D21" s="28">
        <v>617.12667927155508</v>
      </c>
      <c r="E21" s="28">
        <v>668.07487621227199</v>
      </c>
      <c r="F21" s="28">
        <v>601.08057225007963</v>
      </c>
    </row>
    <row r="22" spans="1:9" ht="25.5">
      <c r="A22" s="26"/>
      <c r="B22" s="27" t="s">
        <v>155</v>
      </c>
      <c r="C22" s="33" t="s">
        <v>67</v>
      </c>
      <c r="D22" s="28">
        <v>141.83235296143704</v>
      </c>
      <c r="E22" s="28">
        <v>143.5</v>
      </c>
      <c r="F22" s="28">
        <v>178.1</v>
      </c>
    </row>
    <row r="23" spans="1:9" ht="63.75">
      <c r="A23" s="26"/>
      <c r="B23" s="27" t="s">
        <v>68</v>
      </c>
      <c r="C23" s="33"/>
      <c r="D23" s="77" t="s">
        <v>145</v>
      </c>
      <c r="E23" s="77" t="s">
        <v>146</v>
      </c>
      <c r="F23" s="77" t="s">
        <v>147</v>
      </c>
    </row>
    <row r="24" spans="1:9">
      <c r="A24" s="40" t="s">
        <v>69</v>
      </c>
      <c r="B24" s="30" t="s">
        <v>70</v>
      </c>
      <c r="C24" s="29" t="s">
        <v>55</v>
      </c>
      <c r="D24" s="55">
        <v>97.648020000000002</v>
      </c>
      <c r="E24" s="31">
        <v>68.201999999999998</v>
      </c>
      <c r="F24" s="31">
        <v>105.842</v>
      </c>
    </row>
    <row r="25" spans="1:9" ht="38.25">
      <c r="A25" s="40" t="s">
        <v>71</v>
      </c>
      <c r="B25" s="30" t="s">
        <v>72</v>
      </c>
      <c r="C25" s="26"/>
      <c r="D25" s="32"/>
      <c r="E25" s="28"/>
      <c r="F25" s="28"/>
    </row>
    <row r="26" spans="1:9">
      <c r="A26" s="38" t="s">
        <v>73</v>
      </c>
      <c r="B26" s="27" t="s">
        <v>74</v>
      </c>
      <c r="C26" s="26" t="s">
        <v>75</v>
      </c>
      <c r="D26" s="32">
        <v>706.6</v>
      </c>
      <c r="E26" s="28">
        <v>712.8</v>
      </c>
      <c r="F26" s="28">
        <v>699</v>
      </c>
    </row>
    <row r="27" spans="1:9" ht="25.5">
      <c r="A27" s="38" t="s">
        <v>76</v>
      </c>
      <c r="B27" s="27" t="s">
        <v>77</v>
      </c>
      <c r="C27" s="26" t="s">
        <v>78</v>
      </c>
      <c r="D27" s="32">
        <v>45.292635618959999</v>
      </c>
      <c r="E27" s="28">
        <v>44.239436019999992</v>
      </c>
      <c r="F27" s="28">
        <v>49.929175596730097</v>
      </c>
    </row>
    <row r="28" spans="1:9" ht="89.25">
      <c r="A28" s="38" t="s">
        <v>79</v>
      </c>
      <c r="B28" s="27" t="s">
        <v>80</v>
      </c>
      <c r="C28" s="26"/>
      <c r="D28" s="36" t="s">
        <v>81</v>
      </c>
      <c r="E28" s="36" t="s">
        <v>133</v>
      </c>
      <c r="F28" s="36" t="s">
        <v>133</v>
      </c>
    </row>
    <row r="29" spans="1:9">
      <c r="A29" s="40" t="s">
        <v>82</v>
      </c>
      <c r="B29" s="30" t="s">
        <v>83</v>
      </c>
      <c r="C29" s="29" t="s">
        <v>55</v>
      </c>
      <c r="D29" s="31">
        <v>2059.4623070799998</v>
      </c>
      <c r="E29" s="31">
        <v>2122.1668844637898</v>
      </c>
      <c r="F29" s="31">
        <f>SUM(F30:F32)</f>
        <v>2365.4261063531667</v>
      </c>
      <c r="G29" s="133"/>
      <c r="H29" s="133"/>
    </row>
    <row r="30" spans="1:9">
      <c r="A30" s="38" t="s">
        <v>84</v>
      </c>
      <c r="B30" s="39" t="s">
        <v>85</v>
      </c>
      <c r="C30" s="26" t="s">
        <v>55</v>
      </c>
      <c r="D30" s="28">
        <v>330.74630707999995</v>
      </c>
      <c r="E30" s="28">
        <v>296.37915817967399</v>
      </c>
      <c r="F30" s="28">
        <f>F16</f>
        <v>275.13826879123332</v>
      </c>
    </row>
    <row r="31" spans="1:9">
      <c r="A31" s="38" t="s">
        <v>86</v>
      </c>
      <c r="B31" s="27" t="s">
        <v>87</v>
      </c>
      <c r="C31" s="26" t="s">
        <v>55</v>
      </c>
      <c r="D31" s="28">
        <v>477.55</v>
      </c>
      <c r="E31" s="28">
        <v>461.12038519436601</v>
      </c>
      <c r="F31" s="28">
        <f>F17</f>
        <v>522.48312432730359</v>
      </c>
    </row>
    <row r="32" spans="1:9" ht="25.5">
      <c r="A32" s="38" t="s">
        <v>88</v>
      </c>
      <c r="B32" s="27" t="s">
        <v>89</v>
      </c>
      <c r="C32" s="26" t="s">
        <v>55</v>
      </c>
      <c r="D32" s="32">
        <v>1251.1659999999999</v>
      </c>
      <c r="E32" s="28">
        <v>1364.6673410897499</v>
      </c>
      <c r="F32" s="32">
        <v>1567.8047132346301</v>
      </c>
    </row>
    <row r="33" spans="1:6" ht="25.5">
      <c r="A33" s="40" t="s">
        <v>90</v>
      </c>
      <c r="B33" s="30" t="s">
        <v>91</v>
      </c>
      <c r="C33" s="29" t="s">
        <v>55</v>
      </c>
      <c r="D33" s="28" t="s">
        <v>6</v>
      </c>
      <c r="E33" s="28" t="s">
        <v>6</v>
      </c>
      <c r="F33" s="28" t="s">
        <v>6</v>
      </c>
    </row>
    <row r="34" spans="1:6">
      <c r="A34" s="38" t="s">
        <v>92</v>
      </c>
      <c r="B34" s="41" t="s">
        <v>93</v>
      </c>
      <c r="C34" s="26" t="s">
        <v>55</v>
      </c>
      <c r="D34" s="28" t="s">
        <v>6</v>
      </c>
      <c r="E34" s="28" t="s">
        <v>6</v>
      </c>
      <c r="F34" s="28" t="s">
        <v>6</v>
      </c>
    </row>
    <row r="35" spans="1:6">
      <c r="A35" s="38" t="s">
        <v>94</v>
      </c>
      <c r="B35" s="41" t="s">
        <v>95</v>
      </c>
      <c r="C35" s="26" t="s">
        <v>55</v>
      </c>
      <c r="D35" s="28" t="s">
        <v>6</v>
      </c>
      <c r="E35" s="28" t="s">
        <v>6</v>
      </c>
      <c r="F35" s="28" t="s">
        <v>6</v>
      </c>
    </row>
    <row r="36" spans="1:6" ht="25.5">
      <c r="A36" s="40" t="s">
        <v>96</v>
      </c>
      <c r="B36" s="30" t="s">
        <v>97</v>
      </c>
      <c r="C36" s="29" t="s">
        <v>55</v>
      </c>
      <c r="D36" s="55">
        <v>196.77699999999999</v>
      </c>
      <c r="E36" s="55">
        <v>15.284108886736901</v>
      </c>
      <c r="F36" s="55">
        <v>57.207999999999998</v>
      </c>
    </row>
    <row r="37" spans="1:6">
      <c r="A37" s="38" t="s">
        <v>98</v>
      </c>
      <c r="B37" s="39" t="s">
        <v>85</v>
      </c>
      <c r="C37" s="26" t="s">
        <v>55</v>
      </c>
      <c r="D37" s="32" t="s">
        <v>6</v>
      </c>
      <c r="E37" s="32" t="s">
        <v>6</v>
      </c>
      <c r="F37" s="32" t="s">
        <v>6</v>
      </c>
    </row>
    <row r="38" spans="1:6">
      <c r="A38" s="38" t="s">
        <v>99</v>
      </c>
      <c r="B38" s="27" t="s">
        <v>87</v>
      </c>
      <c r="C38" s="26" t="s">
        <v>55</v>
      </c>
      <c r="D38" s="32">
        <v>67.260000000000005</v>
      </c>
      <c r="E38" s="32" t="s">
        <v>6</v>
      </c>
      <c r="F38" s="32" t="s">
        <v>6</v>
      </c>
    </row>
    <row r="39" spans="1:6" ht="25.5">
      <c r="A39" s="38" t="s">
        <v>100</v>
      </c>
      <c r="B39" s="27" t="s">
        <v>89</v>
      </c>
      <c r="C39" s="26" t="s">
        <v>55</v>
      </c>
      <c r="D39" s="32">
        <v>129.517</v>
      </c>
      <c r="E39" s="28">
        <v>15.284108886736901</v>
      </c>
      <c r="F39" s="28">
        <v>57.207999999999998</v>
      </c>
    </row>
    <row r="40" spans="1:6" ht="25.5">
      <c r="A40" s="40" t="s">
        <v>101</v>
      </c>
      <c r="B40" s="30" t="s">
        <v>102</v>
      </c>
      <c r="C40" s="29" t="s">
        <v>55</v>
      </c>
      <c r="D40" s="55" t="s">
        <v>6</v>
      </c>
      <c r="E40" s="55" t="s">
        <v>6</v>
      </c>
      <c r="F40" s="55" t="s">
        <v>6</v>
      </c>
    </row>
    <row r="41" spans="1:6">
      <c r="A41" s="26" t="s">
        <v>103</v>
      </c>
      <c r="B41" s="39" t="s">
        <v>85</v>
      </c>
      <c r="C41" s="26" t="s">
        <v>55</v>
      </c>
      <c r="D41" s="55" t="s">
        <v>6</v>
      </c>
      <c r="E41" s="55" t="s">
        <v>6</v>
      </c>
      <c r="F41" s="55" t="s">
        <v>6</v>
      </c>
    </row>
    <row r="42" spans="1:6">
      <c r="A42" s="26" t="s">
        <v>104</v>
      </c>
      <c r="B42" s="27" t="s">
        <v>87</v>
      </c>
      <c r="C42" s="26" t="s">
        <v>55</v>
      </c>
      <c r="D42" s="55" t="s">
        <v>6</v>
      </c>
      <c r="E42" s="55" t="s">
        <v>6</v>
      </c>
      <c r="F42" s="55" t="s">
        <v>6</v>
      </c>
    </row>
    <row r="43" spans="1:6" ht="25.5">
      <c r="A43" s="26" t="s">
        <v>105</v>
      </c>
      <c r="B43" s="27" t="s">
        <v>89</v>
      </c>
      <c r="C43" s="26" t="s">
        <v>55</v>
      </c>
      <c r="D43" s="55" t="s">
        <v>6</v>
      </c>
      <c r="E43" s="55" t="s">
        <v>6</v>
      </c>
      <c r="F43" s="55" t="s">
        <v>6</v>
      </c>
    </row>
    <row r="44" spans="1:6">
      <c r="A44" s="29" t="s">
        <v>106</v>
      </c>
      <c r="B44" s="30" t="s">
        <v>107</v>
      </c>
      <c r="C44" s="29" t="s">
        <v>55</v>
      </c>
      <c r="D44" s="31">
        <v>-485.79302138999986</v>
      </c>
      <c r="E44" s="31">
        <v>-6.5636385215839255E-12</v>
      </c>
      <c r="F44" s="31">
        <v>8.5265128291212022E-14</v>
      </c>
    </row>
    <row r="45" spans="1:6" ht="38.25">
      <c r="A45" s="43" t="s">
        <v>108</v>
      </c>
      <c r="B45" s="30" t="s">
        <v>109</v>
      </c>
      <c r="C45" s="44" t="s">
        <v>110</v>
      </c>
      <c r="D45" s="53">
        <v>-27.439014971339315</v>
      </c>
      <c r="E45" s="53">
        <v>-3.0707784842801101E-13</v>
      </c>
      <c r="F45" s="53">
        <v>3.5158213667735492E-15</v>
      </c>
    </row>
    <row r="46" spans="1:6" ht="63.75">
      <c r="A46" s="43" t="s">
        <v>111</v>
      </c>
      <c r="B46" s="59" t="s">
        <v>112</v>
      </c>
      <c r="C46" s="58"/>
      <c r="D46" s="58"/>
      <c r="E46" s="58"/>
      <c r="F46" s="58"/>
    </row>
    <row r="48" spans="1:6">
      <c r="A48" s="46"/>
      <c r="B48" s="47" t="s">
        <v>119</v>
      </c>
    </row>
    <row r="49" spans="1:6" ht="30" customHeight="1">
      <c r="A49" s="48" t="s">
        <v>115</v>
      </c>
      <c r="B49" s="112" t="s">
        <v>116</v>
      </c>
      <c r="C49" s="112"/>
      <c r="D49" s="112"/>
      <c r="E49" s="112"/>
      <c r="F49" s="112"/>
    </row>
    <row r="50" spans="1:6" ht="26.25" customHeight="1">
      <c r="A50" s="48" t="s">
        <v>117</v>
      </c>
      <c r="B50" s="110" t="s">
        <v>148</v>
      </c>
      <c r="C50" s="110"/>
      <c r="D50" s="110"/>
      <c r="E50" s="110"/>
      <c r="F50" s="110"/>
    </row>
    <row r="51" spans="1:6" ht="31.5" customHeight="1">
      <c r="A51" s="83" t="s">
        <v>156</v>
      </c>
      <c r="B51" s="110" t="s">
        <v>157</v>
      </c>
      <c r="C51" s="110"/>
      <c r="D51" s="110"/>
      <c r="E51" s="110"/>
      <c r="F51" s="110"/>
    </row>
    <row r="52" spans="1:6">
      <c r="A52" s="46"/>
      <c r="B52" s="46"/>
    </row>
  </sheetData>
  <mergeCells count="9">
    <mergeCell ref="B51:F51"/>
    <mergeCell ref="G29:H29"/>
    <mergeCell ref="B49:F49"/>
    <mergeCell ref="B50:F50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0" orientation="portrait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workbookViewId="0">
      <selection activeCell="E15" sqref="E15"/>
    </sheetView>
  </sheetViews>
  <sheetFormatPr defaultRowHeight="15"/>
  <cols>
    <col min="1" max="1" width="5.5703125" customWidth="1"/>
    <col min="2" max="2" width="21.7109375" bestFit="1" customWidth="1"/>
    <col min="3" max="3" width="37.140625" customWidth="1"/>
    <col min="4" max="4" width="14.140625" customWidth="1"/>
    <col min="5" max="5" width="14.42578125" customWidth="1"/>
  </cols>
  <sheetData>
    <row r="1" spans="1:6">
      <c r="D1" s="8"/>
      <c r="E1" s="8"/>
      <c r="F1" s="8"/>
    </row>
    <row r="2" spans="1:6" ht="42.75" customHeight="1">
      <c r="A2" s="102" t="s">
        <v>136</v>
      </c>
      <c r="B2" s="102"/>
      <c r="C2" s="102"/>
      <c r="D2" s="102"/>
      <c r="E2" s="102"/>
    </row>
    <row r="3" spans="1:6" ht="18.75" customHeight="1">
      <c r="A3" s="102" t="s">
        <v>128</v>
      </c>
      <c r="B3" s="102"/>
      <c r="C3" s="102"/>
      <c r="D3" s="102"/>
      <c r="E3" s="102"/>
    </row>
    <row r="4" spans="1:6" ht="18.75" customHeight="1">
      <c r="A4" s="103"/>
      <c r="B4" s="103"/>
      <c r="C4" s="103"/>
      <c r="D4" s="103"/>
      <c r="E4" s="103"/>
    </row>
    <row r="5" spans="1:6" ht="15" customHeight="1">
      <c r="A5" s="104" t="s">
        <v>0</v>
      </c>
      <c r="B5" s="106" t="s">
        <v>1</v>
      </c>
      <c r="C5" s="106" t="s">
        <v>2</v>
      </c>
      <c r="D5" s="108" t="s">
        <v>3</v>
      </c>
      <c r="E5" s="106" t="s">
        <v>4</v>
      </c>
    </row>
    <row r="6" spans="1:6" ht="63.75" customHeight="1">
      <c r="A6" s="105"/>
      <c r="B6" s="107"/>
      <c r="C6" s="107"/>
      <c r="D6" s="109"/>
      <c r="E6" s="107"/>
    </row>
    <row r="7" spans="1:6">
      <c r="A7" s="96">
        <v>1</v>
      </c>
      <c r="B7" s="99" t="s">
        <v>5</v>
      </c>
      <c r="C7" s="1" t="s">
        <v>12</v>
      </c>
      <c r="D7" s="2">
        <v>1878.5740395408598</v>
      </c>
      <c r="E7" s="2">
        <v>501747.03565776191</v>
      </c>
    </row>
    <row r="8" spans="1:6">
      <c r="A8" s="97"/>
      <c r="B8" s="100"/>
      <c r="C8" s="1" t="s">
        <v>142</v>
      </c>
      <c r="D8" s="2">
        <v>1106.6386613190903</v>
      </c>
      <c r="E8" s="2">
        <v>176690.15428614363</v>
      </c>
    </row>
    <row r="9" spans="1:6">
      <c r="A9" s="97"/>
      <c r="B9" s="100"/>
      <c r="C9" s="1" t="s">
        <v>143</v>
      </c>
      <c r="D9" s="2">
        <v>1249.3184620691002</v>
      </c>
      <c r="E9" s="2">
        <v>338967.111587842</v>
      </c>
    </row>
    <row r="10" spans="1:6">
      <c r="A10" s="97"/>
      <c r="B10" s="100"/>
      <c r="C10" s="3" t="s">
        <v>7</v>
      </c>
      <c r="D10" s="4">
        <v>1317.0608928406616</v>
      </c>
      <c r="E10" s="4">
        <v>272849.89597657253</v>
      </c>
    </row>
    <row r="11" spans="1:6">
      <c r="A11" s="97"/>
      <c r="B11" s="100"/>
      <c r="C11" s="5" t="s">
        <v>8</v>
      </c>
      <c r="D11" s="6">
        <v>1144.6875802862078</v>
      </c>
      <c r="E11" s="6">
        <v>197592.89590386281</v>
      </c>
    </row>
    <row r="12" spans="1:6">
      <c r="A12" s="97"/>
      <c r="B12" s="100"/>
      <c r="C12" s="5" t="s">
        <v>9</v>
      </c>
      <c r="D12" s="6">
        <v>1152.5201511846169</v>
      </c>
      <c r="E12" s="6">
        <v>228178.2852877508</v>
      </c>
    </row>
    <row r="13" spans="1:6">
      <c r="A13" s="97"/>
      <c r="B13" s="100"/>
      <c r="C13" s="5" t="s">
        <v>144</v>
      </c>
      <c r="D13" s="6">
        <v>1256.8641648571686</v>
      </c>
      <c r="E13" s="6">
        <v>133163.72309562823</v>
      </c>
    </row>
    <row r="14" spans="1:6">
      <c r="A14" s="97"/>
      <c r="B14" s="100"/>
      <c r="C14" s="5" t="s">
        <v>10</v>
      </c>
      <c r="D14" s="7">
        <v>1127.5052803028329</v>
      </c>
      <c r="E14" s="6">
        <v>273668.68626433867</v>
      </c>
    </row>
    <row r="15" spans="1:6">
      <c r="A15" s="98"/>
      <c r="B15" s="101"/>
      <c r="C15" s="5" t="s">
        <v>11</v>
      </c>
      <c r="D15" s="7">
        <v>834.40215195237897</v>
      </c>
      <c r="E15" s="6">
        <v>282138.57924316567</v>
      </c>
    </row>
    <row r="17" spans="1:5">
      <c r="B17" s="11"/>
    </row>
    <row r="18" spans="1:5">
      <c r="A18" s="10"/>
      <c r="B18" s="95"/>
      <c r="C18" s="95"/>
      <c r="D18" s="95"/>
      <c r="E18" s="95"/>
    </row>
  </sheetData>
  <mergeCells count="11">
    <mergeCell ref="B18:E18"/>
    <mergeCell ref="A7:A15"/>
    <mergeCell ref="B7:B15"/>
    <mergeCell ref="A3:E3"/>
    <mergeCell ref="A2:E2"/>
    <mergeCell ref="A4:E4"/>
    <mergeCell ref="A5:A6"/>
    <mergeCell ref="B5:B6"/>
    <mergeCell ref="C5:C6"/>
    <mergeCell ref="D5:D6"/>
    <mergeCell ref="E5:E6"/>
  </mergeCells>
  <printOptions horizontalCentered="1"/>
  <pageMargins left="0.70866141732283472" right="0.59055118110236227" top="0.26" bottom="0.23" header="0.17" footer="0.17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opLeftCell="A25" workbookViewId="0">
      <selection activeCell="J32" sqref="J32"/>
    </sheetView>
  </sheetViews>
  <sheetFormatPr defaultRowHeight="15"/>
  <cols>
    <col min="1" max="1" width="5.85546875" customWidth="1"/>
    <col min="2" max="2" width="38.85546875" customWidth="1"/>
    <col min="4" max="4" width="16.7109375" customWidth="1"/>
    <col min="5" max="5" width="14" customWidth="1"/>
    <col min="6" max="6" width="15.42578125" customWidth="1"/>
  </cols>
  <sheetData>
    <row r="1" spans="1:6">
      <c r="D1" s="111" t="s">
        <v>33</v>
      </c>
      <c r="E1" s="111"/>
      <c r="F1" s="111"/>
    </row>
    <row r="2" spans="1:6" ht="39" customHeight="1">
      <c r="D2" s="112" t="s">
        <v>130</v>
      </c>
      <c r="E2" s="112"/>
      <c r="F2" s="112"/>
    </row>
    <row r="3" spans="1:6" ht="13.5" customHeight="1">
      <c r="A3" s="20"/>
      <c r="B3" s="20"/>
      <c r="C3" s="20"/>
      <c r="D3" s="20"/>
      <c r="E3" s="21"/>
      <c r="F3" s="22"/>
    </row>
    <row r="4" spans="1:6" ht="16.5" customHeight="1">
      <c r="A4" s="88" t="s">
        <v>34</v>
      </c>
      <c r="B4" s="88"/>
      <c r="C4" s="88"/>
      <c r="D4" s="88"/>
      <c r="E4" s="88"/>
      <c r="F4" s="88"/>
    </row>
    <row r="5" spans="1:6" ht="17.25" customHeight="1">
      <c r="A5" s="88" t="s">
        <v>150</v>
      </c>
      <c r="B5" s="88"/>
      <c r="C5" s="88"/>
      <c r="D5" s="88"/>
      <c r="E5" s="88"/>
      <c r="F5" s="88"/>
    </row>
    <row r="6" spans="1:6" ht="17.25" customHeight="1">
      <c r="A6" s="113" t="s">
        <v>35</v>
      </c>
      <c r="B6" s="113"/>
      <c r="C6" s="113"/>
      <c r="D6" s="113"/>
      <c r="E6" s="113"/>
      <c r="F6" s="113"/>
    </row>
    <row r="8" spans="1:6" ht="77.25" thickBot="1">
      <c r="A8" s="71" t="s">
        <v>0</v>
      </c>
      <c r="B8" s="71" t="s">
        <v>36</v>
      </c>
      <c r="C8" s="71" t="s">
        <v>37</v>
      </c>
      <c r="D8" s="71" t="s">
        <v>137</v>
      </c>
      <c r="E8" s="71" t="s">
        <v>138</v>
      </c>
      <c r="F8" s="71" t="s">
        <v>132</v>
      </c>
    </row>
    <row r="9" spans="1:6">
      <c r="A9" s="23" t="s">
        <v>38</v>
      </c>
      <c r="B9" s="24" t="s">
        <v>39</v>
      </c>
      <c r="C9" s="23" t="s">
        <v>40</v>
      </c>
      <c r="D9" s="25">
        <v>73.5</v>
      </c>
      <c r="E9" s="25">
        <v>53</v>
      </c>
      <c r="F9" s="25">
        <v>53</v>
      </c>
    </row>
    <row r="10" spans="1:6" ht="63.75">
      <c r="A10" s="26" t="s">
        <v>41</v>
      </c>
      <c r="B10" s="27" t="s">
        <v>42</v>
      </c>
      <c r="C10" s="26" t="s">
        <v>40</v>
      </c>
      <c r="D10" s="28">
        <v>48.005250000000004</v>
      </c>
      <c r="E10" s="28">
        <v>34.7260833333333</v>
      </c>
      <c r="F10" s="28">
        <v>32.70675</v>
      </c>
    </row>
    <row r="11" spans="1:6">
      <c r="A11" s="26" t="s">
        <v>43</v>
      </c>
      <c r="B11" s="27" t="s">
        <v>44</v>
      </c>
      <c r="C11" s="26" t="s">
        <v>45</v>
      </c>
      <c r="D11" s="28">
        <v>216.12743599999999</v>
      </c>
      <c r="E11" s="28">
        <v>295.77600000000001</v>
      </c>
      <c r="F11" s="28">
        <v>132.024</v>
      </c>
    </row>
    <row r="12" spans="1:6">
      <c r="A12" s="26" t="s">
        <v>46</v>
      </c>
      <c r="B12" s="27" t="s">
        <v>47</v>
      </c>
      <c r="C12" s="26" t="s">
        <v>45</v>
      </c>
      <c r="D12" s="28">
        <v>143.32621900000001</v>
      </c>
      <c r="E12" s="28">
        <v>213.07109999999997</v>
      </c>
      <c r="F12" s="28">
        <v>71.212028000000004</v>
      </c>
    </row>
    <row r="13" spans="1:6">
      <c r="A13" s="26" t="s">
        <v>48</v>
      </c>
      <c r="B13" s="27" t="s">
        <v>49</v>
      </c>
      <c r="C13" s="26" t="s">
        <v>50</v>
      </c>
      <c r="D13" s="28">
        <v>1453.674</v>
      </c>
      <c r="E13" s="28">
        <v>1652.63</v>
      </c>
      <c r="F13" s="28">
        <v>1589.6899999999998</v>
      </c>
    </row>
    <row r="14" spans="1:6">
      <c r="A14" s="26" t="s">
        <v>51</v>
      </c>
      <c r="B14" s="27" t="s">
        <v>52</v>
      </c>
      <c r="C14" s="26" t="s">
        <v>50</v>
      </c>
      <c r="D14" s="28">
        <v>1450.0636400000001</v>
      </c>
      <c r="E14" s="28">
        <v>1645.2510000000002</v>
      </c>
      <c r="F14" s="28">
        <v>1585.5629999999999</v>
      </c>
    </row>
    <row r="15" spans="1:6" ht="21" customHeight="1">
      <c r="A15" s="29" t="s">
        <v>53</v>
      </c>
      <c r="B15" s="30" t="s">
        <v>54</v>
      </c>
      <c r="C15" s="29" t="s">
        <v>55</v>
      </c>
      <c r="D15" s="31">
        <v>2207.2099887864647</v>
      </c>
      <c r="E15" s="31">
        <f>SUM(E16:E18)</f>
        <v>2629.3994336816622</v>
      </c>
      <c r="F15" s="31">
        <f>SUM(F16:F18)</f>
        <v>2402.83237476155</v>
      </c>
    </row>
    <row r="16" spans="1:6">
      <c r="A16" s="26" t="s">
        <v>56</v>
      </c>
      <c r="B16" s="27" t="s">
        <v>57</v>
      </c>
      <c r="C16" s="26" t="s">
        <v>55</v>
      </c>
      <c r="D16" s="28">
        <v>182.40400002999999</v>
      </c>
      <c r="E16" s="28">
        <v>340.25547460213681</v>
      </c>
      <c r="F16" s="28">
        <f>'[1]0'!$L$61/1000</f>
        <v>133.77706710385684</v>
      </c>
    </row>
    <row r="17" spans="1:6" ht="16.5" customHeight="1">
      <c r="A17" s="26" t="s">
        <v>58</v>
      </c>
      <c r="B17" s="27" t="s">
        <v>59</v>
      </c>
      <c r="C17" s="26" t="s">
        <v>55</v>
      </c>
      <c r="D17" s="28">
        <v>212.27939143999998</v>
      </c>
      <c r="E17" s="28">
        <v>177.1095676536805</v>
      </c>
      <c r="F17" s="28">
        <f>'[1]0'!$L$62/1000</f>
        <v>196.92617830199404</v>
      </c>
    </row>
    <row r="18" spans="1:6" ht="24.75" customHeight="1">
      <c r="A18" s="26" t="s">
        <v>60</v>
      </c>
      <c r="B18" s="27" t="s">
        <v>61</v>
      </c>
      <c r="C18" s="26" t="s">
        <v>55</v>
      </c>
      <c r="D18" s="28">
        <v>1812.5265973164646</v>
      </c>
      <c r="E18" s="28">
        <v>2112.0343914258451</v>
      </c>
      <c r="F18" s="32">
        <v>2072.1291293556992</v>
      </c>
    </row>
    <row r="19" spans="1:6">
      <c r="A19" s="26" t="s">
        <v>62</v>
      </c>
      <c r="B19" s="27" t="s">
        <v>63</v>
      </c>
      <c r="C19" s="26" t="s">
        <v>55</v>
      </c>
      <c r="D19" s="28">
        <v>261.44492574318849</v>
      </c>
      <c r="E19" s="28">
        <v>340.02045717883681</v>
      </c>
      <c r="F19" s="28">
        <v>133.69302195629092</v>
      </c>
    </row>
    <row r="20" spans="1:6" ht="25.5">
      <c r="A20" s="26"/>
      <c r="B20" s="27" t="s">
        <v>154</v>
      </c>
      <c r="C20" s="33" t="s">
        <v>64</v>
      </c>
      <c r="D20" s="34">
        <v>426.34</v>
      </c>
      <c r="E20" s="34">
        <v>395</v>
      </c>
      <c r="F20" s="34">
        <v>344.3</v>
      </c>
    </row>
    <row r="21" spans="1:6">
      <c r="A21" s="26" t="s">
        <v>65</v>
      </c>
      <c r="B21" s="27" t="s">
        <v>66</v>
      </c>
      <c r="C21" s="26" t="s">
        <v>55</v>
      </c>
      <c r="D21" s="28">
        <v>978.03574122681141</v>
      </c>
      <c r="E21" s="28">
        <v>1024.720266570745</v>
      </c>
      <c r="F21" s="28">
        <v>1163.3672841599309</v>
      </c>
    </row>
    <row r="22" spans="1:6" ht="25.5">
      <c r="A22" s="26"/>
      <c r="B22" s="27" t="s">
        <v>155</v>
      </c>
      <c r="C22" s="33" t="s">
        <v>67</v>
      </c>
      <c r="D22" s="35">
        <v>171.38</v>
      </c>
      <c r="E22" s="35">
        <v>158.30000000000001</v>
      </c>
      <c r="F22" s="35">
        <v>166.3</v>
      </c>
    </row>
    <row r="23" spans="1:6" ht="51">
      <c r="A23" s="26"/>
      <c r="B23" s="27" t="s">
        <v>68</v>
      </c>
      <c r="C23" s="33"/>
      <c r="D23" s="36" t="s">
        <v>140</v>
      </c>
      <c r="E23" s="36" t="s">
        <v>141</v>
      </c>
      <c r="F23" s="36" t="s">
        <v>139</v>
      </c>
    </row>
    <row r="24" spans="1:6">
      <c r="A24" s="29" t="s">
        <v>69</v>
      </c>
      <c r="B24" s="30" t="s">
        <v>70</v>
      </c>
      <c r="C24" s="29" t="s">
        <v>55</v>
      </c>
      <c r="D24" s="31">
        <v>270.89106790659901</v>
      </c>
      <c r="E24" s="31">
        <v>126.77923573002059</v>
      </c>
      <c r="F24" s="31">
        <v>548.56899999999996</v>
      </c>
    </row>
    <row r="25" spans="1:6" ht="38.25">
      <c r="A25" s="29" t="s">
        <v>71</v>
      </c>
      <c r="B25" s="30" t="s">
        <v>72</v>
      </c>
      <c r="C25" s="26"/>
      <c r="D25" s="37"/>
      <c r="E25" s="37"/>
      <c r="F25" s="37"/>
    </row>
    <row r="26" spans="1:6">
      <c r="A26" s="26" t="s">
        <v>73</v>
      </c>
      <c r="B26" s="27" t="s">
        <v>74</v>
      </c>
      <c r="C26" s="26" t="s">
        <v>75</v>
      </c>
      <c r="D26" s="28">
        <v>488.7</v>
      </c>
      <c r="E26" s="28">
        <v>497.17</v>
      </c>
      <c r="F26" s="28">
        <v>501.9</v>
      </c>
    </row>
    <row r="27" spans="1:6" ht="25.5">
      <c r="A27" s="26" t="s">
        <v>76</v>
      </c>
      <c r="B27" s="27" t="s">
        <v>77</v>
      </c>
      <c r="C27" s="26" t="s">
        <v>78</v>
      </c>
      <c r="D27" s="28">
        <v>39.942193674697535</v>
      </c>
      <c r="E27" s="28">
        <v>35.905474209374987</v>
      </c>
      <c r="F27" s="28">
        <v>44.607171034440007</v>
      </c>
    </row>
    <row r="28" spans="1:6" ht="89.25">
      <c r="A28" s="26" t="s">
        <v>79</v>
      </c>
      <c r="B28" s="27" t="s">
        <v>80</v>
      </c>
      <c r="C28" s="26"/>
      <c r="D28" s="36" t="s">
        <v>81</v>
      </c>
      <c r="E28" s="36" t="s">
        <v>133</v>
      </c>
      <c r="F28" s="36" t="s">
        <v>133</v>
      </c>
    </row>
    <row r="29" spans="1:6">
      <c r="A29" s="29" t="s">
        <v>82</v>
      </c>
      <c r="B29" s="30" t="s">
        <v>83</v>
      </c>
      <c r="C29" s="29" t="s">
        <v>55</v>
      </c>
      <c r="D29" s="31">
        <v>2792.9630000000002</v>
      </c>
      <c r="E29" s="31">
        <f>SUM(E30:E32)</f>
        <v>2611.890546053758</v>
      </c>
      <c r="F29" s="31">
        <f>SUM(F30:F32)</f>
        <v>2314.4432151312258</v>
      </c>
    </row>
    <row r="30" spans="1:6">
      <c r="A30" s="38" t="s">
        <v>84</v>
      </c>
      <c r="B30" s="39" t="s">
        <v>85</v>
      </c>
      <c r="C30" s="26" t="s">
        <v>55</v>
      </c>
      <c r="D30" s="28">
        <v>261.58149587318849</v>
      </c>
      <c r="E30" s="28">
        <v>340.25547460213681</v>
      </c>
      <c r="F30" s="28">
        <f>F16</f>
        <v>133.77706710385684</v>
      </c>
    </row>
    <row r="31" spans="1:6">
      <c r="A31" s="38" t="s">
        <v>86</v>
      </c>
      <c r="B31" s="27" t="s">
        <v>87</v>
      </c>
      <c r="C31" s="26" t="s">
        <v>55</v>
      </c>
      <c r="D31" s="28">
        <v>279.24450412681153</v>
      </c>
      <c r="E31" s="28">
        <v>177.1095676536805</v>
      </c>
      <c r="F31" s="28">
        <f>F17</f>
        <v>196.92617830199404</v>
      </c>
    </row>
    <row r="32" spans="1:6" ht="25.5">
      <c r="A32" s="38" t="s">
        <v>88</v>
      </c>
      <c r="B32" s="27" t="s">
        <v>89</v>
      </c>
      <c r="C32" s="26" t="s">
        <v>55</v>
      </c>
      <c r="D32" s="32">
        <v>2252.1370000000002</v>
      </c>
      <c r="E32" s="28">
        <v>2094.5255037979405</v>
      </c>
      <c r="F32" s="28">
        <v>1983.739969725375</v>
      </c>
    </row>
    <row r="33" spans="1:10" ht="25.5">
      <c r="A33" s="40" t="s">
        <v>90</v>
      </c>
      <c r="B33" s="30" t="s">
        <v>91</v>
      </c>
      <c r="C33" s="29" t="s">
        <v>55</v>
      </c>
      <c r="D33" s="37" t="s">
        <v>6</v>
      </c>
      <c r="E33" s="37" t="s">
        <v>6</v>
      </c>
      <c r="F33" s="37" t="s">
        <v>6</v>
      </c>
    </row>
    <row r="34" spans="1:10">
      <c r="A34" s="38" t="s">
        <v>92</v>
      </c>
      <c r="B34" s="41" t="s">
        <v>93</v>
      </c>
      <c r="C34" s="26" t="s">
        <v>55</v>
      </c>
      <c r="D34" s="37" t="s">
        <v>6</v>
      </c>
      <c r="E34" s="37" t="s">
        <v>6</v>
      </c>
      <c r="F34" s="37" t="s">
        <v>6</v>
      </c>
    </row>
    <row r="35" spans="1:10">
      <c r="A35" s="38" t="s">
        <v>94</v>
      </c>
      <c r="B35" s="41" t="s">
        <v>95</v>
      </c>
      <c r="C35" s="26" t="s">
        <v>55</v>
      </c>
      <c r="D35" s="37" t="s">
        <v>6</v>
      </c>
      <c r="E35" s="37" t="s">
        <v>6</v>
      </c>
      <c r="F35" s="37" t="s">
        <v>6</v>
      </c>
    </row>
    <row r="36" spans="1:10" ht="25.5">
      <c r="A36" s="29" t="s">
        <v>96</v>
      </c>
      <c r="B36" s="30" t="s">
        <v>97</v>
      </c>
      <c r="C36" s="29" t="s">
        <v>55</v>
      </c>
      <c r="D36" s="31">
        <v>113.17762442506412</v>
      </c>
      <c r="E36" s="31">
        <v>17.508887627904642</v>
      </c>
      <c r="F36" s="31">
        <v>88.38915963032423</v>
      </c>
    </row>
    <row r="37" spans="1:10">
      <c r="A37" s="26" t="s">
        <v>98</v>
      </c>
      <c r="B37" s="39" t="s">
        <v>85</v>
      </c>
      <c r="C37" s="26" t="s">
        <v>55</v>
      </c>
      <c r="D37" s="37" t="s">
        <v>6</v>
      </c>
      <c r="E37" s="37" t="s">
        <v>6</v>
      </c>
      <c r="F37" s="37" t="s">
        <v>6</v>
      </c>
    </row>
    <row r="38" spans="1:10">
      <c r="A38" s="26" t="s">
        <v>99</v>
      </c>
      <c r="B38" s="27" t="s">
        <v>87</v>
      </c>
      <c r="C38" s="26" t="s">
        <v>55</v>
      </c>
      <c r="D38" s="28">
        <v>65.419044742626923</v>
      </c>
      <c r="E38" s="37" t="s">
        <v>6</v>
      </c>
      <c r="F38" s="37" t="s">
        <v>6</v>
      </c>
    </row>
    <row r="39" spans="1:10" ht="25.5">
      <c r="A39" s="26" t="s">
        <v>100</v>
      </c>
      <c r="B39" s="27" t="s">
        <v>89</v>
      </c>
      <c r="C39" s="26" t="s">
        <v>55</v>
      </c>
      <c r="D39" s="32">
        <v>47.758579682437201</v>
      </c>
      <c r="E39" s="28">
        <v>17.508887627904642</v>
      </c>
      <c r="F39" s="28">
        <v>88.38915963032423</v>
      </c>
    </row>
    <row r="40" spans="1:10" ht="25.5">
      <c r="A40" s="29" t="s">
        <v>101</v>
      </c>
      <c r="B40" s="30" t="s">
        <v>102</v>
      </c>
      <c r="C40" s="29" t="s">
        <v>55</v>
      </c>
      <c r="D40" s="37" t="s">
        <v>6</v>
      </c>
      <c r="E40" s="37" t="s">
        <v>6</v>
      </c>
      <c r="F40" s="37" t="s">
        <v>6</v>
      </c>
    </row>
    <row r="41" spans="1:10">
      <c r="A41" s="26" t="s">
        <v>103</v>
      </c>
      <c r="B41" s="39" t="s">
        <v>85</v>
      </c>
      <c r="C41" s="26" t="s">
        <v>55</v>
      </c>
      <c r="D41" s="37" t="s">
        <v>6</v>
      </c>
      <c r="E41" s="37" t="s">
        <v>6</v>
      </c>
      <c r="F41" s="37" t="s">
        <v>6</v>
      </c>
    </row>
    <row r="42" spans="1:10">
      <c r="A42" s="26" t="s">
        <v>104</v>
      </c>
      <c r="B42" s="27" t="s">
        <v>87</v>
      </c>
      <c r="C42" s="26" t="s">
        <v>55</v>
      </c>
      <c r="D42" s="37" t="s">
        <v>6</v>
      </c>
      <c r="E42" s="37" t="s">
        <v>6</v>
      </c>
      <c r="F42" s="37" t="s">
        <v>6</v>
      </c>
    </row>
    <row r="43" spans="1:10" ht="25.5">
      <c r="A43" s="26" t="s">
        <v>105</v>
      </c>
      <c r="B43" s="27" t="s">
        <v>89</v>
      </c>
      <c r="C43" s="26" t="s">
        <v>55</v>
      </c>
      <c r="D43" s="37" t="s">
        <v>6</v>
      </c>
      <c r="E43" s="37" t="s">
        <v>6</v>
      </c>
      <c r="F43" s="37" t="s">
        <v>6</v>
      </c>
      <c r="J43" s="42"/>
    </row>
    <row r="44" spans="1:10">
      <c r="A44" s="29" t="s">
        <v>106</v>
      </c>
      <c r="B44" s="30" t="s">
        <v>107</v>
      </c>
      <c r="C44" s="29" t="s">
        <v>55</v>
      </c>
      <c r="D44" s="31">
        <v>-698.9306356385996</v>
      </c>
      <c r="E44" s="31">
        <v>-4.5474735088646412E-13</v>
      </c>
      <c r="F44" s="31">
        <v>-4.5474735088646412E-13</v>
      </c>
    </row>
    <row r="45" spans="1:10" ht="38.25">
      <c r="A45" s="43" t="s">
        <v>108</v>
      </c>
      <c r="B45" s="30" t="s">
        <v>109</v>
      </c>
      <c r="C45" s="44" t="s">
        <v>110</v>
      </c>
      <c r="D45" s="45">
        <v>-31.665797055534135</v>
      </c>
      <c r="E45" s="45">
        <v>-1.7294723086242199E-14</v>
      </c>
      <c r="F45" s="45">
        <v>-1.9076327258986627E-16</v>
      </c>
    </row>
    <row r="46" spans="1:10" ht="258.75" customHeight="1">
      <c r="A46" s="114" t="s">
        <v>111</v>
      </c>
      <c r="B46" s="116" t="s">
        <v>112</v>
      </c>
      <c r="C46" s="118"/>
      <c r="D46" s="26" t="s">
        <v>113</v>
      </c>
      <c r="E46" s="79"/>
      <c r="F46" s="73"/>
    </row>
    <row r="47" spans="1:10" ht="46.5" customHeight="1">
      <c r="A47" s="115"/>
      <c r="B47" s="117"/>
      <c r="C47" s="119"/>
      <c r="D47" s="74" t="s">
        <v>163</v>
      </c>
      <c r="E47" s="85"/>
      <c r="F47" s="85"/>
    </row>
    <row r="49" spans="1:6">
      <c r="A49" s="46"/>
      <c r="B49" s="47" t="s">
        <v>114</v>
      </c>
    </row>
    <row r="50" spans="1:6" ht="30" customHeight="1">
      <c r="A50" s="48" t="s">
        <v>115</v>
      </c>
      <c r="B50" s="110" t="s">
        <v>116</v>
      </c>
      <c r="C50" s="110"/>
      <c r="D50" s="110"/>
      <c r="E50" s="110"/>
      <c r="F50" s="110"/>
    </row>
    <row r="51" spans="1:6" ht="28.5" customHeight="1">
      <c r="A51" s="48" t="s">
        <v>117</v>
      </c>
      <c r="B51" s="110" t="s">
        <v>148</v>
      </c>
      <c r="C51" s="110"/>
      <c r="D51" s="110"/>
      <c r="E51" s="110"/>
      <c r="F51" s="110"/>
    </row>
    <row r="52" spans="1:6" ht="31.5" customHeight="1">
      <c r="A52" s="83" t="s">
        <v>156</v>
      </c>
      <c r="B52" s="110" t="s">
        <v>157</v>
      </c>
      <c r="C52" s="110"/>
      <c r="D52" s="110"/>
      <c r="E52" s="110"/>
      <c r="F52" s="110"/>
    </row>
  </sheetData>
  <mergeCells count="11">
    <mergeCell ref="B52:F52"/>
    <mergeCell ref="B50:F50"/>
    <mergeCell ref="B51:F51"/>
    <mergeCell ref="D1:F1"/>
    <mergeCell ref="D2:F2"/>
    <mergeCell ref="A4:F4"/>
    <mergeCell ref="A5:F5"/>
    <mergeCell ref="A6:F6"/>
    <mergeCell ref="A46:A47"/>
    <mergeCell ref="B46:B47"/>
    <mergeCell ref="C46:C47"/>
  </mergeCells>
  <hyperlinks>
    <hyperlink ref="D47" r:id="rId1"/>
  </hyperlinks>
  <printOptions horizontalCentered="1"/>
  <pageMargins left="0.70866141732283472" right="0.51181102362204722" top="0.74803149606299213" bottom="0.74803149606299213" header="0.31496062992125984" footer="0.31496062992125984"/>
  <pageSetup paperSize="9" scale="92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opLeftCell="A36" workbookViewId="0">
      <selection activeCell="F16" sqref="F16"/>
    </sheetView>
  </sheetViews>
  <sheetFormatPr defaultRowHeight="15"/>
  <cols>
    <col min="1" max="1" width="5.85546875" customWidth="1"/>
    <col min="2" max="2" width="38.85546875" customWidth="1"/>
    <col min="4" max="4" width="16.7109375" customWidth="1"/>
    <col min="5" max="5" width="14" customWidth="1"/>
    <col min="6" max="6" width="15.42578125" customWidth="1"/>
  </cols>
  <sheetData>
    <row r="1" spans="1:6">
      <c r="D1" s="111" t="s">
        <v>33</v>
      </c>
      <c r="E1" s="111"/>
      <c r="F1" s="111"/>
    </row>
    <row r="2" spans="1:6" ht="38.25" customHeight="1">
      <c r="A2" s="20"/>
      <c r="B2" s="20"/>
      <c r="C2" s="20"/>
      <c r="D2" s="112" t="s">
        <v>130</v>
      </c>
      <c r="E2" s="112"/>
      <c r="F2" s="112"/>
    </row>
    <row r="3" spans="1:6" ht="12.75" customHeight="1">
      <c r="A3" s="20"/>
      <c r="B3" s="20"/>
      <c r="C3" s="20"/>
      <c r="D3" s="8"/>
      <c r="E3" s="8"/>
      <c r="F3" s="8"/>
    </row>
    <row r="4" spans="1:6" ht="16.5" customHeight="1">
      <c r="A4" s="88" t="s">
        <v>34</v>
      </c>
      <c r="B4" s="88"/>
      <c r="C4" s="88"/>
      <c r="D4" s="88"/>
      <c r="E4" s="88"/>
      <c r="F4" s="88"/>
    </row>
    <row r="5" spans="1:6" ht="17.25" customHeight="1">
      <c r="A5" s="88" t="s">
        <v>161</v>
      </c>
      <c r="B5" s="88"/>
      <c r="C5" s="88"/>
      <c r="D5" s="88"/>
      <c r="E5" s="88"/>
      <c r="F5" s="88"/>
    </row>
    <row r="6" spans="1:6" ht="17.25" customHeight="1">
      <c r="A6" s="113" t="s">
        <v>35</v>
      </c>
      <c r="B6" s="113"/>
      <c r="C6" s="113"/>
      <c r="D6" s="113"/>
      <c r="E6" s="113"/>
      <c r="F6" s="113"/>
    </row>
    <row r="8" spans="1:6" ht="77.25" thickBot="1">
      <c r="A8" s="71" t="s">
        <v>0</v>
      </c>
      <c r="B8" s="71" t="s">
        <v>36</v>
      </c>
      <c r="C8" s="71" t="s">
        <v>37</v>
      </c>
      <c r="D8" s="71" t="s">
        <v>137</v>
      </c>
      <c r="E8" s="71" t="s">
        <v>138</v>
      </c>
      <c r="F8" s="71" t="s">
        <v>131</v>
      </c>
    </row>
    <row r="9" spans="1:6">
      <c r="A9" s="23" t="s">
        <v>38</v>
      </c>
      <c r="B9" s="24" t="s">
        <v>39</v>
      </c>
      <c r="C9" s="23" t="s">
        <v>40</v>
      </c>
      <c r="D9" s="25">
        <v>180</v>
      </c>
      <c r="E9" s="25">
        <v>180</v>
      </c>
      <c r="F9" s="25">
        <v>180</v>
      </c>
    </row>
    <row r="10" spans="1:6" ht="63.75">
      <c r="A10" s="26" t="s">
        <v>41</v>
      </c>
      <c r="B10" s="27" t="s">
        <v>42</v>
      </c>
      <c r="C10" s="26" t="s">
        <v>40</v>
      </c>
      <c r="D10" s="28">
        <v>178.28299999999999</v>
      </c>
      <c r="E10" s="28">
        <v>174.89625000000001</v>
      </c>
      <c r="F10" s="28">
        <v>179.32583333333332</v>
      </c>
    </row>
    <row r="11" spans="1:6">
      <c r="A11" s="26" t="s">
        <v>43</v>
      </c>
      <c r="B11" s="27" t="s">
        <v>44</v>
      </c>
      <c r="C11" s="26" t="s">
        <v>45</v>
      </c>
      <c r="D11" s="28">
        <v>76.047022999999996</v>
      </c>
      <c r="E11" s="28">
        <v>324.56</v>
      </c>
      <c r="F11" s="28">
        <v>324.56</v>
      </c>
    </row>
    <row r="12" spans="1:6">
      <c r="A12" s="26" t="s">
        <v>46</v>
      </c>
      <c r="B12" s="27" t="s">
        <v>47</v>
      </c>
      <c r="C12" s="26" t="s">
        <v>45</v>
      </c>
      <c r="D12" s="28">
        <v>60.785173</v>
      </c>
      <c r="E12" s="28">
        <v>294.27314009999998</v>
      </c>
      <c r="F12" s="28">
        <v>294.27314009999998</v>
      </c>
    </row>
    <row r="13" spans="1:6">
      <c r="A13" s="26" t="s">
        <v>48</v>
      </c>
      <c r="B13" s="27" t="s">
        <v>49</v>
      </c>
      <c r="C13" s="26" t="s">
        <v>50</v>
      </c>
      <c r="D13" s="28">
        <v>667.60699999999997</v>
      </c>
      <c r="E13" s="28">
        <v>2076.556</v>
      </c>
      <c r="F13" s="28">
        <v>762.85500000000002</v>
      </c>
    </row>
    <row r="14" spans="1:6">
      <c r="A14" s="26" t="s">
        <v>51</v>
      </c>
      <c r="B14" s="27" t="s">
        <v>52</v>
      </c>
      <c r="C14" s="26" t="s">
        <v>50</v>
      </c>
      <c r="D14" s="28">
        <v>663.19499999999994</v>
      </c>
      <c r="E14" s="28">
        <v>2067.393</v>
      </c>
      <c r="F14" s="28">
        <v>757.59900000000005</v>
      </c>
    </row>
    <row r="15" spans="1:6" ht="21" customHeight="1">
      <c r="A15" s="29" t="s">
        <v>53</v>
      </c>
      <c r="B15" s="30" t="s">
        <v>54</v>
      </c>
      <c r="C15" s="29" t="s">
        <v>55</v>
      </c>
      <c r="D15" s="31">
        <v>654.04700360097331</v>
      </c>
      <c r="E15" s="31">
        <f>SUM(E16:E18)</f>
        <v>2308.6533169850395</v>
      </c>
      <c r="F15" s="31">
        <f>SUM(F16:F18)</f>
        <v>1700.2415830460536</v>
      </c>
    </row>
    <row r="16" spans="1:6">
      <c r="A16" s="26" t="s">
        <v>56</v>
      </c>
      <c r="B16" s="27" t="s">
        <v>57</v>
      </c>
      <c r="C16" s="26" t="s">
        <v>55</v>
      </c>
      <c r="D16" s="28">
        <v>-153.38006719000032</v>
      </c>
      <c r="E16" s="28">
        <f>'[2]0'!$J$61/1000</f>
        <v>298.61547140390644</v>
      </c>
      <c r="F16" s="28">
        <f>'[2]0'!$L$61/1000</f>
        <v>325.65403382242908</v>
      </c>
    </row>
    <row r="17" spans="1:6" ht="16.5" customHeight="1">
      <c r="A17" s="26" t="s">
        <v>58</v>
      </c>
      <c r="B17" s="27" t="s">
        <v>59</v>
      </c>
      <c r="C17" s="26" t="s">
        <v>55</v>
      </c>
      <c r="D17" s="28">
        <v>281.35351949</v>
      </c>
      <c r="E17" s="28">
        <f>'[2]0'!$J$62/1000</f>
        <v>279.10923051037378</v>
      </c>
      <c r="F17" s="28">
        <f>'[2]0'!$L$62/1000</f>
        <v>380.22130990989535</v>
      </c>
    </row>
    <row r="18" spans="1:6" ht="33" customHeight="1">
      <c r="A18" s="26" t="s">
        <v>60</v>
      </c>
      <c r="B18" s="27" t="s">
        <v>61</v>
      </c>
      <c r="C18" s="26" t="s">
        <v>55</v>
      </c>
      <c r="D18" s="28">
        <v>526.07355130097369</v>
      </c>
      <c r="E18" s="28">
        <v>1730.9286150707594</v>
      </c>
      <c r="F18" s="28">
        <v>994.36623931372912</v>
      </c>
    </row>
    <row r="19" spans="1:6">
      <c r="A19" s="26" t="s">
        <v>62</v>
      </c>
      <c r="B19" s="27" t="s">
        <v>63</v>
      </c>
      <c r="C19" s="26" t="s">
        <v>55</v>
      </c>
      <c r="D19" s="28">
        <v>73.948034440748003</v>
      </c>
      <c r="E19" s="28">
        <v>298.29088813037612</v>
      </c>
      <c r="F19" s="28">
        <v>325.30672971975162</v>
      </c>
    </row>
    <row r="20" spans="1:6" ht="25.5">
      <c r="A20" s="26"/>
      <c r="B20" s="27" t="s">
        <v>154</v>
      </c>
      <c r="C20" s="33" t="s">
        <v>64</v>
      </c>
      <c r="D20" s="35">
        <v>297.71017629500267</v>
      </c>
      <c r="E20" s="35">
        <v>257.89999999999998</v>
      </c>
      <c r="F20" s="35">
        <v>257.89999999999998</v>
      </c>
    </row>
    <row r="21" spans="1:6">
      <c r="A21" s="26" t="s">
        <v>65</v>
      </c>
      <c r="B21" s="27" t="s">
        <v>66</v>
      </c>
      <c r="C21" s="26" t="s">
        <v>55</v>
      </c>
      <c r="D21" s="28">
        <v>417.2244449274778</v>
      </c>
      <c r="E21" s="28">
        <v>1209.0022486911528</v>
      </c>
      <c r="F21" s="28">
        <v>528.05380253780891</v>
      </c>
    </row>
    <row r="22" spans="1:6" ht="25.5">
      <c r="A22" s="26"/>
      <c r="B22" s="27" t="s">
        <v>155</v>
      </c>
      <c r="C22" s="33" t="s">
        <v>67</v>
      </c>
      <c r="D22" s="35">
        <v>667.60699999999997</v>
      </c>
      <c r="E22" s="35">
        <v>150.4</v>
      </c>
      <c r="F22" s="35">
        <v>150.4</v>
      </c>
    </row>
    <row r="23" spans="1:6" ht="51">
      <c r="A23" s="26"/>
      <c r="B23" s="27" t="s">
        <v>68</v>
      </c>
      <c r="C23" s="33"/>
      <c r="D23" s="36" t="s">
        <v>140</v>
      </c>
      <c r="E23" s="36" t="s">
        <v>141</v>
      </c>
      <c r="F23" s="36" t="s">
        <v>141</v>
      </c>
    </row>
    <row r="24" spans="1:6">
      <c r="A24" s="29" t="s">
        <v>69</v>
      </c>
      <c r="B24" s="30" t="s">
        <v>70</v>
      </c>
      <c r="C24" s="29" t="s">
        <v>55</v>
      </c>
      <c r="D24" s="31">
        <v>491.31043189899998</v>
      </c>
      <c r="E24" s="31">
        <v>462.8264506650001</v>
      </c>
      <c r="F24" s="31">
        <v>366.23447063785744</v>
      </c>
    </row>
    <row r="25" spans="1:6" ht="38.25">
      <c r="A25" s="29" t="s">
        <v>71</v>
      </c>
      <c r="B25" s="30" t="s">
        <v>72</v>
      </c>
      <c r="C25" s="26"/>
      <c r="D25" s="37"/>
      <c r="E25" s="28"/>
      <c r="F25" s="28"/>
    </row>
    <row r="26" spans="1:6">
      <c r="A26" s="26" t="s">
        <v>73</v>
      </c>
      <c r="B26" s="27" t="s">
        <v>74</v>
      </c>
      <c r="C26" s="26" t="s">
        <v>75</v>
      </c>
      <c r="D26" s="72">
        <v>173.8</v>
      </c>
      <c r="E26" s="28">
        <v>152.60000000000002</v>
      </c>
      <c r="F26" s="28">
        <v>152.60000000000002</v>
      </c>
    </row>
    <row r="27" spans="1:6" ht="25.5">
      <c r="A27" s="26" t="s">
        <v>76</v>
      </c>
      <c r="B27" s="27" t="s">
        <v>77</v>
      </c>
      <c r="C27" s="26" t="s">
        <v>78</v>
      </c>
      <c r="D27" s="32">
        <v>44.45243935551423</v>
      </c>
      <c r="E27" s="28">
        <v>45.85837160478237</v>
      </c>
      <c r="F27" s="28">
        <v>49.090658013597164</v>
      </c>
    </row>
    <row r="28" spans="1:6" ht="89.25">
      <c r="A28" s="26" t="s">
        <v>79</v>
      </c>
      <c r="B28" s="27" t="s">
        <v>80</v>
      </c>
      <c r="C28" s="26"/>
      <c r="D28" s="36" t="s">
        <v>81</v>
      </c>
      <c r="E28" s="36" t="s">
        <v>133</v>
      </c>
      <c r="F28" s="36" t="s">
        <v>133</v>
      </c>
    </row>
    <row r="29" spans="1:6">
      <c r="A29" s="29" t="s">
        <v>82</v>
      </c>
      <c r="B29" s="30" t="s">
        <v>83</v>
      </c>
      <c r="C29" s="29" t="s">
        <v>55</v>
      </c>
      <c r="D29" s="31">
        <v>1239.194</v>
      </c>
      <c r="E29" s="31">
        <f>SUM(E30:E32)</f>
        <v>2294.3038151063211</v>
      </c>
      <c r="F29" s="31">
        <f>SUM(F30:F32)</f>
        <v>1657.8256954391672</v>
      </c>
    </row>
    <row r="30" spans="1:6">
      <c r="A30" s="38" t="s">
        <v>84</v>
      </c>
      <c r="B30" s="39" t="s">
        <v>85</v>
      </c>
      <c r="C30" s="26" t="s">
        <v>55</v>
      </c>
      <c r="D30" s="28">
        <v>74.007642132005003</v>
      </c>
      <c r="E30" s="28">
        <v>298.61547140390644</v>
      </c>
      <c r="F30" s="28">
        <f>F16</f>
        <v>325.65403382242908</v>
      </c>
    </row>
    <row r="31" spans="1:6">
      <c r="A31" s="38" t="s">
        <v>86</v>
      </c>
      <c r="B31" s="27" t="s">
        <v>87</v>
      </c>
      <c r="C31" s="26" t="s">
        <v>55</v>
      </c>
      <c r="D31" s="28">
        <v>387.96635786799499</v>
      </c>
      <c r="E31" s="28">
        <v>279.10922726493209</v>
      </c>
      <c r="F31" s="28">
        <f>F17</f>
        <v>380.22130990989535</v>
      </c>
    </row>
    <row r="32" spans="1:6" ht="25.5">
      <c r="A32" s="38" t="s">
        <v>88</v>
      </c>
      <c r="B32" s="27" t="s">
        <v>89</v>
      </c>
      <c r="C32" s="26" t="s">
        <v>55</v>
      </c>
      <c r="D32" s="28">
        <v>777.22</v>
      </c>
      <c r="E32" s="28">
        <v>1716.5791164374825</v>
      </c>
      <c r="F32" s="28">
        <v>951.95035170684287</v>
      </c>
    </row>
    <row r="33" spans="1:6" ht="25.5">
      <c r="A33" s="40" t="s">
        <v>90</v>
      </c>
      <c r="B33" s="30" t="s">
        <v>91</v>
      </c>
      <c r="C33" s="29" t="s">
        <v>55</v>
      </c>
      <c r="D33" s="37" t="s">
        <v>6</v>
      </c>
      <c r="E33" s="37" t="s">
        <v>6</v>
      </c>
      <c r="F33" s="37" t="s">
        <v>6</v>
      </c>
    </row>
    <row r="34" spans="1:6">
      <c r="A34" s="38" t="s">
        <v>92</v>
      </c>
      <c r="B34" s="41" t="s">
        <v>93</v>
      </c>
      <c r="C34" s="26" t="s">
        <v>55</v>
      </c>
      <c r="D34" s="37" t="s">
        <v>6</v>
      </c>
      <c r="E34" s="37" t="s">
        <v>6</v>
      </c>
      <c r="F34" s="37" t="s">
        <v>6</v>
      </c>
    </row>
    <row r="35" spans="1:6">
      <c r="A35" s="38" t="s">
        <v>94</v>
      </c>
      <c r="B35" s="41" t="s">
        <v>95</v>
      </c>
      <c r="C35" s="26" t="s">
        <v>55</v>
      </c>
      <c r="D35" s="37" t="s">
        <v>6</v>
      </c>
      <c r="E35" s="37" t="s">
        <v>6</v>
      </c>
      <c r="F35" s="37" t="s">
        <v>6</v>
      </c>
    </row>
    <row r="36" spans="1:6" ht="25.5">
      <c r="A36" s="29" t="s">
        <v>96</v>
      </c>
      <c r="B36" s="30" t="s">
        <v>97</v>
      </c>
      <c r="C36" s="29" t="s">
        <v>55</v>
      </c>
      <c r="D36" s="31">
        <v>181.45395878868143</v>
      </c>
      <c r="E36" s="31">
        <v>14.34949863327688</v>
      </c>
      <c r="F36" s="31">
        <v>42.415887606886258</v>
      </c>
    </row>
    <row r="37" spans="1:6">
      <c r="A37" s="26" t="s">
        <v>98</v>
      </c>
      <c r="B37" s="39" t="s">
        <v>85</v>
      </c>
      <c r="C37" s="26" t="s">
        <v>55</v>
      </c>
      <c r="D37" s="28" t="s">
        <v>6</v>
      </c>
      <c r="E37" s="28" t="s">
        <v>6</v>
      </c>
      <c r="F37" s="28" t="s">
        <v>6</v>
      </c>
    </row>
    <row r="38" spans="1:6">
      <c r="A38" s="26" t="s">
        <v>99</v>
      </c>
      <c r="B38" s="27" t="s">
        <v>87</v>
      </c>
      <c r="C38" s="26" t="s">
        <v>55</v>
      </c>
      <c r="D38" s="28">
        <v>147.4938793290942</v>
      </c>
      <c r="E38" s="28"/>
      <c r="F38" s="28" t="s">
        <v>6</v>
      </c>
    </row>
    <row r="39" spans="1:6" ht="25.5">
      <c r="A39" s="26" t="s">
        <v>100</v>
      </c>
      <c r="B39" s="27" t="s">
        <v>89</v>
      </c>
      <c r="C39" s="26" t="s">
        <v>55</v>
      </c>
      <c r="D39" s="28">
        <v>33.960079459587227</v>
      </c>
      <c r="E39" s="28">
        <v>14.34949863327688</v>
      </c>
      <c r="F39" s="28">
        <v>42.415887606886258</v>
      </c>
    </row>
    <row r="40" spans="1:6" ht="25.5">
      <c r="A40" s="29" t="s">
        <v>101</v>
      </c>
      <c r="B40" s="30" t="s">
        <v>102</v>
      </c>
      <c r="C40" s="29" t="s">
        <v>55</v>
      </c>
      <c r="D40" s="37"/>
      <c r="E40" s="37" t="s">
        <v>6</v>
      </c>
      <c r="F40" s="37"/>
    </row>
    <row r="41" spans="1:6">
      <c r="A41" s="26" t="s">
        <v>103</v>
      </c>
      <c r="B41" s="39" t="s">
        <v>85</v>
      </c>
      <c r="C41" s="26" t="s">
        <v>55</v>
      </c>
      <c r="D41" s="37"/>
      <c r="E41" s="37" t="s">
        <v>6</v>
      </c>
      <c r="F41" s="37"/>
    </row>
    <row r="42" spans="1:6">
      <c r="A42" s="26" t="s">
        <v>104</v>
      </c>
      <c r="B42" s="27" t="s">
        <v>87</v>
      </c>
      <c r="C42" s="26" t="s">
        <v>55</v>
      </c>
      <c r="D42" s="37"/>
      <c r="E42" s="37" t="s">
        <v>6</v>
      </c>
      <c r="F42" s="37"/>
    </row>
    <row r="43" spans="1:6" ht="25.5">
      <c r="A43" s="26" t="s">
        <v>105</v>
      </c>
      <c r="B43" s="27" t="s">
        <v>89</v>
      </c>
      <c r="C43" s="26" t="s">
        <v>55</v>
      </c>
      <c r="D43" s="37"/>
      <c r="E43" s="37" t="s">
        <v>6</v>
      </c>
      <c r="F43" s="37"/>
    </row>
    <row r="44" spans="1:6">
      <c r="A44" s="29" t="s">
        <v>106</v>
      </c>
      <c r="B44" s="30" t="s">
        <v>107</v>
      </c>
      <c r="C44" s="29" t="s">
        <v>55</v>
      </c>
      <c r="D44" s="31">
        <v>-766.60095518770811</v>
      </c>
      <c r="E44" s="31">
        <v>2.2737367544323206E-13</v>
      </c>
      <c r="F44" s="31">
        <v>-1.1368683772161603E-13</v>
      </c>
    </row>
    <row r="45" spans="1:6" ht="38.25">
      <c r="A45" s="43" t="s">
        <v>108</v>
      </c>
      <c r="B45" s="30" t="s">
        <v>109</v>
      </c>
      <c r="C45" s="44" t="s">
        <v>110</v>
      </c>
      <c r="D45" s="45">
        <v>-117.20884752426795</v>
      </c>
      <c r="E45" s="45">
        <v>9.8487578923198347E-15</v>
      </c>
      <c r="F45" s="45">
        <v>-6.6754085285148285E-15</v>
      </c>
    </row>
    <row r="46" spans="1:6" ht="240.75" customHeight="1">
      <c r="A46" s="114" t="s">
        <v>111</v>
      </c>
      <c r="B46" s="116" t="s">
        <v>112</v>
      </c>
      <c r="C46" s="118"/>
      <c r="D46" s="26" t="s">
        <v>113</v>
      </c>
      <c r="E46" s="79"/>
      <c r="F46" s="79"/>
    </row>
    <row r="47" spans="1:6" ht="56.25" customHeight="1">
      <c r="A47" s="115"/>
      <c r="B47" s="117"/>
      <c r="C47" s="119"/>
      <c r="D47" s="74" t="s">
        <v>162</v>
      </c>
      <c r="E47" s="86"/>
      <c r="F47" s="86"/>
    </row>
    <row r="49" spans="1:6">
      <c r="A49" s="46"/>
      <c r="B49" s="47" t="s">
        <v>114</v>
      </c>
    </row>
    <row r="50" spans="1:6" ht="27.75" customHeight="1">
      <c r="A50" s="48" t="s">
        <v>115</v>
      </c>
      <c r="B50" s="110" t="s">
        <v>116</v>
      </c>
      <c r="C50" s="110"/>
      <c r="D50" s="110"/>
      <c r="E50" s="110"/>
      <c r="F50" s="110"/>
    </row>
    <row r="51" spans="1:6" ht="27" customHeight="1">
      <c r="A51" s="48" t="s">
        <v>117</v>
      </c>
      <c r="B51" s="110" t="s">
        <v>148</v>
      </c>
      <c r="C51" s="110"/>
      <c r="D51" s="110"/>
      <c r="E51" s="110"/>
      <c r="F51" s="110"/>
    </row>
    <row r="52" spans="1:6" ht="29.25" customHeight="1">
      <c r="A52" s="83" t="s">
        <v>156</v>
      </c>
      <c r="B52" s="110" t="s">
        <v>157</v>
      </c>
      <c r="C52" s="110"/>
      <c r="D52" s="110"/>
      <c r="E52" s="110"/>
      <c r="F52" s="110"/>
    </row>
    <row r="53" spans="1:6">
      <c r="A53" s="46"/>
      <c r="B53" s="46"/>
    </row>
  </sheetData>
  <mergeCells count="11">
    <mergeCell ref="B52:F52"/>
    <mergeCell ref="B50:F50"/>
    <mergeCell ref="B51:F51"/>
    <mergeCell ref="D1:F1"/>
    <mergeCell ref="D2:F2"/>
    <mergeCell ref="A4:F4"/>
    <mergeCell ref="A5:F5"/>
    <mergeCell ref="A6:F6"/>
    <mergeCell ref="A46:A47"/>
    <mergeCell ref="B46:B47"/>
    <mergeCell ref="C46:C47"/>
  </mergeCells>
  <hyperlinks>
    <hyperlink ref="D47" r:id="rId1"/>
  </hyperlinks>
  <printOptions horizontalCentered="1"/>
  <pageMargins left="0.70866141732283472" right="0.51181102362204722" top="0.74803149606299213" bottom="0.74803149606299213" header="0.31496062992125984" footer="0.31496062992125984"/>
  <pageSetup paperSize="9" scale="58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opLeftCell="A33" workbookViewId="0">
      <selection activeCell="I28" sqref="I28"/>
    </sheetView>
  </sheetViews>
  <sheetFormatPr defaultRowHeight="15"/>
  <cols>
    <col min="1" max="1" width="5.85546875" customWidth="1"/>
    <col min="2" max="2" width="38.85546875" customWidth="1"/>
    <col min="4" max="4" width="16.42578125" customWidth="1"/>
    <col min="5" max="5" width="14" customWidth="1"/>
    <col min="6" max="6" width="15.42578125" customWidth="1"/>
    <col min="9" max="9" width="21" customWidth="1"/>
    <col min="10" max="10" width="12.140625" customWidth="1"/>
    <col min="11" max="11" width="11.85546875" customWidth="1"/>
    <col min="12" max="12" width="11.7109375" customWidth="1"/>
  </cols>
  <sheetData>
    <row r="1" spans="1:12">
      <c r="D1" s="111" t="s">
        <v>33</v>
      </c>
      <c r="E1" s="111"/>
      <c r="F1" s="111"/>
    </row>
    <row r="2" spans="1:12" ht="40.5" customHeight="1">
      <c r="D2" s="112" t="s">
        <v>130</v>
      </c>
      <c r="E2" s="112"/>
      <c r="F2" s="112"/>
    </row>
    <row r="3" spans="1:12" ht="13.5" customHeight="1">
      <c r="A3" s="20"/>
      <c r="B3" s="20"/>
      <c r="C3" s="20"/>
      <c r="D3" s="20"/>
      <c r="E3" s="21"/>
      <c r="F3" s="21"/>
    </row>
    <row r="4" spans="1:12" ht="16.5" customHeight="1">
      <c r="A4" s="88" t="s">
        <v>34</v>
      </c>
      <c r="B4" s="88"/>
      <c r="C4" s="88"/>
      <c r="D4" s="88"/>
      <c r="E4" s="88"/>
      <c r="F4" s="88"/>
    </row>
    <row r="5" spans="1:12" ht="17.25" customHeight="1">
      <c r="A5" s="88" t="s">
        <v>149</v>
      </c>
      <c r="B5" s="88"/>
      <c r="C5" s="88"/>
      <c r="D5" s="88"/>
      <c r="E5" s="88"/>
      <c r="F5" s="88"/>
    </row>
    <row r="6" spans="1:12" ht="17.25" customHeight="1">
      <c r="A6" s="113" t="s">
        <v>35</v>
      </c>
      <c r="B6" s="113"/>
      <c r="C6" s="113"/>
      <c r="D6" s="113"/>
      <c r="E6" s="113"/>
      <c r="F6" s="113"/>
    </row>
    <row r="8" spans="1:12" ht="77.25" thickBot="1">
      <c r="A8" s="71" t="s">
        <v>0</v>
      </c>
      <c r="B8" s="71" t="s">
        <v>36</v>
      </c>
      <c r="C8" s="71" t="s">
        <v>37</v>
      </c>
      <c r="D8" s="71" t="s">
        <v>137</v>
      </c>
      <c r="E8" s="71" t="s">
        <v>138</v>
      </c>
      <c r="F8" s="71" t="s">
        <v>131</v>
      </c>
    </row>
    <row r="9" spans="1:12">
      <c r="A9" s="23" t="s">
        <v>38</v>
      </c>
      <c r="B9" s="24" t="s">
        <v>39</v>
      </c>
      <c r="C9" s="23" t="s">
        <v>40</v>
      </c>
      <c r="D9" s="25">
        <v>85</v>
      </c>
      <c r="E9" s="25">
        <v>85</v>
      </c>
      <c r="F9" s="25">
        <v>85</v>
      </c>
    </row>
    <row r="10" spans="1:12" ht="63.75">
      <c r="A10" s="26" t="s">
        <v>41</v>
      </c>
      <c r="B10" s="27" t="s">
        <v>42</v>
      </c>
      <c r="C10" s="26" t="s">
        <v>40</v>
      </c>
      <c r="D10" s="28">
        <v>56.562250000000006</v>
      </c>
      <c r="E10" s="28">
        <v>49.296666666666674</v>
      </c>
      <c r="F10" s="28">
        <v>51.169083333333333</v>
      </c>
    </row>
    <row r="11" spans="1:12">
      <c r="A11" s="26" t="s">
        <v>43</v>
      </c>
      <c r="B11" s="27" t="s">
        <v>44</v>
      </c>
      <c r="C11" s="26" t="s">
        <v>45</v>
      </c>
      <c r="D11" s="28">
        <v>473.95484899999997</v>
      </c>
      <c r="E11" s="28">
        <v>477.78539999999998</v>
      </c>
      <c r="F11" s="28">
        <v>510.26400000000001</v>
      </c>
    </row>
    <row r="12" spans="1:12" ht="16.5" customHeight="1">
      <c r="A12" s="26" t="s">
        <v>46</v>
      </c>
      <c r="B12" s="27" t="s">
        <v>47</v>
      </c>
      <c r="C12" s="26" t="s">
        <v>45</v>
      </c>
      <c r="D12" s="28">
        <v>396.04653599999995</v>
      </c>
      <c r="E12" s="28">
        <v>402.38689999999997</v>
      </c>
      <c r="F12" s="28">
        <v>430.49491900000004</v>
      </c>
      <c r="J12" s="50"/>
      <c r="K12" s="50"/>
      <c r="L12" s="51"/>
    </row>
    <row r="13" spans="1:12">
      <c r="A13" s="26" t="s">
        <v>48</v>
      </c>
      <c r="B13" s="27" t="s">
        <v>49</v>
      </c>
      <c r="C13" s="26" t="s">
        <v>50</v>
      </c>
      <c r="D13" s="28">
        <v>1405.749</v>
      </c>
      <c r="E13" s="28">
        <v>1465.9916666700001</v>
      </c>
      <c r="F13" s="28">
        <v>1482.566</v>
      </c>
      <c r="J13" s="52"/>
      <c r="K13" s="52"/>
      <c r="L13" s="52"/>
    </row>
    <row r="14" spans="1:12">
      <c r="A14" s="26" t="s">
        <v>51</v>
      </c>
      <c r="B14" s="27" t="s">
        <v>52</v>
      </c>
      <c r="C14" s="26" t="s">
        <v>50</v>
      </c>
      <c r="D14" s="28">
        <v>1404.606</v>
      </c>
      <c r="E14" s="28">
        <v>1465.9916666700001</v>
      </c>
      <c r="F14" s="28">
        <v>1481.329</v>
      </c>
      <c r="J14" s="52"/>
      <c r="K14" s="52"/>
      <c r="L14" s="52"/>
    </row>
    <row r="15" spans="1:12" ht="16.5" customHeight="1">
      <c r="A15" s="29" t="s">
        <v>53</v>
      </c>
      <c r="B15" s="30" t="s">
        <v>54</v>
      </c>
      <c r="C15" s="29" t="s">
        <v>55</v>
      </c>
      <c r="D15" s="31">
        <v>1557.5591444288373</v>
      </c>
      <c r="E15" s="31">
        <f>SUM(E16:E18)</f>
        <v>1782.9187287269667</v>
      </c>
      <c r="F15" s="31">
        <f>SUM(F16:F18)</f>
        <v>2678.4560239809261</v>
      </c>
      <c r="J15" s="52"/>
      <c r="K15" s="52"/>
      <c r="L15" s="52"/>
    </row>
    <row r="16" spans="1:12">
      <c r="A16" s="26" t="s">
        <v>56</v>
      </c>
      <c r="B16" s="27" t="s">
        <v>57</v>
      </c>
      <c r="C16" s="26" t="s">
        <v>55</v>
      </c>
      <c r="D16" s="28">
        <v>365.96492401999996</v>
      </c>
      <c r="E16" s="28">
        <f>'[3]0'!$J$61/1000</f>
        <v>482.25364219835296</v>
      </c>
      <c r="F16" s="28">
        <f>'[3]0'!$L$61/1000</f>
        <v>537.82525013364193</v>
      </c>
    </row>
    <row r="17" spans="1:6" ht="16.5" customHeight="1">
      <c r="A17" s="26" t="s">
        <v>58</v>
      </c>
      <c r="B17" s="27" t="s">
        <v>59</v>
      </c>
      <c r="C17" s="26" t="s">
        <v>55</v>
      </c>
      <c r="D17" s="28">
        <v>83.865618599999991</v>
      </c>
      <c r="E17" s="28">
        <f>'[3]0'!$J$62/1000</f>
        <v>78.676888139368614</v>
      </c>
      <c r="F17" s="28">
        <f>'[3]0'!$L$62/1000</f>
        <v>208.13563656117103</v>
      </c>
    </row>
    <row r="18" spans="1:6" ht="25.5">
      <c r="A18" s="26" t="s">
        <v>60</v>
      </c>
      <c r="B18" s="27" t="s">
        <v>61</v>
      </c>
      <c r="C18" s="26" t="s">
        <v>55</v>
      </c>
      <c r="D18" s="28">
        <v>1107.7286018088373</v>
      </c>
      <c r="E18" s="28">
        <v>1221.9881983892451</v>
      </c>
      <c r="F18" s="28">
        <v>1932.4951372861133</v>
      </c>
    </row>
    <row r="19" spans="1:6">
      <c r="A19" s="26" t="s">
        <v>62</v>
      </c>
      <c r="B19" s="27" t="s">
        <v>63</v>
      </c>
      <c r="C19" s="26" t="s">
        <v>55</v>
      </c>
      <c r="D19" s="28">
        <v>474.21786509314001</v>
      </c>
      <c r="E19" s="28">
        <v>481.80980944765292</v>
      </c>
      <c r="F19" s="28">
        <v>537.31717572528896</v>
      </c>
    </row>
    <row r="20" spans="1:6" ht="25.5">
      <c r="A20" s="26"/>
      <c r="B20" s="27" t="s">
        <v>154</v>
      </c>
      <c r="C20" s="33" t="s">
        <v>64</v>
      </c>
      <c r="D20" s="35">
        <v>334.99081009901624</v>
      </c>
      <c r="E20" s="35">
        <v>300.89999999999998</v>
      </c>
      <c r="F20" s="35">
        <v>196</v>
      </c>
    </row>
    <row r="21" spans="1:6">
      <c r="A21" s="26" t="s">
        <v>65</v>
      </c>
      <c r="B21" s="27" t="s">
        <v>66</v>
      </c>
      <c r="C21" s="26" t="s">
        <v>55</v>
      </c>
      <c r="D21" s="28">
        <v>826.75962490686027</v>
      </c>
      <c r="E21" s="28">
        <v>754.10444808905481</v>
      </c>
      <c r="F21" s="28">
        <v>995.77462549711322</v>
      </c>
    </row>
    <row r="22" spans="1:6" ht="25.5">
      <c r="A22" s="26"/>
      <c r="B22" s="27" t="s">
        <v>155</v>
      </c>
      <c r="C22" s="33" t="s">
        <v>67</v>
      </c>
      <c r="D22" s="35">
        <v>140.06981331660205</v>
      </c>
      <c r="E22" s="35">
        <v>132.19999999999999</v>
      </c>
      <c r="F22" s="35">
        <v>174.2</v>
      </c>
    </row>
    <row r="23" spans="1:6" ht="51">
      <c r="A23" s="26"/>
      <c r="B23" s="27" t="s">
        <v>68</v>
      </c>
      <c r="C23" s="33"/>
      <c r="D23" s="36" t="s">
        <v>140</v>
      </c>
      <c r="E23" s="36" t="s">
        <v>141</v>
      </c>
      <c r="F23" s="36" t="s">
        <v>139</v>
      </c>
    </row>
    <row r="24" spans="1:6">
      <c r="A24" s="29" t="s">
        <v>69</v>
      </c>
      <c r="B24" s="30" t="s">
        <v>70</v>
      </c>
      <c r="C24" s="29" t="s">
        <v>55</v>
      </c>
      <c r="D24" s="31">
        <v>43.74964906200001</v>
      </c>
      <c r="E24" s="31">
        <v>43.319642999999999</v>
      </c>
      <c r="F24" s="31">
        <v>48.098999992294004</v>
      </c>
    </row>
    <row r="25" spans="1:6" ht="38.25">
      <c r="A25" s="29" t="s">
        <v>71</v>
      </c>
      <c r="B25" s="30" t="s">
        <v>72</v>
      </c>
      <c r="C25" s="26"/>
      <c r="D25" s="37"/>
      <c r="E25" s="28"/>
      <c r="F25" s="37"/>
    </row>
    <row r="26" spans="1:6">
      <c r="A26" s="26" t="s">
        <v>73</v>
      </c>
      <c r="B26" s="27" t="s">
        <v>74</v>
      </c>
      <c r="C26" s="26" t="s">
        <v>75</v>
      </c>
      <c r="D26" s="28">
        <v>160.4</v>
      </c>
      <c r="E26" s="28">
        <v>163.69999999999999</v>
      </c>
      <c r="F26" s="28">
        <v>163.69999999999999</v>
      </c>
    </row>
    <row r="27" spans="1:6" ht="25.5">
      <c r="A27" s="26" t="s">
        <v>76</v>
      </c>
      <c r="B27" s="27" t="s">
        <v>77</v>
      </c>
      <c r="C27" s="26" t="s">
        <v>78</v>
      </c>
      <c r="D27" s="28">
        <v>45.406794912824886</v>
      </c>
      <c r="E27" s="28">
        <v>46.866649630605359</v>
      </c>
      <c r="F27" s="28">
        <v>50.14731510474774</v>
      </c>
    </row>
    <row r="28" spans="1:6" ht="89.25">
      <c r="A28" s="26" t="s">
        <v>79</v>
      </c>
      <c r="B28" s="27" t="s">
        <v>80</v>
      </c>
      <c r="C28" s="26"/>
      <c r="D28" s="36" t="s">
        <v>81</v>
      </c>
      <c r="E28" s="36" t="s">
        <v>133</v>
      </c>
      <c r="F28" s="36" t="s">
        <v>133</v>
      </c>
    </row>
    <row r="29" spans="1:6">
      <c r="A29" s="29" t="s">
        <v>82</v>
      </c>
      <c r="B29" s="30" t="s">
        <v>83</v>
      </c>
      <c r="C29" s="29" t="s">
        <v>55</v>
      </c>
      <c r="D29" s="31">
        <v>1566.4459999999999</v>
      </c>
      <c r="E29" s="31">
        <f>SUM(E30:E32)</f>
        <v>1772.7883759731772</v>
      </c>
      <c r="F29" s="31">
        <f>SUM(F30:F32)</f>
        <v>2596.0231201842798</v>
      </c>
    </row>
    <row r="30" spans="1:6">
      <c r="A30" s="38" t="s">
        <v>84</v>
      </c>
      <c r="B30" s="39" t="s">
        <v>85</v>
      </c>
      <c r="C30" s="26" t="s">
        <v>55</v>
      </c>
      <c r="D30" s="28">
        <v>474.60117682533001</v>
      </c>
      <c r="E30" s="28">
        <v>482.25364219835296</v>
      </c>
      <c r="F30" s="28">
        <f>F16</f>
        <v>537.82525013364193</v>
      </c>
    </row>
    <row r="31" spans="1:6">
      <c r="A31" s="38" t="s">
        <v>86</v>
      </c>
      <c r="B31" s="27" t="s">
        <v>87</v>
      </c>
      <c r="C31" s="26" t="s">
        <v>55</v>
      </c>
      <c r="D31" s="28">
        <v>113.24582317466997</v>
      </c>
      <c r="E31" s="28">
        <v>78.676888440000013</v>
      </c>
      <c r="F31" s="28">
        <f>F17</f>
        <v>208.13563656117103</v>
      </c>
    </row>
    <row r="32" spans="1:6" ht="25.5">
      <c r="A32" s="38" t="s">
        <v>88</v>
      </c>
      <c r="B32" s="27" t="s">
        <v>89</v>
      </c>
      <c r="C32" s="26" t="s">
        <v>55</v>
      </c>
      <c r="D32" s="28">
        <v>978.59900000000005</v>
      </c>
      <c r="E32" s="28">
        <v>1211.8578453348241</v>
      </c>
      <c r="F32" s="28">
        <v>1850.0622334894667</v>
      </c>
    </row>
    <row r="33" spans="1:6" ht="25.5">
      <c r="A33" s="40" t="s">
        <v>90</v>
      </c>
      <c r="B33" s="30" t="s">
        <v>91</v>
      </c>
      <c r="C33" s="29" t="s">
        <v>55</v>
      </c>
      <c r="D33" s="37" t="s">
        <v>6</v>
      </c>
      <c r="E33" s="37" t="s">
        <v>6</v>
      </c>
      <c r="F33" s="37" t="s">
        <v>6</v>
      </c>
    </row>
    <row r="34" spans="1:6">
      <c r="A34" s="38" t="s">
        <v>92</v>
      </c>
      <c r="B34" s="41" t="s">
        <v>93</v>
      </c>
      <c r="C34" s="26" t="s">
        <v>55</v>
      </c>
      <c r="D34" s="37" t="s">
        <v>6</v>
      </c>
      <c r="E34" s="37" t="s">
        <v>6</v>
      </c>
      <c r="F34" s="37" t="s">
        <v>6</v>
      </c>
    </row>
    <row r="35" spans="1:6">
      <c r="A35" s="38" t="s">
        <v>94</v>
      </c>
      <c r="B35" s="41" t="s">
        <v>95</v>
      </c>
      <c r="C35" s="26" t="s">
        <v>55</v>
      </c>
      <c r="D35" s="37" t="s">
        <v>6</v>
      </c>
      <c r="E35" s="37" t="s">
        <v>6</v>
      </c>
      <c r="F35" s="37" t="s">
        <v>6</v>
      </c>
    </row>
    <row r="36" spans="1:6" ht="25.5">
      <c r="A36" s="29" t="s">
        <v>96</v>
      </c>
      <c r="B36" s="30" t="s">
        <v>97</v>
      </c>
      <c r="C36" s="29" t="s">
        <v>55</v>
      </c>
      <c r="D36" s="31">
        <v>82.41062956370402</v>
      </c>
      <c r="E36" s="31">
        <v>10.130353054420993</v>
      </c>
      <c r="F36" s="31">
        <v>82.432903796646542</v>
      </c>
    </row>
    <row r="37" spans="1:6">
      <c r="A37" s="26" t="s">
        <v>98</v>
      </c>
      <c r="B37" s="39" t="s">
        <v>85</v>
      </c>
      <c r="C37" s="26" t="s">
        <v>55</v>
      </c>
      <c r="D37" s="28" t="s">
        <v>6</v>
      </c>
      <c r="E37" s="28" t="s">
        <v>6</v>
      </c>
      <c r="F37" s="28" t="s">
        <v>6</v>
      </c>
    </row>
    <row r="38" spans="1:6">
      <c r="A38" s="26" t="s">
        <v>99</v>
      </c>
      <c r="B38" s="27" t="s">
        <v>87</v>
      </c>
      <c r="C38" s="26" t="s">
        <v>55</v>
      </c>
      <c r="D38" s="28">
        <v>47.830645569990047</v>
      </c>
      <c r="E38" s="28"/>
      <c r="F38" s="28" t="s">
        <v>6</v>
      </c>
    </row>
    <row r="39" spans="1:6" ht="25.5">
      <c r="A39" s="26" t="s">
        <v>100</v>
      </c>
      <c r="B39" s="27" t="s">
        <v>89</v>
      </c>
      <c r="C39" s="26" t="s">
        <v>55</v>
      </c>
      <c r="D39" s="28">
        <v>34.579983993713967</v>
      </c>
      <c r="E39" s="28">
        <v>10.130353054420993</v>
      </c>
      <c r="F39" s="28">
        <v>82.432903796646542</v>
      </c>
    </row>
    <row r="40" spans="1:6" ht="25.5">
      <c r="A40" s="29" t="s">
        <v>101</v>
      </c>
      <c r="B40" s="30" t="s">
        <v>102</v>
      </c>
      <c r="C40" s="29" t="s">
        <v>55</v>
      </c>
      <c r="D40" s="37" t="s">
        <v>6</v>
      </c>
      <c r="E40" s="37" t="s">
        <v>6</v>
      </c>
      <c r="F40" s="37" t="s">
        <v>6</v>
      </c>
    </row>
    <row r="41" spans="1:6">
      <c r="A41" s="26" t="s">
        <v>103</v>
      </c>
      <c r="B41" s="39" t="s">
        <v>85</v>
      </c>
      <c r="C41" s="26" t="s">
        <v>55</v>
      </c>
      <c r="D41" s="37" t="s">
        <v>6</v>
      </c>
      <c r="E41" s="37" t="s">
        <v>6</v>
      </c>
      <c r="F41" s="37" t="s">
        <v>6</v>
      </c>
    </row>
    <row r="42" spans="1:6">
      <c r="A42" s="26" t="s">
        <v>104</v>
      </c>
      <c r="B42" s="27" t="s">
        <v>87</v>
      </c>
      <c r="C42" s="26" t="s">
        <v>55</v>
      </c>
      <c r="D42" s="37" t="s">
        <v>6</v>
      </c>
      <c r="E42" s="37" t="s">
        <v>6</v>
      </c>
      <c r="F42" s="37" t="s">
        <v>6</v>
      </c>
    </row>
    <row r="43" spans="1:6" ht="25.5">
      <c r="A43" s="26" t="s">
        <v>105</v>
      </c>
      <c r="B43" s="27" t="s">
        <v>89</v>
      </c>
      <c r="C43" s="26" t="s">
        <v>55</v>
      </c>
      <c r="D43" s="37" t="s">
        <v>6</v>
      </c>
      <c r="E43" s="37" t="s">
        <v>6</v>
      </c>
      <c r="F43" s="37" t="s">
        <v>6</v>
      </c>
    </row>
    <row r="44" spans="1:6">
      <c r="A44" s="29" t="s">
        <v>106</v>
      </c>
      <c r="B44" s="30" t="s">
        <v>107</v>
      </c>
      <c r="C44" s="29" t="s">
        <v>55</v>
      </c>
      <c r="D44" s="31">
        <v>-91.297485134866662</v>
      </c>
      <c r="E44" s="31">
        <v>0</v>
      </c>
      <c r="F44" s="31">
        <v>-2.2737367544323206E-13</v>
      </c>
    </row>
    <row r="45" spans="1:6" ht="38.25">
      <c r="A45" s="43" t="s">
        <v>108</v>
      </c>
      <c r="B45" s="30" t="s">
        <v>109</v>
      </c>
      <c r="C45" s="44" t="s">
        <v>110</v>
      </c>
      <c r="D45" s="53">
        <v>-5.8615742112538394E-2</v>
      </c>
      <c r="E45" s="53">
        <v>0</v>
      </c>
      <c r="F45" s="53">
        <v>-8.4772120288817614E-17</v>
      </c>
    </row>
    <row r="46" spans="1:6" ht="180.75" customHeight="1">
      <c r="A46" s="114" t="s">
        <v>111</v>
      </c>
      <c r="B46" s="116" t="s">
        <v>112</v>
      </c>
      <c r="C46" s="118"/>
      <c r="D46" s="76" t="s">
        <v>113</v>
      </c>
      <c r="E46" s="79"/>
      <c r="F46" s="73"/>
    </row>
    <row r="47" spans="1:6" ht="48" customHeight="1">
      <c r="A47" s="115"/>
      <c r="B47" s="117"/>
      <c r="C47" s="119"/>
      <c r="D47" s="82" t="s">
        <v>162</v>
      </c>
      <c r="E47" s="86"/>
      <c r="F47" s="84"/>
    </row>
    <row r="48" spans="1:6">
      <c r="A48" s="46"/>
      <c r="B48" s="47"/>
    </row>
    <row r="49" spans="1:6" ht="13.5" customHeight="1">
      <c r="A49" s="46"/>
      <c r="B49" s="47" t="s">
        <v>114</v>
      </c>
    </row>
    <row r="50" spans="1:6" ht="30" customHeight="1">
      <c r="A50" s="48" t="s">
        <v>115</v>
      </c>
      <c r="B50" s="110" t="s">
        <v>116</v>
      </c>
      <c r="C50" s="110"/>
      <c r="D50" s="110"/>
      <c r="E50" s="110"/>
      <c r="F50" s="110"/>
    </row>
    <row r="51" spans="1:6" ht="30" customHeight="1">
      <c r="A51" s="48" t="s">
        <v>117</v>
      </c>
      <c r="B51" s="110" t="s">
        <v>148</v>
      </c>
      <c r="C51" s="110"/>
      <c r="D51" s="110"/>
      <c r="E51" s="110"/>
      <c r="F51" s="110"/>
    </row>
    <row r="52" spans="1:6" ht="28.5" customHeight="1">
      <c r="A52" s="83" t="s">
        <v>156</v>
      </c>
      <c r="B52" s="110" t="s">
        <v>157</v>
      </c>
      <c r="C52" s="110"/>
      <c r="D52" s="110"/>
      <c r="E52" s="110"/>
      <c r="F52" s="110"/>
    </row>
  </sheetData>
  <mergeCells count="11">
    <mergeCell ref="B50:F50"/>
    <mergeCell ref="B51:F51"/>
    <mergeCell ref="B52:F52"/>
    <mergeCell ref="D1:F1"/>
    <mergeCell ref="D2:F2"/>
    <mergeCell ref="A4:F4"/>
    <mergeCell ref="A5:F5"/>
    <mergeCell ref="A6:F6"/>
    <mergeCell ref="A46:A47"/>
    <mergeCell ref="B46:B47"/>
    <mergeCell ref="C46:C47"/>
  </mergeCells>
  <hyperlinks>
    <hyperlink ref="D47" r:id="rId1"/>
  </hyperlinks>
  <printOptions horizontalCentered="1"/>
  <pageMargins left="0.70866141732283472" right="0.51181102362204722" top="0.74803149606299213" bottom="0.74803149606299213" header="0.31496062992125984" footer="0.31496062992125984"/>
  <pageSetup paperSize="9" scale="5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opLeftCell="A27" workbookViewId="0">
      <selection activeCell="F30" sqref="F30"/>
    </sheetView>
  </sheetViews>
  <sheetFormatPr defaultRowHeight="15"/>
  <cols>
    <col min="1" max="1" width="5.85546875" customWidth="1"/>
    <col min="2" max="2" width="38.85546875" customWidth="1"/>
    <col min="4" max="4" width="16.5703125" customWidth="1"/>
    <col min="5" max="5" width="14" customWidth="1"/>
    <col min="6" max="6" width="15.42578125" customWidth="1"/>
  </cols>
  <sheetData>
    <row r="1" spans="1:6">
      <c r="D1" s="111" t="s">
        <v>33</v>
      </c>
      <c r="E1" s="111"/>
      <c r="F1" s="111"/>
    </row>
    <row r="2" spans="1:6" ht="42" customHeight="1">
      <c r="D2" s="112" t="s">
        <v>130</v>
      </c>
      <c r="E2" s="112"/>
      <c r="F2" s="112"/>
    </row>
    <row r="3" spans="1:6" ht="13.5" customHeight="1">
      <c r="A3" s="20"/>
      <c r="B3" s="20"/>
      <c r="C3" s="20"/>
      <c r="D3" s="20"/>
      <c r="E3" s="21"/>
      <c r="F3" s="21"/>
    </row>
    <row r="4" spans="1:6" ht="16.5" customHeight="1">
      <c r="A4" s="88" t="s">
        <v>34</v>
      </c>
      <c r="B4" s="88"/>
      <c r="C4" s="88"/>
      <c r="D4" s="88"/>
      <c r="E4" s="88"/>
      <c r="F4" s="88"/>
    </row>
    <row r="5" spans="1:6" ht="17.25" customHeight="1">
      <c r="A5" s="88" t="s">
        <v>160</v>
      </c>
      <c r="B5" s="88"/>
      <c r="C5" s="88"/>
      <c r="D5" s="88"/>
      <c r="E5" s="88"/>
      <c r="F5" s="88"/>
    </row>
    <row r="6" spans="1:6" ht="17.25" customHeight="1">
      <c r="A6" s="113" t="s">
        <v>35</v>
      </c>
      <c r="B6" s="113"/>
      <c r="C6" s="113"/>
      <c r="D6" s="113"/>
      <c r="E6" s="113"/>
      <c r="F6" s="113"/>
    </row>
    <row r="8" spans="1:6" ht="77.25" thickBot="1">
      <c r="A8" s="71" t="s">
        <v>0</v>
      </c>
      <c r="B8" s="71" t="s">
        <v>36</v>
      </c>
      <c r="C8" s="71" t="s">
        <v>37</v>
      </c>
      <c r="D8" s="71" t="s">
        <v>137</v>
      </c>
      <c r="E8" s="71" t="s">
        <v>138</v>
      </c>
      <c r="F8" s="71" t="s">
        <v>131</v>
      </c>
    </row>
    <row r="9" spans="1:6">
      <c r="A9" s="23" t="s">
        <v>38</v>
      </c>
      <c r="B9" s="24" t="s">
        <v>39</v>
      </c>
      <c r="C9" s="23" t="s">
        <v>40</v>
      </c>
      <c r="D9" s="25">
        <v>321</v>
      </c>
      <c r="E9" s="25">
        <v>321</v>
      </c>
      <c r="F9" s="25">
        <v>321</v>
      </c>
    </row>
    <row r="10" spans="1:6" ht="63.75">
      <c r="A10" s="26" t="s">
        <v>41</v>
      </c>
      <c r="B10" s="27" t="s">
        <v>42</v>
      </c>
      <c r="C10" s="26" t="s">
        <v>40</v>
      </c>
      <c r="D10" s="28">
        <v>197.30116666666666</v>
      </c>
      <c r="E10" s="28">
        <v>192.71883333333332</v>
      </c>
      <c r="F10" s="28">
        <v>197.86716666666666</v>
      </c>
    </row>
    <row r="11" spans="1:6">
      <c r="A11" s="26" t="s">
        <v>43</v>
      </c>
      <c r="B11" s="27" t="s">
        <v>44</v>
      </c>
      <c r="C11" s="26" t="s">
        <v>45</v>
      </c>
      <c r="D11" s="28">
        <v>1077.121668</v>
      </c>
      <c r="E11" s="28">
        <v>1252.5439999999999</v>
      </c>
      <c r="F11" s="28">
        <v>1044.7440000000001</v>
      </c>
    </row>
    <row r="12" spans="1:6">
      <c r="A12" s="26" t="s">
        <v>46</v>
      </c>
      <c r="B12" s="27" t="s">
        <v>47</v>
      </c>
      <c r="C12" s="26" t="s">
        <v>45</v>
      </c>
      <c r="D12" s="28">
        <v>868.97945600000014</v>
      </c>
      <c r="E12" s="28">
        <v>1013.1589866899999</v>
      </c>
      <c r="F12" s="28">
        <v>832.39611300000013</v>
      </c>
    </row>
    <row r="13" spans="1:6">
      <c r="A13" s="26" t="s">
        <v>48</v>
      </c>
      <c r="B13" s="27" t="s">
        <v>49</v>
      </c>
      <c r="C13" s="26" t="s">
        <v>50</v>
      </c>
      <c r="D13" s="28">
        <v>3106.0360000000001</v>
      </c>
      <c r="E13" s="28">
        <v>3583.0610000000001</v>
      </c>
      <c r="F13" s="28">
        <v>3416.8300000000008</v>
      </c>
    </row>
    <row r="14" spans="1:6">
      <c r="A14" s="26" t="s">
        <v>51</v>
      </c>
      <c r="B14" s="27" t="s">
        <v>52</v>
      </c>
      <c r="C14" s="26" t="s">
        <v>50</v>
      </c>
      <c r="D14" s="28">
        <v>3090.6660000000002</v>
      </c>
      <c r="E14" s="28">
        <v>3567.55099999</v>
      </c>
      <c r="F14" s="28">
        <v>3401.3160000000007</v>
      </c>
    </row>
    <row r="15" spans="1:6" ht="21" customHeight="1">
      <c r="A15" s="29" t="s">
        <v>53</v>
      </c>
      <c r="B15" s="30" t="s">
        <v>54</v>
      </c>
      <c r="C15" s="29" t="s">
        <v>55</v>
      </c>
      <c r="D15" s="31">
        <v>3635.6630986041578</v>
      </c>
      <c r="E15" s="31">
        <v>4436.3646210337538</v>
      </c>
      <c r="F15" s="31">
        <f>SUM(F16:F18)</f>
        <v>6197.942383820633</v>
      </c>
    </row>
    <row r="16" spans="1:6">
      <c r="A16" s="26" t="s">
        <v>56</v>
      </c>
      <c r="B16" s="27" t="s">
        <v>57</v>
      </c>
      <c r="C16" s="26" t="s">
        <v>55</v>
      </c>
      <c r="D16" s="28">
        <v>882.16113478999978</v>
      </c>
      <c r="E16" s="28">
        <v>1142.1005931792017</v>
      </c>
      <c r="F16" s="28">
        <f>'[4]0'!$L$61/1000</f>
        <v>1096.3163677848763</v>
      </c>
    </row>
    <row r="17" spans="1:6" ht="16.5" customHeight="1">
      <c r="A17" s="26" t="s">
        <v>58</v>
      </c>
      <c r="B17" s="27" t="s">
        <v>59</v>
      </c>
      <c r="C17" s="26" t="s">
        <v>55</v>
      </c>
      <c r="D17" s="28">
        <v>305.94915356999996</v>
      </c>
      <c r="E17" s="28">
        <v>307.56770069455217</v>
      </c>
      <c r="F17" s="28">
        <f>'[4]0'!$L$62/1000</f>
        <v>647.85643010614979</v>
      </c>
    </row>
    <row r="18" spans="1:6" ht="25.5">
      <c r="A18" s="26" t="s">
        <v>60</v>
      </c>
      <c r="B18" s="27" t="s">
        <v>61</v>
      </c>
      <c r="C18" s="26" t="s">
        <v>55</v>
      </c>
      <c r="D18" s="28">
        <v>2447.5528102441581</v>
      </c>
      <c r="E18" s="28">
        <v>2986.6963271599998</v>
      </c>
      <c r="F18" s="28">
        <v>4453.7695859296064</v>
      </c>
    </row>
    <row r="19" spans="1:6">
      <c r="A19" s="26" t="s">
        <v>62</v>
      </c>
      <c r="B19" s="27" t="s">
        <v>63</v>
      </c>
      <c r="C19" s="26" t="s">
        <v>55</v>
      </c>
      <c r="D19" s="28">
        <v>1183.1842633866199</v>
      </c>
      <c r="E19" s="28">
        <v>1140.8445070359551</v>
      </c>
      <c r="F19" s="28">
        <v>1095.3339655683528</v>
      </c>
    </row>
    <row r="20" spans="1:6" ht="25.5">
      <c r="A20" s="26"/>
      <c r="B20" s="27" t="s">
        <v>154</v>
      </c>
      <c r="C20" s="33" t="s">
        <v>64</v>
      </c>
      <c r="D20" s="35">
        <v>345.47699999999998</v>
      </c>
      <c r="E20" s="35">
        <v>325.89999999999998</v>
      </c>
      <c r="F20" s="35">
        <v>198.2</v>
      </c>
    </row>
    <row r="21" spans="1:6">
      <c r="A21" s="26" t="s">
        <v>65</v>
      </c>
      <c r="B21" s="27" t="s">
        <v>66</v>
      </c>
      <c r="C21" s="26" t="s">
        <v>55</v>
      </c>
      <c r="D21" s="28">
        <v>1577.1964801108802</v>
      </c>
      <c r="E21" s="28">
        <v>1609.0624075935089</v>
      </c>
      <c r="F21" s="28">
        <v>2156.7992249004915</v>
      </c>
    </row>
    <row r="22" spans="1:6" ht="25.5">
      <c r="A22" s="26"/>
      <c r="B22" s="27" t="s">
        <v>155</v>
      </c>
      <c r="C22" s="33" t="s">
        <v>67</v>
      </c>
      <c r="D22" s="35">
        <v>129.768</v>
      </c>
      <c r="E22" s="35">
        <v>130.30000000000001</v>
      </c>
      <c r="F22" s="35">
        <v>165.5</v>
      </c>
    </row>
    <row r="23" spans="1:6" ht="51">
      <c r="A23" s="26"/>
      <c r="B23" s="27" t="s">
        <v>68</v>
      </c>
      <c r="C23" s="33"/>
      <c r="D23" s="36" t="s">
        <v>140</v>
      </c>
      <c r="E23" s="36" t="s">
        <v>141</v>
      </c>
      <c r="F23" s="36" t="s">
        <v>139</v>
      </c>
    </row>
    <row r="24" spans="1:6">
      <c r="A24" s="29" t="s">
        <v>69</v>
      </c>
      <c r="B24" s="30" t="s">
        <v>70</v>
      </c>
      <c r="C24" s="29" t="s">
        <v>55</v>
      </c>
      <c r="D24" s="31">
        <v>171.4472154</v>
      </c>
      <c r="E24" s="31">
        <v>170.61688487000001</v>
      </c>
      <c r="F24" s="31">
        <v>211.739578562568</v>
      </c>
    </row>
    <row r="25" spans="1:6" ht="38.25">
      <c r="A25" s="29" t="s">
        <v>71</v>
      </c>
      <c r="B25" s="30" t="s">
        <v>72</v>
      </c>
      <c r="C25" s="26"/>
      <c r="D25" s="37"/>
      <c r="E25" s="28"/>
      <c r="F25" s="37"/>
    </row>
    <row r="26" spans="1:6">
      <c r="A26" s="26" t="s">
        <v>73</v>
      </c>
      <c r="B26" s="27" t="s">
        <v>74</v>
      </c>
      <c r="C26" s="26" t="s">
        <v>75</v>
      </c>
      <c r="D26" s="28">
        <v>370</v>
      </c>
      <c r="E26" s="28">
        <v>369.7</v>
      </c>
      <c r="F26" s="28">
        <v>373</v>
      </c>
    </row>
    <row r="27" spans="1:6" ht="25.5">
      <c r="A27" s="26" t="s">
        <v>76</v>
      </c>
      <c r="B27" s="27" t="s">
        <v>77</v>
      </c>
      <c r="C27" s="26" t="s">
        <v>78</v>
      </c>
      <c r="D27" s="28">
        <v>41.842568061999593</v>
      </c>
      <c r="E27" s="28">
        <v>37.658772812718091</v>
      </c>
      <c r="F27" s="28">
        <v>46.30331724972946</v>
      </c>
    </row>
    <row r="28" spans="1:6" ht="89.25">
      <c r="A28" s="26" t="s">
        <v>79</v>
      </c>
      <c r="B28" s="27" t="s">
        <v>80</v>
      </c>
      <c r="C28" s="26"/>
      <c r="D28" s="36" t="s">
        <v>81</v>
      </c>
      <c r="E28" s="36" t="s">
        <v>133</v>
      </c>
      <c r="F28" s="36" t="s">
        <v>133</v>
      </c>
    </row>
    <row r="29" spans="1:6">
      <c r="A29" s="29" t="s">
        <v>82</v>
      </c>
      <c r="B29" s="30" t="s">
        <v>83</v>
      </c>
      <c r="C29" s="29" t="s">
        <v>55</v>
      </c>
      <c r="D29" s="31">
        <v>3937.4642950666198</v>
      </c>
      <c r="E29" s="31">
        <v>4411.5954875163061</v>
      </c>
      <c r="F29" s="31">
        <f>SUM(F30:F32)</f>
        <v>6007.9614867276887</v>
      </c>
    </row>
    <row r="30" spans="1:6">
      <c r="A30" s="38" t="s">
        <v>84</v>
      </c>
      <c r="B30" s="39" t="s">
        <v>85</v>
      </c>
      <c r="C30" s="26" t="s">
        <v>55</v>
      </c>
      <c r="D30" s="28">
        <v>1184.0202950666198</v>
      </c>
      <c r="E30" s="28">
        <v>1142.1005931792017</v>
      </c>
      <c r="F30" s="28">
        <f>F16</f>
        <v>1096.3163677848763</v>
      </c>
    </row>
    <row r="31" spans="1:6">
      <c r="A31" s="38" t="s">
        <v>86</v>
      </c>
      <c r="B31" s="27" t="s">
        <v>87</v>
      </c>
      <c r="C31" s="26" t="s">
        <v>55</v>
      </c>
      <c r="D31" s="28">
        <v>431.60700000000003</v>
      </c>
      <c r="E31" s="28">
        <v>307.56770069455217</v>
      </c>
      <c r="F31" s="28">
        <f>F17</f>
        <v>647.85643010614979</v>
      </c>
    </row>
    <row r="32" spans="1:6" ht="25.5">
      <c r="A32" s="38" t="s">
        <v>88</v>
      </c>
      <c r="B32" s="27" t="s">
        <v>89</v>
      </c>
      <c r="C32" s="26" t="s">
        <v>55</v>
      </c>
      <c r="D32" s="28">
        <v>2321.837</v>
      </c>
      <c r="E32" s="28">
        <v>2961.9271936425516</v>
      </c>
      <c r="F32" s="28">
        <v>4263.7886888366629</v>
      </c>
    </row>
    <row r="33" spans="1:8" ht="25.5">
      <c r="A33" s="40" t="s">
        <v>90</v>
      </c>
      <c r="B33" s="30" t="s">
        <v>91</v>
      </c>
      <c r="C33" s="29" t="s">
        <v>55</v>
      </c>
      <c r="D33" s="37" t="s">
        <v>6</v>
      </c>
      <c r="E33" s="37" t="s">
        <v>6</v>
      </c>
      <c r="F33" s="37" t="s">
        <v>6</v>
      </c>
    </row>
    <row r="34" spans="1:8">
      <c r="A34" s="38" t="s">
        <v>92</v>
      </c>
      <c r="B34" s="41" t="s">
        <v>93</v>
      </c>
      <c r="C34" s="26" t="s">
        <v>55</v>
      </c>
      <c r="D34" s="37" t="s">
        <v>6</v>
      </c>
      <c r="E34" s="37" t="s">
        <v>6</v>
      </c>
      <c r="F34" s="37" t="s">
        <v>6</v>
      </c>
    </row>
    <row r="35" spans="1:8">
      <c r="A35" s="38" t="s">
        <v>94</v>
      </c>
      <c r="B35" s="41" t="s">
        <v>95</v>
      </c>
      <c r="C35" s="26" t="s">
        <v>55</v>
      </c>
      <c r="D35" s="37" t="s">
        <v>6</v>
      </c>
      <c r="E35" s="37" t="s">
        <v>6</v>
      </c>
      <c r="F35" s="37" t="s">
        <v>6</v>
      </c>
    </row>
    <row r="36" spans="1:8" ht="25.5">
      <c r="A36" s="29" t="s">
        <v>96</v>
      </c>
      <c r="B36" s="30" t="s">
        <v>97</v>
      </c>
      <c r="C36" s="29" t="s">
        <v>55</v>
      </c>
      <c r="D36" s="31">
        <v>322.68930124374918</v>
      </c>
      <c r="E36" s="31">
        <v>24.769133517448154</v>
      </c>
      <c r="F36" s="31">
        <v>189.98089709294345</v>
      </c>
    </row>
    <row r="37" spans="1:8">
      <c r="A37" s="26" t="s">
        <v>98</v>
      </c>
      <c r="B37" s="39" t="s">
        <v>85</v>
      </c>
      <c r="C37" s="26" t="s">
        <v>55</v>
      </c>
      <c r="D37" s="28" t="s">
        <v>6</v>
      </c>
      <c r="E37" s="28" t="s">
        <v>6</v>
      </c>
      <c r="F37" s="28" t="s">
        <v>6</v>
      </c>
    </row>
    <row r="38" spans="1:8">
      <c r="A38" s="26" t="s">
        <v>99</v>
      </c>
      <c r="B38" s="27" t="s">
        <v>87</v>
      </c>
      <c r="C38" s="26" t="s">
        <v>55</v>
      </c>
      <c r="D38" s="28">
        <v>264.58519300473773</v>
      </c>
      <c r="E38" s="28" t="s">
        <v>6</v>
      </c>
      <c r="F38" s="28" t="s">
        <v>6</v>
      </c>
    </row>
    <row r="39" spans="1:8" ht="25.5">
      <c r="A39" s="26" t="s">
        <v>100</v>
      </c>
      <c r="B39" s="27" t="s">
        <v>89</v>
      </c>
      <c r="C39" s="26" t="s">
        <v>55</v>
      </c>
      <c r="D39" s="28">
        <v>58.104108239011438</v>
      </c>
      <c r="E39" s="28">
        <v>24.769133517448154</v>
      </c>
      <c r="F39" s="28">
        <v>189.98089709294345</v>
      </c>
      <c r="H39" s="52"/>
    </row>
    <row r="40" spans="1:8" ht="25.5">
      <c r="A40" s="29" t="s">
        <v>101</v>
      </c>
      <c r="B40" s="30" t="s">
        <v>102</v>
      </c>
      <c r="C40" s="29" t="s">
        <v>55</v>
      </c>
      <c r="D40" s="37" t="s">
        <v>6</v>
      </c>
      <c r="E40" s="37" t="s">
        <v>6</v>
      </c>
      <c r="F40" s="37" t="s">
        <v>6</v>
      </c>
    </row>
    <row r="41" spans="1:8">
      <c r="A41" s="26" t="s">
        <v>103</v>
      </c>
      <c r="B41" s="39" t="s">
        <v>85</v>
      </c>
      <c r="C41" s="26" t="s">
        <v>55</v>
      </c>
      <c r="D41" s="37" t="s">
        <v>6</v>
      </c>
      <c r="E41" s="37" t="s">
        <v>6</v>
      </c>
      <c r="F41" s="37" t="s">
        <v>6</v>
      </c>
    </row>
    <row r="42" spans="1:8">
      <c r="A42" s="26" t="s">
        <v>104</v>
      </c>
      <c r="B42" s="27" t="s">
        <v>87</v>
      </c>
      <c r="C42" s="26" t="s">
        <v>55</v>
      </c>
      <c r="D42" s="37" t="s">
        <v>6</v>
      </c>
      <c r="E42" s="37" t="s">
        <v>6</v>
      </c>
      <c r="F42" s="37" t="s">
        <v>6</v>
      </c>
    </row>
    <row r="43" spans="1:8" ht="25.5">
      <c r="A43" s="26" t="s">
        <v>105</v>
      </c>
      <c r="B43" s="27" t="s">
        <v>89</v>
      </c>
      <c r="C43" s="26" t="s">
        <v>55</v>
      </c>
      <c r="D43" s="37" t="s">
        <v>6</v>
      </c>
      <c r="E43" s="37" t="s">
        <v>6</v>
      </c>
      <c r="F43" s="37" t="s">
        <v>6</v>
      </c>
    </row>
    <row r="44" spans="1:8">
      <c r="A44" s="29" t="s">
        <v>106</v>
      </c>
      <c r="B44" s="30" t="s">
        <v>107</v>
      </c>
      <c r="C44" s="29" t="s">
        <v>55</v>
      </c>
      <c r="D44" s="31">
        <v>-624.49049770621127</v>
      </c>
      <c r="E44" s="31">
        <v>-4.5474735088646412E-13</v>
      </c>
      <c r="F44" s="31">
        <v>9.0949470177292824E-13</v>
      </c>
    </row>
    <row r="45" spans="1:8" ht="38.25">
      <c r="A45" s="43" t="s">
        <v>108</v>
      </c>
      <c r="B45" s="30" t="s">
        <v>109</v>
      </c>
      <c r="C45" s="44" t="s">
        <v>110</v>
      </c>
      <c r="D45" s="49">
        <v>-17.176797760660833</v>
      </c>
      <c r="E45" s="49">
        <v>-1.0250450306325356E-14</v>
      </c>
      <c r="F45" s="49">
        <v>1.4646329385461294E-14</v>
      </c>
    </row>
    <row r="46" spans="1:8" ht="266.25" customHeight="1">
      <c r="A46" s="114" t="s">
        <v>111</v>
      </c>
      <c r="B46" s="116" t="s">
        <v>112</v>
      </c>
      <c r="C46" s="118"/>
      <c r="D46" s="81" t="s">
        <v>113</v>
      </c>
      <c r="E46" s="79"/>
      <c r="F46" s="73"/>
    </row>
    <row r="47" spans="1:8" ht="48" customHeight="1">
      <c r="A47" s="115"/>
      <c r="B47" s="117"/>
      <c r="C47" s="119"/>
      <c r="D47" s="74" t="s">
        <v>162</v>
      </c>
      <c r="E47" s="86"/>
      <c r="F47" s="86"/>
    </row>
    <row r="48" spans="1:8">
      <c r="A48" s="46"/>
      <c r="B48" s="47" t="s">
        <v>119</v>
      </c>
    </row>
    <row r="49" spans="1:6" ht="30" customHeight="1">
      <c r="A49" s="48" t="s">
        <v>115</v>
      </c>
      <c r="B49" s="112" t="s">
        <v>116</v>
      </c>
      <c r="C49" s="112"/>
      <c r="D49" s="112"/>
      <c r="E49" s="112"/>
      <c r="F49" s="112"/>
    </row>
    <row r="50" spans="1:6" ht="27.75" customHeight="1">
      <c r="A50" s="48" t="s">
        <v>117</v>
      </c>
      <c r="B50" s="110" t="s">
        <v>148</v>
      </c>
      <c r="C50" s="110"/>
      <c r="D50" s="110"/>
      <c r="E50" s="110"/>
      <c r="F50" s="110"/>
    </row>
    <row r="51" spans="1:6" ht="37.5" customHeight="1">
      <c r="A51" s="83" t="s">
        <v>156</v>
      </c>
      <c r="B51" s="110" t="s">
        <v>157</v>
      </c>
      <c r="C51" s="110"/>
      <c r="D51" s="110"/>
      <c r="E51" s="110"/>
      <c r="F51" s="110"/>
    </row>
    <row r="52" spans="1:6">
      <c r="A52" s="46"/>
      <c r="B52" s="46"/>
    </row>
  </sheetData>
  <mergeCells count="11">
    <mergeCell ref="B51:F51"/>
    <mergeCell ref="B50:F50"/>
    <mergeCell ref="B49:F49"/>
    <mergeCell ref="D1:F1"/>
    <mergeCell ref="D2:F2"/>
    <mergeCell ref="A4:F4"/>
    <mergeCell ref="A5:F5"/>
    <mergeCell ref="A6:F6"/>
    <mergeCell ref="A46:A47"/>
    <mergeCell ref="B46:B47"/>
    <mergeCell ref="C46:C47"/>
  </mergeCells>
  <hyperlinks>
    <hyperlink ref="D47" r:id="rId1"/>
  </hyperlink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opLeftCell="A14" workbookViewId="0">
      <selection activeCell="F30" sqref="F30"/>
    </sheetView>
  </sheetViews>
  <sheetFormatPr defaultRowHeight="15"/>
  <cols>
    <col min="1" max="1" width="5.85546875" customWidth="1"/>
    <col min="2" max="2" width="38.85546875" customWidth="1"/>
    <col min="4" max="4" width="16.5703125" customWidth="1"/>
    <col min="5" max="5" width="14" customWidth="1"/>
    <col min="6" max="6" width="15.42578125" customWidth="1"/>
  </cols>
  <sheetData>
    <row r="1" spans="1:6">
      <c r="D1" s="111" t="s">
        <v>33</v>
      </c>
      <c r="E1" s="111"/>
      <c r="F1" s="111"/>
    </row>
    <row r="2" spans="1:6" ht="46.5" customHeight="1">
      <c r="D2" s="112" t="s">
        <v>130</v>
      </c>
      <c r="E2" s="112"/>
      <c r="F2" s="112"/>
    </row>
    <row r="3" spans="1:6" ht="13.5" customHeight="1">
      <c r="A3" s="20"/>
      <c r="B3" s="20"/>
      <c r="C3" s="20"/>
      <c r="D3" s="20"/>
      <c r="E3" s="21"/>
      <c r="F3" s="21"/>
    </row>
    <row r="4" spans="1:6" ht="16.5" customHeight="1">
      <c r="A4" s="88" t="s">
        <v>34</v>
      </c>
      <c r="B4" s="88"/>
      <c r="C4" s="88"/>
      <c r="D4" s="88"/>
      <c r="E4" s="88"/>
      <c r="F4" s="88"/>
    </row>
    <row r="5" spans="1:6" ht="17.25" customHeight="1">
      <c r="A5" s="88" t="s">
        <v>159</v>
      </c>
      <c r="B5" s="88"/>
      <c r="C5" s="88"/>
      <c r="D5" s="88"/>
      <c r="E5" s="88"/>
      <c r="F5" s="88"/>
    </row>
    <row r="6" spans="1:6" ht="17.25" customHeight="1">
      <c r="A6" s="113" t="s">
        <v>35</v>
      </c>
      <c r="B6" s="113"/>
      <c r="C6" s="113"/>
      <c r="D6" s="113"/>
      <c r="E6" s="113"/>
      <c r="F6" s="113"/>
    </row>
    <row r="8" spans="1:6" ht="77.25" thickBot="1">
      <c r="A8" s="71" t="s">
        <v>0</v>
      </c>
      <c r="B8" s="71" t="s">
        <v>36</v>
      </c>
      <c r="C8" s="71" t="s">
        <v>37</v>
      </c>
      <c r="D8" s="71" t="s">
        <v>137</v>
      </c>
      <c r="E8" s="71" t="s">
        <v>138</v>
      </c>
      <c r="F8" s="71" t="s">
        <v>131</v>
      </c>
    </row>
    <row r="9" spans="1:6">
      <c r="A9" s="23" t="s">
        <v>38</v>
      </c>
      <c r="B9" s="24" t="s">
        <v>39</v>
      </c>
      <c r="C9" s="23" t="s">
        <v>40</v>
      </c>
      <c r="D9" s="25">
        <v>250.5</v>
      </c>
      <c r="E9" s="25">
        <v>250.5</v>
      </c>
      <c r="F9" s="25">
        <v>250.5</v>
      </c>
    </row>
    <row r="10" spans="1:6" ht="63.75">
      <c r="A10" s="26" t="s">
        <v>41</v>
      </c>
      <c r="B10" s="27" t="s">
        <v>42</v>
      </c>
      <c r="C10" s="26" t="s">
        <v>40</v>
      </c>
      <c r="D10" s="28">
        <v>216.50225</v>
      </c>
      <c r="E10" s="28">
        <v>215.17858333333371</v>
      </c>
      <c r="F10" s="28">
        <v>216.96074999999999</v>
      </c>
    </row>
    <row r="11" spans="1:6">
      <c r="A11" s="26" t="s">
        <v>43</v>
      </c>
      <c r="B11" s="27" t="s">
        <v>44</v>
      </c>
      <c r="C11" s="26" t="s">
        <v>45</v>
      </c>
      <c r="D11" s="28">
        <v>667.52000799999996</v>
      </c>
      <c r="E11" s="28">
        <v>739.58899999999994</v>
      </c>
      <c r="F11" s="28">
        <v>685.6629999999999</v>
      </c>
    </row>
    <row r="12" spans="1:6">
      <c r="A12" s="26" t="s">
        <v>46</v>
      </c>
      <c r="B12" s="27" t="s">
        <v>47</v>
      </c>
      <c r="C12" s="26" t="s">
        <v>45</v>
      </c>
      <c r="D12" s="28">
        <v>576.734283</v>
      </c>
      <c r="E12" s="28">
        <v>635.72059999999999</v>
      </c>
      <c r="F12" s="28">
        <v>592.11096099999997</v>
      </c>
    </row>
    <row r="13" spans="1:6">
      <c r="A13" s="26" t="s">
        <v>48</v>
      </c>
      <c r="B13" s="27" t="s">
        <v>49</v>
      </c>
      <c r="C13" s="26" t="s">
        <v>50</v>
      </c>
      <c r="D13" s="28">
        <v>1166.502</v>
      </c>
      <c r="E13" s="28">
        <v>1294.28333333</v>
      </c>
      <c r="F13" s="28">
        <v>1244.56</v>
      </c>
    </row>
    <row r="14" spans="1:6">
      <c r="A14" s="26" t="s">
        <v>51</v>
      </c>
      <c r="B14" s="27" t="s">
        <v>52</v>
      </c>
      <c r="C14" s="26" t="s">
        <v>50</v>
      </c>
      <c r="D14" s="28">
        <v>1162.663</v>
      </c>
      <c r="E14" s="28">
        <v>1290.20633333</v>
      </c>
      <c r="F14" s="28">
        <v>1240.5319999999999</v>
      </c>
    </row>
    <row r="15" spans="1:6" ht="21" customHeight="1">
      <c r="A15" s="29" t="s">
        <v>53</v>
      </c>
      <c r="B15" s="30" t="s">
        <v>54</v>
      </c>
      <c r="C15" s="29" t="s">
        <v>55</v>
      </c>
      <c r="D15" s="31">
        <v>1858.8661066402242</v>
      </c>
      <c r="E15" s="31">
        <v>2112.5608487009845</v>
      </c>
      <c r="F15" s="31">
        <f>SUM(F16:F18)</f>
        <v>2814.4799730727736</v>
      </c>
    </row>
    <row r="16" spans="1:6">
      <c r="A16" s="26" t="s">
        <v>56</v>
      </c>
      <c r="B16" s="27" t="s">
        <v>57</v>
      </c>
      <c r="C16" s="26" t="s">
        <v>55</v>
      </c>
      <c r="D16" s="28">
        <v>591.6740738100001</v>
      </c>
      <c r="E16" s="28">
        <v>690.28408078517657</v>
      </c>
      <c r="F16" s="28">
        <f>'[5]0'!$L$61/1000</f>
        <v>677.7820632080311</v>
      </c>
    </row>
    <row r="17" spans="1:6" ht="16.5" customHeight="1">
      <c r="A17" s="26" t="s">
        <v>58</v>
      </c>
      <c r="B17" s="27" t="s">
        <v>59</v>
      </c>
      <c r="C17" s="26" t="s">
        <v>55</v>
      </c>
      <c r="D17" s="28">
        <v>347.98979298</v>
      </c>
      <c r="E17" s="28">
        <v>343.41734877266293</v>
      </c>
      <c r="F17" s="28">
        <f>'[5]0'!$L$62/1000</f>
        <v>514.43883467968794</v>
      </c>
    </row>
    <row r="18" spans="1:6" ht="25.5">
      <c r="A18" s="26" t="s">
        <v>60</v>
      </c>
      <c r="B18" s="27" t="s">
        <v>61</v>
      </c>
      <c r="C18" s="26" t="s">
        <v>55</v>
      </c>
      <c r="D18" s="28">
        <v>919.20223985022403</v>
      </c>
      <c r="E18" s="28">
        <v>1078.859419143145</v>
      </c>
      <c r="F18" s="28">
        <v>1622.2590751850544</v>
      </c>
    </row>
    <row r="19" spans="1:6">
      <c r="A19" s="26" t="s">
        <v>62</v>
      </c>
      <c r="B19" s="27" t="s">
        <v>63</v>
      </c>
      <c r="C19" s="26" t="s">
        <v>55</v>
      </c>
      <c r="D19" s="28">
        <v>650.97715000000005</v>
      </c>
      <c r="E19" s="28">
        <v>689.58288096337662</v>
      </c>
      <c r="F19" s="28">
        <v>677.08324793074928</v>
      </c>
    </row>
    <row r="20" spans="1:6" ht="25.5">
      <c r="A20" s="26"/>
      <c r="B20" s="27" t="s">
        <v>154</v>
      </c>
      <c r="C20" s="33" t="s">
        <v>64</v>
      </c>
      <c r="D20" s="35">
        <v>279.44705798360286</v>
      </c>
      <c r="E20" s="35">
        <v>275.39999999999998</v>
      </c>
      <c r="F20" s="35">
        <v>187.9</v>
      </c>
    </row>
    <row r="21" spans="1:6">
      <c r="A21" s="26" t="s">
        <v>65</v>
      </c>
      <c r="B21" s="27" t="s">
        <v>66</v>
      </c>
      <c r="C21" s="26" t="s">
        <v>55</v>
      </c>
      <c r="D21" s="28">
        <v>594.14210375999926</v>
      </c>
      <c r="E21" s="28">
        <v>678.38951584181245</v>
      </c>
      <c r="F21" s="28">
        <v>777.12704062610442</v>
      </c>
    </row>
    <row r="22" spans="1:6" ht="25.5">
      <c r="A22" s="26"/>
      <c r="B22" s="27" t="s">
        <v>155</v>
      </c>
      <c r="C22" s="33" t="s">
        <v>67</v>
      </c>
      <c r="D22" s="35">
        <v>131.84460892480254</v>
      </c>
      <c r="E22" s="35">
        <v>134.30000000000001</v>
      </c>
      <c r="F22" s="35">
        <v>171.5</v>
      </c>
    </row>
    <row r="23" spans="1:6" ht="51">
      <c r="A23" s="26"/>
      <c r="B23" s="27" t="s">
        <v>68</v>
      </c>
      <c r="C23" s="33"/>
      <c r="D23" s="36" t="s">
        <v>140</v>
      </c>
      <c r="E23" s="36" t="s">
        <v>141</v>
      </c>
      <c r="F23" s="36" t="s">
        <v>139</v>
      </c>
    </row>
    <row r="24" spans="1:6">
      <c r="A24" s="29" t="s">
        <v>69</v>
      </c>
      <c r="B24" s="30" t="s">
        <v>70</v>
      </c>
      <c r="C24" s="29" t="s">
        <v>55</v>
      </c>
      <c r="D24" s="31">
        <v>153.46899999999988</v>
      </c>
      <c r="E24" s="31">
        <v>143.08992812205989</v>
      </c>
      <c r="F24" s="31">
        <v>167.09999999999994</v>
      </c>
    </row>
    <row r="25" spans="1:6" ht="38.25">
      <c r="A25" s="29" t="s">
        <v>71</v>
      </c>
      <c r="B25" s="30" t="s">
        <v>72</v>
      </c>
      <c r="C25" s="26"/>
      <c r="D25" s="37"/>
      <c r="E25" s="28"/>
      <c r="F25" s="37"/>
    </row>
    <row r="26" spans="1:6">
      <c r="A26" s="26" t="s">
        <v>73</v>
      </c>
      <c r="B26" s="27" t="s">
        <v>74</v>
      </c>
      <c r="C26" s="26" t="s">
        <v>75</v>
      </c>
      <c r="D26" s="28">
        <v>268.8</v>
      </c>
      <c r="E26" s="28">
        <v>269.7</v>
      </c>
      <c r="F26" s="28">
        <v>270.5</v>
      </c>
    </row>
    <row r="27" spans="1:6" ht="25.5">
      <c r="A27" s="26" t="s">
        <v>76</v>
      </c>
      <c r="B27" s="27" t="s">
        <v>77</v>
      </c>
      <c r="C27" s="26" t="s">
        <v>78</v>
      </c>
      <c r="D27" s="28">
        <v>40.260106962596446</v>
      </c>
      <c r="E27" s="28">
        <v>37.389585679308013</v>
      </c>
      <c r="F27" s="28">
        <v>44.350283602064238</v>
      </c>
    </row>
    <row r="28" spans="1:6" ht="89.25">
      <c r="A28" s="26" t="s">
        <v>79</v>
      </c>
      <c r="B28" s="27" t="s">
        <v>80</v>
      </c>
      <c r="C28" s="26"/>
      <c r="D28" s="36" t="s">
        <v>81</v>
      </c>
      <c r="E28" s="36" t="s">
        <v>133</v>
      </c>
      <c r="F28" s="36" t="s">
        <v>133</v>
      </c>
    </row>
    <row r="29" spans="1:6">
      <c r="A29" s="29" t="s">
        <v>82</v>
      </c>
      <c r="B29" s="30" t="s">
        <v>83</v>
      </c>
      <c r="C29" s="29" t="s">
        <v>55</v>
      </c>
      <c r="D29" s="31">
        <v>1939.5699999999997</v>
      </c>
      <c r="E29" s="31">
        <v>2103.6170415296765</v>
      </c>
      <c r="F29" s="31">
        <f>SUM(F30:F32)</f>
        <v>2745.2805615463021</v>
      </c>
    </row>
    <row r="30" spans="1:6">
      <c r="A30" s="38" t="s">
        <v>84</v>
      </c>
      <c r="B30" s="39" t="s">
        <v>85</v>
      </c>
      <c r="C30" s="26" t="s">
        <v>55</v>
      </c>
      <c r="D30" s="28">
        <v>651.53266580000002</v>
      </c>
      <c r="E30" s="28">
        <v>690.28408078517657</v>
      </c>
      <c r="F30" s="28">
        <f>F16</f>
        <v>677.7820632080311</v>
      </c>
    </row>
    <row r="31" spans="1:6">
      <c r="A31" s="38" t="s">
        <v>86</v>
      </c>
      <c r="B31" s="27" t="s">
        <v>87</v>
      </c>
      <c r="C31" s="26" t="s">
        <v>55</v>
      </c>
      <c r="D31" s="28">
        <v>344.08533420000003</v>
      </c>
      <c r="E31" s="28">
        <v>343.41734877266293</v>
      </c>
      <c r="F31" s="28">
        <f>F17</f>
        <v>514.43883467968794</v>
      </c>
    </row>
    <row r="32" spans="1:6" ht="25.5">
      <c r="A32" s="38" t="s">
        <v>88</v>
      </c>
      <c r="B32" s="27" t="s">
        <v>89</v>
      </c>
      <c r="C32" s="26" t="s">
        <v>55</v>
      </c>
      <c r="D32" s="28">
        <v>943.95199999999977</v>
      </c>
      <c r="E32" s="28">
        <v>1069.9156119718368</v>
      </c>
      <c r="F32" s="28">
        <v>1553.0596636585831</v>
      </c>
    </row>
    <row r="33" spans="1:6" ht="25.5">
      <c r="A33" s="40" t="s">
        <v>90</v>
      </c>
      <c r="B33" s="30" t="s">
        <v>91</v>
      </c>
      <c r="C33" s="29" t="s">
        <v>55</v>
      </c>
      <c r="D33" s="37" t="s">
        <v>6</v>
      </c>
      <c r="E33" s="37" t="s">
        <v>6</v>
      </c>
      <c r="F33" s="37" t="s">
        <v>6</v>
      </c>
    </row>
    <row r="34" spans="1:6">
      <c r="A34" s="38" t="s">
        <v>92</v>
      </c>
      <c r="B34" s="41" t="s">
        <v>93</v>
      </c>
      <c r="C34" s="26" t="s">
        <v>55</v>
      </c>
      <c r="D34" s="37" t="s">
        <v>6</v>
      </c>
      <c r="E34" s="37" t="s">
        <v>6</v>
      </c>
      <c r="F34" s="37" t="s">
        <v>6</v>
      </c>
    </row>
    <row r="35" spans="1:6">
      <c r="A35" s="38" t="s">
        <v>94</v>
      </c>
      <c r="B35" s="41" t="s">
        <v>95</v>
      </c>
      <c r="C35" s="26" t="s">
        <v>55</v>
      </c>
      <c r="D35" s="37" t="s">
        <v>6</v>
      </c>
      <c r="E35" s="37" t="s">
        <v>6</v>
      </c>
      <c r="F35" s="37" t="s">
        <v>6</v>
      </c>
    </row>
    <row r="36" spans="1:6" ht="25.5">
      <c r="A36" s="29" t="s">
        <v>96</v>
      </c>
      <c r="B36" s="30" t="s">
        <v>97</v>
      </c>
      <c r="C36" s="29" t="s">
        <v>55</v>
      </c>
      <c r="D36" s="31">
        <v>297.94503413896655</v>
      </c>
      <c r="E36" s="31">
        <v>8.9438071713082081</v>
      </c>
      <c r="F36" s="31">
        <v>69.199411526471295</v>
      </c>
    </row>
    <row r="37" spans="1:6">
      <c r="A37" s="26" t="s">
        <v>98</v>
      </c>
      <c r="B37" s="39" t="s">
        <v>85</v>
      </c>
      <c r="C37" s="26" t="s">
        <v>55</v>
      </c>
      <c r="D37" s="28" t="s">
        <v>6</v>
      </c>
      <c r="E37" s="28" t="s">
        <v>6</v>
      </c>
      <c r="F37" s="28" t="s">
        <v>6</v>
      </c>
    </row>
    <row r="38" spans="1:6">
      <c r="A38" s="26" t="s">
        <v>99</v>
      </c>
      <c r="B38" s="27" t="s">
        <v>87</v>
      </c>
      <c r="C38" s="26" t="s">
        <v>55</v>
      </c>
      <c r="D38" s="28">
        <v>264.58519300473773</v>
      </c>
      <c r="E38" s="28"/>
      <c r="F38" s="28" t="s">
        <v>6</v>
      </c>
    </row>
    <row r="39" spans="1:6" ht="25.5">
      <c r="A39" s="26" t="s">
        <v>100</v>
      </c>
      <c r="B39" s="27" t="s">
        <v>89</v>
      </c>
      <c r="C39" s="26" t="s">
        <v>55</v>
      </c>
      <c r="D39" s="28">
        <v>33.359841134228802</v>
      </c>
      <c r="E39" s="28">
        <v>8.9438071713082081</v>
      </c>
      <c r="F39" s="28">
        <v>69.199411526471295</v>
      </c>
    </row>
    <row r="40" spans="1:6" ht="25.5">
      <c r="A40" s="29" t="s">
        <v>101</v>
      </c>
      <c r="B40" s="30" t="s">
        <v>102</v>
      </c>
      <c r="C40" s="29" t="s">
        <v>55</v>
      </c>
      <c r="D40" s="37" t="s">
        <v>6</v>
      </c>
      <c r="E40" s="37" t="s">
        <v>6</v>
      </c>
      <c r="F40" s="37" t="s">
        <v>6</v>
      </c>
    </row>
    <row r="41" spans="1:6">
      <c r="A41" s="26" t="s">
        <v>103</v>
      </c>
      <c r="B41" s="39" t="s">
        <v>85</v>
      </c>
      <c r="C41" s="26" t="s">
        <v>55</v>
      </c>
      <c r="D41" s="37" t="s">
        <v>6</v>
      </c>
      <c r="E41" s="37" t="s">
        <v>6</v>
      </c>
      <c r="F41" s="37" t="s">
        <v>6</v>
      </c>
    </row>
    <row r="42" spans="1:6">
      <c r="A42" s="26" t="s">
        <v>104</v>
      </c>
      <c r="B42" s="27" t="s">
        <v>87</v>
      </c>
      <c r="C42" s="26" t="s">
        <v>55</v>
      </c>
      <c r="D42" s="37" t="s">
        <v>6</v>
      </c>
      <c r="E42" s="37" t="s">
        <v>6</v>
      </c>
      <c r="F42" s="37" t="s">
        <v>6</v>
      </c>
    </row>
    <row r="43" spans="1:6" ht="25.5">
      <c r="A43" s="26" t="s">
        <v>105</v>
      </c>
      <c r="B43" s="27" t="s">
        <v>89</v>
      </c>
      <c r="C43" s="26" t="s">
        <v>55</v>
      </c>
      <c r="D43" s="37" t="s">
        <v>6</v>
      </c>
      <c r="E43" s="37" t="s">
        <v>6</v>
      </c>
      <c r="F43" s="37" t="s">
        <v>6</v>
      </c>
    </row>
    <row r="44" spans="1:6">
      <c r="A44" s="29" t="s">
        <v>106</v>
      </c>
      <c r="B44" s="30" t="s">
        <v>107</v>
      </c>
      <c r="C44" s="29" t="s">
        <v>55</v>
      </c>
      <c r="D44" s="31">
        <v>-378.64892749874207</v>
      </c>
      <c r="E44" s="31">
        <v>-2.2737367544323206E-13</v>
      </c>
      <c r="F44" s="31">
        <v>2.2737367544323206E-13</v>
      </c>
    </row>
    <row r="45" spans="1:6" ht="38.25">
      <c r="A45" s="43" t="s">
        <v>108</v>
      </c>
      <c r="B45" s="30" t="s">
        <v>109</v>
      </c>
      <c r="C45" s="44" t="s">
        <v>110</v>
      </c>
      <c r="D45" s="53">
        <v>-203.69887112693911</v>
      </c>
      <c r="E45" s="53">
        <v>-1.0762940891527187E-13</v>
      </c>
      <c r="F45" s="53">
        <v>8.0606912996286412E-14</v>
      </c>
    </row>
    <row r="46" spans="1:6" ht="256.5" customHeight="1">
      <c r="A46" s="114" t="s">
        <v>111</v>
      </c>
      <c r="B46" s="116" t="s">
        <v>112</v>
      </c>
      <c r="C46" s="118"/>
      <c r="D46" s="76" t="s">
        <v>113</v>
      </c>
      <c r="E46" s="79"/>
      <c r="F46" s="73"/>
    </row>
    <row r="47" spans="1:6" ht="49.5" customHeight="1">
      <c r="A47" s="115"/>
      <c r="B47" s="117"/>
      <c r="C47" s="119"/>
      <c r="D47" s="74" t="s">
        <v>162</v>
      </c>
      <c r="E47" s="86"/>
      <c r="F47" s="86"/>
    </row>
    <row r="48" spans="1:6">
      <c r="A48" s="46"/>
      <c r="B48" s="47" t="s">
        <v>119</v>
      </c>
    </row>
    <row r="49" spans="1:6" ht="30" customHeight="1">
      <c r="A49" s="48" t="s">
        <v>115</v>
      </c>
      <c r="B49" s="112" t="s">
        <v>116</v>
      </c>
      <c r="C49" s="112"/>
      <c r="D49" s="112"/>
      <c r="E49" s="112"/>
      <c r="F49" s="112"/>
    </row>
    <row r="50" spans="1:6" ht="28.5" customHeight="1">
      <c r="A50" s="48" t="s">
        <v>117</v>
      </c>
      <c r="B50" s="110" t="s">
        <v>148</v>
      </c>
      <c r="C50" s="110"/>
      <c r="D50" s="110"/>
      <c r="E50" s="110"/>
      <c r="F50" s="110"/>
    </row>
    <row r="51" spans="1:6" ht="32.25" customHeight="1">
      <c r="A51" s="83" t="s">
        <v>156</v>
      </c>
      <c r="B51" s="110" t="s">
        <v>157</v>
      </c>
      <c r="C51" s="110"/>
      <c r="D51" s="110"/>
      <c r="E51" s="110"/>
      <c r="F51" s="110"/>
    </row>
    <row r="52" spans="1:6">
      <c r="A52" s="46"/>
      <c r="B52" s="46"/>
    </row>
  </sheetData>
  <mergeCells count="11">
    <mergeCell ref="B51:F51"/>
    <mergeCell ref="B50:F50"/>
    <mergeCell ref="B49:F49"/>
    <mergeCell ref="D1:F1"/>
    <mergeCell ref="D2:F2"/>
    <mergeCell ref="A4:F4"/>
    <mergeCell ref="A5:F5"/>
    <mergeCell ref="A6:F6"/>
    <mergeCell ref="A46:A47"/>
    <mergeCell ref="B46:B47"/>
    <mergeCell ref="C46:C47"/>
  </mergeCells>
  <hyperlinks>
    <hyperlink ref="D47" r:id="rId1"/>
  </hyperlink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workbookViewId="0">
      <selection activeCell="F17" sqref="F17"/>
    </sheetView>
  </sheetViews>
  <sheetFormatPr defaultRowHeight="15"/>
  <cols>
    <col min="1" max="1" width="5.85546875" customWidth="1"/>
    <col min="2" max="2" width="38.85546875" customWidth="1"/>
    <col min="4" max="4" width="16.5703125" customWidth="1"/>
    <col min="5" max="5" width="14" customWidth="1"/>
    <col min="6" max="6" width="15.42578125" customWidth="1"/>
  </cols>
  <sheetData>
    <row r="1" spans="1:6">
      <c r="D1" s="111" t="s">
        <v>33</v>
      </c>
      <c r="E1" s="111"/>
      <c r="F1" s="111"/>
    </row>
    <row r="2" spans="1:6" ht="44.25" customHeight="1">
      <c r="D2" s="112" t="s">
        <v>130</v>
      </c>
      <c r="E2" s="112"/>
      <c r="F2" s="112"/>
    </row>
    <row r="3" spans="1:6" ht="13.5" customHeight="1">
      <c r="A3" s="20"/>
      <c r="B3" s="20"/>
      <c r="C3" s="20"/>
      <c r="D3" s="20"/>
      <c r="E3" s="21"/>
      <c r="F3" s="21"/>
    </row>
    <row r="4" spans="1:6" ht="16.5" customHeight="1">
      <c r="A4" s="88" t="s">
        <v>34</v>
      </c>
      <c r="B4" s="88"/>
      <c r="C4" s="88"/>
      <c r="D4" s="88"/>
      <c r="E4" s="88"/>
      <c r="F4" s="88"/>
    </row>
    <row r="5" spans="1:6" ht="17.25" customHeight="1">
      <c r="A5" s="88" t="s">
        <v>151</v>
      </c>
      <c r="B5" s="88"/>
      <c r="C5" s="88"/>
      <c r="D5" s="88"/>
      <c r="E5" s="88"/>
      <c r="F5" s="88"/>
    </row>
    <row r="6" spans="1:6" ht="17.25" customHeight="1">
      <c r="A6" s="113" t="s">
        <v>120</v>
      </c>
      <c r="B6" s="113"/>
      <c r="C6" s="113"/>
      <c r="D6" s="113"/>
      <c r="E6" s="113"/>
      <c r="F6" s="113"/>
    </row>
    <row r="8" spans="1:6" ht="77.25" thickBot="1">
      <c r="A8" s="71" t="s">
        <v>0</v>
      </c>
      <c r="B8" s="71" t="s">
        <v>36</v>
      </c>
      <c r="C8" s="71" t="s">
        <v>37</v>
      </c>
      <c r="D8" s="71" t="s">
        <v>137</v>
      </c>
      <c r="E8" s="71" t="s">
        <v>138</v>
      </c>
      <c r="F8" s="71" t="s">
        <v>131</v>
      </c>
    </row>
    <row r="9" spans="1:6">
      <c r="A9" s="23" t="s">
        <v>38</v>
      </c>
      <c r="B9" s="24" t="s">
        <v>39</v>
      </c>
      <c r="C9" s="23" t="s">
        <v>40</v>
      </c>
      <c r="D9" s="25">
        <v>500</v>
      </c>
      <c r="E9" s="25">
        <v>500</v>
      </c>
      <c r="F9" s="25">
        <v>500</v>
      </c>
    </row>
    <row r="10" spans="1:6" ht="63.75">
      <c r="A10" s="26" t="s">
        <v>41</v>
      </c>
      <c r="B10" s="27" t="s">
        <v>42</v>
      </c>
      <c r="C10" s="26" t="s">
        <v>40</v>
      </c>
      <c r="D10" s="28">
        <v>355.98933333333332</v>
      </c>
      <c r="E10" s="28">
        <v>353.67458333333337</v>
      </c>
      <c r="F10" s="28">
        <v>356.44616666666667</v>
      </c>
    </row>
    <row r="11" spans="1:6">
      <c r="A11" s="26" t="s">
        <v>43</v>
      </c>
      <c r="B11" s="27" t="s">
        <v>44</v>
      </c>
      <c r="C11" s="26" t="s">
        <v>45</v>
      </c>
      <c r="D11" s="28">
        <v>1922.5596919999998</v>
      </c>
      <c r="E11" s="28">
        <v>2107.2044000000001</v>
      </c>
      <c r="F11" s="28">
        <v>2125.1679999999997</v>
      </c>
    </row>
    <row r="12" spans="1:6">
      <c r="A12" s="26" t="s">
        <v>46</v>
      </c>
      <c r="B12" s="27" t="s">
        <v>47</v>
      </c>
      <c r="C12" s="26" t="s">
        <v>45</v>
      </c>
      <c r="D12" s="28">
        <v>1708.758716</v>
      </c>
      <c r="E12" s="28">
        <v>1867.6472999999999</v>
      </c>
      <c r="F12" s="28">
        <v>1898.1506859999995</v>
      </c>
    </row>
    <row r="13" spans="1:6">
      <c r="A13" s="26" t="s">
        <v>48</v>
      </c>
      <c r="B13" s="27" t="s">
        <v>49</v>
      </c>
      <c r="C13" s="26" t="s">
        <v>50</v>
      </c>
      <c r="D13" s="28">
        <v>2925.8629999999998</v>
      </c>
      <c r="E13" s="28">
        <v>3088.6036666699997</v>
      </c>
      <c r="F13" s="28">
        <v>3051.2539999999999</v>
      </c>
    </row>
    <row r="14" spans="1:6">
      <c r="A14" s="26" t="s">
        <v>51</v>
      </c>
      <c r="B14" s="27" t="s">
        <v>52</v>
      </c>
      <c r="C14" s="26" t="s">
        <v>50</v>
      </c>
      <c r="D14" s="28">
        <v>2919.0759699999999</v>
      </c>
      <c r="E14" s="28">
        <v>3080.1146100099995</v>
      </c>
      <c r="F14" s="28">
        <v>3043.5059999999999</v>
      </c>
    </row>
    <row r="15" spans="1:6" ht="21" customHeight="1">
      <c r="A15" s="29" t="s">
        <v>53</v>
      </c>
      <c r="B15" s="30" t="s">
        <v>54</v>
      </c>
      <c r="C15" s="29" t="s">
        <v>55</v>
      </c>
      <c r="D15" s="31">
        <v>4669.4314890981987</v>
      </c>
      <c r="E15" s="31">
        <v>5154.1119554920642</v>
      </c>
      <c r="F15" s="31">
        <f>SUM(F16:F18)</f>
        <v>7084.8157214690582</v>
      </c>
    </row>
    <row r="16" spans="1:6">
      <c r="A16" s="26" t="s">
        <v>56</v>
      </c>
      <c r="B16" s="27" t="s">
        <v>57</v>
      </c>
      <c r="C16" s="26" t="s">
        <v>55</v>
      </c>
      <c r="D16" s="28">
        <v>1772.5836374899995</v>
      </c>
      <c r="E16" s="28">
        <v>2030.8910268656873</v>
      </c>
      <c r="F16" s="28">
        <f>'[6]0'!$L$61/1000</f>
        <v>2187.6569155999036</v>
      </c>
    </row>
    <row r="17" spans="1:6" ht="16.5" customHeight="1">
      <c r="A17" s="26" t="s">
        <v>58</v>
      </c>
      <c r="B17" s="27" t="s">
        <v>59</v>
      </c>
      <c r="C17" s="26" t="s">
        <v>55</v>
      </c>
      <c r="D17" s="28">
        <v>597.54300782000007</v>
      </c>
      <c r="E17" s="28">
        <v>564.39248538499999</v>
      </c>
      <c r="F17" s="28">
        <f>'[6]0'!$L$62/1000</f>
        <v>975.9993012887021</v>
      </c>
    </row>
    <row r="18" spans="1:6" ht="25.5">
      <c r="A18" s="26" t="s">
        <v>60</v>
      </c>
      <c r="B18" s="27" t="s">
        <v>61</v>
      </c>
      <c r="C18" s="26" t="s">
        <v>55</v>
      </c>
      <c r="D18" s="28">
        <v>2299.3048437881994</v>
      </c>
      <c r="E18" s="28">
        <v>2558.8284432413775</v>
      </c>
      <c r="F18" s="28">
        <v>3921.159504580452</v>
      </c>
    </row>
    <row r="19" spans="1:6">
      <c r="A19" s="26" t="s">
        <v>62</v>
      </c>
      <c r="B19" s="27" t="s">
        <v>63</v>
      </c>
      <c r="C19" s="26" t="s">
        <v>55</v>
      </c>
      <c r="D19" s="28">
        <v>1825.4437429536199</v>
      </c>
      <c r="E19" s="28">
        <v>2028.8310118937873</v>
      </c>
      <c r="F19" s="28">
        <v>2185.4166991787797</v>
      </c>
    </row>
    <row r="20" spans="1:6" ht="25.5">
      <c r="A20" s="26"/>
      <c r="B20" s="27" t="s">
        <v>154</v>
      </c>
      <c r="C20" s="33" t="s">
        <v>64</v>
      </c>
      <c r="D20" s="35">
        <v>270.87918632682982</v>
      </c>
      <c r="E20" s="35">
        <v>275.7</v>
      </c>
      <c r="F20" s="35">
        <v>199.3</v>
      </c>
    </row>
    <row r="21" spans="1:6">
      <c r="A21" s="26" t="s">
        <v>65</v>
      </c>
      <c r="B21" s="27" t="s">
        <v>66</v>
      </c>
      <c r="C21" s="26" t="s">
        <v>55</v>
      </c>
      <c r="D21" s="28">
        <v>1416.0141352943442</v>
      </c>
      <c r="E21" s="28">
        <v>1521.1321519589687</v>
      </c>
      <c r="F21" s="28">
        <v>1801.9670013943376</v>
      </c>
    </row>
    <row r="22" spans="1:6" ht="25.5">
      <c r="A22" s="26"/>
      <c r="B22" s="27" t="s">
        <v>155</v>
      </c>
      <c r="C22" s="33" t="s">
        <v>67</v>
      </c>
      <c r="D22" s="35">
        <v>123.41110981614656</v>
      </c>
      <c r="E22" s="35">
        <v>126</v>
      </c>
      <c r="F22" s="35">
        <v>168.3</v>
      </c>
    </row>
    <row r="23" spans="1:6" ht="51">
      <c r="A23" s="26"/>
      <c r="B23" s="27" t="s">
        <v>68</v>
      </c>
      <c r="C23" s="33"/>
      <c r="D23" s="36" t="s">
        <v>140</v>
      </c>
      <c r="E23" s="36" t="s">
        <v>141</v>
      </c>
      <c r="F23" s="36" t="s">
        <v>139</v>
      </c>
    </row>
    <row r="24" spans="1:6">
      <c r="A24" s="29" t="s">
        <v>69</v>
      </c>
      <c r="B24" s="30" t="s">
        <v>70</v>
      </c>
      <c r="C24" s="29" t="s">
        <v>55</v>
      </c>
      <c r="D24" s="31">
        <v>117.78900000125583</v>
      </c>
      <c r="E24" s="31">
        <v>108.206</v>
      </c>
      <c r="F24" s="31">
        <v>127.12101124121109</v>
      </c>
    </row>
    <row r="25" spans="1:6" ht="38.25">
      <c r="A25" s="29" t="s">
        <v>71</v>
      </c>
      <c r="B25" s="30" t="s">
        <v>72</v>
      </c>
      <c r="C25" s="26"/>
      <c r="D25" s="37"/>
      <c r="E25" s="37"/>
      <c r="F25" s="37"/>
    </row>
    <row r="26" spans="1:6">
      <c r="A26" s="26" t="s">
        <v>73</v>
      </c>
      <c r="B26" s="27" t="s">
        <v>74</v>
      </c>
      <c r="C26" s="26" t="s">
        <v>75</v>
      </c>
      <c r="D26" s="28">
        <v>338.1</v>
      </c>
      <c r="E26" s="28">
        <v>337</v>
      </c>
      <c r="F26" s="28">
        <v>334.1</v>
      </c>
    </row>
    <row r="27" spans="1:6" ht="25.5">
      <c r="A27" s="26" t="s">
        <v>76</v>
      </c>
      <c r="B27" s="27" t="s">
        <v>77</v>
      </c>
      <c r="C27" s="26" t="s">
        <v>78</v>
      </c>
      <c r="D27" s="28">
        <v>42.302086705752338</v>
      </c>
      <c r="E27" s="28">
        <v>37.921599920666516</v>
      </c>
      <c r="F27" s="28">
        <v>46.650901384289462</v>
      </c>
    </row>
    <row r="28" spans="1:6" ht="89.25">
      <c r="A28" s="26" t="s">
        <v>79</v>
      </c>
      <c r="B28" s="27" t="s">
        <v>80</v>
      </c>
      <c r="C28" s="26"/>
      <c r="D28" s="36" t="s">
        <v>81</v>
      </c>
      <c r="E28" s="36" t="s">
        <v>133</v>
      </c>
      <c r="F28" s="36" t="s">
        <v>133</v>
      </c>
    </row>
    <row r="29" spans="1:6">
      <c r="A29" s="29" t="s">
        <v>82</v>
      </c>
      <c r="B29" s="30" t="s">
        <v>83</v>
      </c>
      <c r="C29" s="29" t="s">
        <v>55</v>
      </c>
      <c r="D29" s="31">
        <v>4412.9759999999997</v>
      </c>
      <c r="E29" s="31">
        <v>5127.5967550531477</v>
      </c>
      <c r="F29" s="31">
        <f>SUM(F30:F32)</f>
        <v>6895.5034692976778</v>
      </c>
    </row>
    <row r="30" spans="1:6">
      <c r="A30" s="38" t="s">
        <v>84</v>
      </c>
      <c r="B30" s="39" t="s">
        <v>85</v>
      </c>
      <c r="C30" s="26" t="s">
        <v>55</v>
      </c>
      <c r="D30" s="28">
        <v>1827.0945845936199</v>
      </c>
      <c r="E30" s="28">
        <v>2030.8910268656873</v>
      </c>
      <c r="F30" s="28">
        <f>F16</f>
        <v>2187.6569155999036</v>
      </c>
    </row>
    <row r="31" spans="1:6">
      <c r="A31" s="38" t="s">
        <v>86</v>
      </c>
      <c r="B31" s="27" t="s">
        <v>87</v>
      </c>
      <c r="C31" s="26" t="s">
        <v>55</v>
      </c>
      <c r="D31" s="28">
        <v>494.13041540638005</v>
      </c>
      <c r="E31" s="28">
        <v>564.39248538499999</v>
      </c>
      <c r="F31" s="28">
        <f>F17</f>
        <v>975.9993012887021</v>
      </c>
    </row>
    <row r="32" spans="1:6" ht="25.5">
      <c r="A32" s="38" t="s">
        <v>88</v>
      </c>
      <c r="B32" s="27" t="s">
        <v>89</v>
      </c>
      <c r="C32" s="26" t="s">
        <v>55</v>
      </c>
      <c r="D32" s="28">
        <v>2091.7509999999997</v>
      </c>
      <c r="E32" s="28">
        <v>2532.3132428024601</v>
      </c>
      <c r="F32" s="28">
        <v>3731.8472524090721</v>
      </c>
    </row>
    <row r="33" spans="1:6" ht="25.5">
      <c r="A33" s="40" t="s">
        <v>90</v>
      </c>
      <c r="B33" s="30" t="s">
        <v>91</v>
      </c>
      <c r="C33" s="29" t="s">
        <v>55</v>
      </c>
      <c r="D33" s="37" t="s">
        <v>6</v>
      </c>
      <c r="E33" s="37" t="s">
        <v>6</v>
      </c>
      <c r="F33" s="37" t="s">
        <v>6</v>
      </c>
    </row>
    <row r="34" spans="1:6">
      <c r="A34" s="38" t="s">
        <v>92</v>
      </c>
      <c r="B34" s="41" t="s">
        <v>93</v>
      </c>
      <c r="C34" s="26" t="s">
        <v>55</v>
      </c>
      <c r="D34" s="37" t="s">
        <v>6</v>
      </c>
      <c r="E34" s="37" t="s">
        <v>6</v>
      </c>
      <c r="F34" s="37" t="s">
        <v>6</v>
      </c>
    </row>
    <row r="35" spans="1:6">
      <c r="A35" s="38" t="s">
        <v>94</v>
      </c>
      <c r="B35" s="41" t="s">
        <v>95</v>
      </c>
      <c r="C35" s="26" t="s">
        <v>55</v>
      </c>
      <c r="D35" s="37" t="s">
        <v>6</v>
      </c>
      <c r="E35" s="37" t="s">
        <v>6</v>
      </c>
      <c r="F35" s="37" t="s">
        <v>6</v>
      </c>
    </row>
    <row r="36" spans="1:6" ht="25.5">
      <c r="A36" s="29" t="s">
        <v>96</v>
      </c>
      <c r="B36" s="30" t="s">
        <v>97</v>
      </c>
      <c r="C36" s="29" t="s">
        <v>55</v>
      </c>
      <c r="D36" s="31">
        <v>444.17191641178999</v>
      </c>
      <c r="E36" s="31">
        <v>26.515200438917418</v>
      </c>
      <c r="F36" s="31">
        <v>189.3122521713799</v>
      </c>
    </row>
    <row r="37" spans="1:6">
      <c r="A37" s="26" t="s">
        <v>98</v>
      </c>
      <c r="B37" s="39" t="s">
        <v>85</v>
      </c>
      <c r="C37" s="26" t="s">
        <v>55</v>
      </c>
      <c r="D37" s="28" t="s">
        <v>6</v>
      </c>
      <c r="E37" s="28" t="s">
        <v>6</v>
      </c>
      <c r="F37" s="28" t="s">
        <v>6</v>
      </c>
    </row>
    <row r="38" spans="1:6">
      <c r="A38" s="26" t="s">
        <v>99</v>
      </c>
      <c r="B38" s="27" t="s">
        <v>87</v>
      </c>
      <c r="C38" s="26" t="s">
        <v>55</v>
      </c>
      <c r="D38" s="28">
        <v>406.67898760761057</v>
      </c>
      <c r="E38" s="28" t="s">
        <v>6</v>
      </c>
      <c r="F38" s="28" t="s">
        <v>6</v>
      </c>
    </row>
    <row r="39" spans="1:6" ht="25.5">
      <c r="A39" s="26" t="s">
        <v>100</v>
      </c>
      <c r="B39" s="27" t="s">
        <v>89</v>
      </c>
      <c r="C39" s="26" t="s">
        <v>55</v>
      </c>
      <c r="D39" s="28">
        <v>37.492928804179428</v>
      </c>
      <c r="E39" s="28">
        <v>26.515200438917418</v>
      </c>
      <c r="F39" s="28">
        <v>189.3122521713799</v>
      </c>
    </row>
    <row r="40" spans="1:6" ht="25.5">
      <c r="A40" s="29" t="s">
        <v>101</v>
      </c>
      <c r="B40" s="30" t="s">
        <v>102</v>
      </c>
      <c r="C40" s="29" t="s">
        <v>55</v>
      </c>
      <c r="D40" s="37" t="s">
        <v>6</v>
      </c>
      <c r="E40" s="37" t="s">
        <v>6</v>
      </c>
      <c r="F40" s="37" t="s">
        <v>6</v>
      </c>
    </row>
    <row r="41" spans="1:6">
      <c r="A41" s="26" t="s">
        <v>103</v>
      </c>
      <c r="B41" s="39" t="s">
        <v>85</v>
      </c>
      <c r="C41" s="26" t="s">
        <v>55</v>
      </c>
      <c r="D41" s="37" t="s">
        <v>6</v>
      </c>
      <c r="E41" s="37" t="s">
        <v>6</v>
      </c>
      <c r="F41" s="37" t="s">
        <v>6</v>
      </c>
    </row>
    <row r="42" spans="1:6">
      <c r="A42" s="26" t="s">
        <v>104</v>
      </c>
      <c r="B42" s="27" t="s">
        <v>87</v>
      </c>
      <c r="C42" s="26" t="s">
        <v>55</v>
      </c>
      <c r="D42" s="37" t="s">
        <v>6</v>
      </c>
      <c r="E42" s="37" t="s">
        <v>6</v>
      </c>
      <c r="F42" s="37" t="s">
        <v>6</v>
      </c>
    </row>
    <row r="43" spans="1:6" ht="25.5">
      <c r="A43" s="26" t="s">
        <v>105</v>
      </c>
      <c r="B43" s="27" t="s">
        <v>89</v>
      </c>
      <c r="C43" s="26" t="s">
        <v>55</v>
      </c>
      <c r="D43" s="37" t="s">
        <v>6</v>
      </c>
      <c r="E43" s="37" t="s">
        <v>6</v>
      </c>
      <c r="F43" s="37" t="s">
        <v>6</v>
      </c>
    </row>
    <row r="44" spans="1:6">
      <c r="A44" s="29" t="s">
        <v>106</v>
      </c>
      <c r="B44" s="30" t="s">
        <v>107</v>
      </c>
      <c r="C44" s="29" t="s">
        <v>55</v>
      </c>
      <c r="D44" s="31">
        <v>-187.716427313591</v>
      </c>
      <c r="E44" s="31">
        <v>-9.0949470177292824E-13</v>
      </c>
      <c r="F44" s="31">
        <v>-4.5474735088646412E-13</v>
      </c>
    </row>
    <row r="45" spans="1:6" ht="38.25">
      <c r="A45" s="43" t="s">
        <v>108</v>
      </c>
      <c r="B45" s="30" t="s">
        <v>109</v>
      </c>
      <c r="C45" s="44" t="s">
        <v>110</v>
      </c>
      <c r="D45" s="53">
        <v>-4.0201131069565053</v>
      </c>
      <c r="E45" s="53">
        <v>-1.7646002058682457E-14</v>
      </c>
      <c r="F45" s="53">
        <v>-6.4018758135988566E-15</v>
      </c>
    </row>
    <row r="46" spans="1:6" ht="223.5" customHeight="1">
      <c r="A46" s="114" t="s">
        <v>111</v>
      </c>
      <c r="B46" s="116" t="s">
        <v>112</v>
      </c>
      <c r="C46" s="118"/>
      <c r="D46" s="80" t="s">
        <v>113</v>
      </c>
      <c r="E46" s="79"/>
      <c r="F46" s="73"/>
    </row>
    <row r="47" spans="1:6" ht="279" customHeight="1">
      <c r="A47" s="120"/>
      <c r="B47" s="121"/>
      <c r="C47" s="122"/>
      <c r="D47" s="80" t="s">
        <v>118</v>
      </c>
      <c r="E47" s="79"/>
      <c r="F47" s="73"/>
    </row>
    <row r="48" spans="1:6" ht="51" customHeight="1">
      <c r="A48" s="115"/>
      <c r="B48" s="117"/>
      <c r="C48" s="119"/>
      <c r="D48" s="74" t="s">
        <v>162</v>
      </c>
      <c r="E48" s="86"/>
      <c r="F48" s="86"/>
    </row>
    <row r="49" spans="1:6">
      <c r="A49" s="46"/>
      <c r="B49" s="47" t="s">
        <v>119</v>
      </c>
    </row>
    <row r="50" spans="1:6" ht="30" customHeight="1">
      <c r="A50" s="48" t="s">
        <v>115</v>
      </c>
      <c r="B50" s="112" t="s">
        <v>116</v>
      </c>
      <c r="C50" s="112"/>
      <c r="D50" s="112"/>
      <c r="E50" s="112"/>
      <c r="F50" s="112"/>
    </row>
    <row r="51" spans="1:6" ht="29.25" customHeight="1">
      <c r="A51" s="48" t="s">
        <v>117</v>
      </c>
      <c r="B51" s="110" t="s">
        <v>148</v>
      </c>
      <c r="C51" s="110"/>
      <c r="D51" s="110"/>
      <c r="E51" s="110"/>
      <c r="F51" s="110"/>
    </row>
    <row r="52" spans="1:6" ht="35.25" customHeight="1">
      <c r="A52" s="83" t="s">
        <v>156</v>
      </c>
      <c r="B52" s="110" t="s">
        <v>157</v>
      </c>
      <c r="C52" s="110"/>
      <c r="D52" s="110"/>
      <c r="E52" s="110"/>
      <c r="F52" s="110"/>
    </row>
    <row r="53" spans="1:6">
      <c r="A53" s="46"/>
      <c r="B53" s="46"/>
    </row>
  </sheetData>
  <mergeCells count="11">
    <mergeCell ref="B52:F52"/>
    <mergeCell ref="B51:F51"/>
    <mergeCell ref="B50:F50"/>
    <mergeCell ref="D1:F1"/>
    <mergeCell ref="D2:F2"/>
    <mergeCell ref="A4:F4"/>
    <mergeCell ref="A5:F5"/>
    <mergeCell ref="A6:F6"/>
    <mergeCell ref="A46:A48"/>
    <mergeCell ref="B46:B48"/>
    <mergeCell ref="C46:C48"/>
  </mergeCells>
  <hyperlinks>
    <hyperlink ref="D48" r:id="rId1"/>
  </hyperlinks>
  <printOptions horizontalCentered="1"/>
  <pageMargins left="0.70866141732283472" right="0.51181102362204722" top="0.74803149606299213" bottom="0.74803149606299213" header="0.31496062992125984" footer="0.31496062992125984"/>
  <pageSetup paperSize="9" scale="56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opLeftCell="A23" workbookViewId="0">
      <selection activeCell="F29" sqref="F29"/>
    </sheetView>
  </sheetViews>
  <sheetFormatPr defaultRowHeight="15"/>
  <cols>
    <col min="1" max="1" width="5.85546875" customWidth="1"/>
    <col min="2" max="2" width="38.85546875" customWidth="1"/>
    <col min="4" max="4" width="16.7109375" customWidth="1"/>
    <col min="5" max="5" width="14" customWidth="1"/>
    <col min="6" max="6" width="15.42578125" customWidth="1"/>
  </cols>
  <sheetData>
    <row r="1" spans="1:6">
      <c r="D1" s="111" t="s">
        <v>33</v>
      </c>
      <c r="E1" s="111"/>
      <c r="F1" s="111"/>
    </row>
    <row r="2" spans="1:6" ht="40.5" customHeight="1">
      <c r="D2" s="112" t="s">
        <v>130</v>
      </c>
      <c r="E2" s="112"/>
      <c r="F2" s="112"/>
    </row>
    <row r="3" spans="1:6" ht="13.5" customHeight="1">
      <c r="A3" s="20"/>
      <c r="B3" s="20"/>
      <c r="C3" s="20"/>
      <c r="D3" s="20"/>
      <c r="E3" s="21"/>
      <c r="F3" s="21"/>
    </row>
    <row r="4" spans="1:6" ht="16.5" customHeight="1">
      <c r="A4" s="88" t="s">
        <v>34</v>
      </c>
      <c r="B4" s="88"/>
      <c r="C4" s="88"/>
      <c r="D4" s="88"/>
      <c r="E4" s="88"/>
      <c r="F4" s="88"/>
    </row>
    <row r="5" spans="1:6" ht="17.25" customHeight="1">
      <c r="A5" s="88" t="s">
        <v>152</v>
      </c>
      <c r="B5" s="88"/>
      <c r="C5" s="88"/>
      <c r="D5" s="88"/>
      <c r="E5" s="88"/>
      <c r="F5" s="88"/>
    </row>
    <row r="6" spans="1:6" ht="17.25" customHeight="1">
      <c r="A6" s="113" t="s">
        <v>35</v>
      </c>
      <c r="B6" s="113"/>
      <c r="C6" s="113"/>
      <c r="D6" s="113"/>
      <c r="E6" s="113"/>
      <c r="F6" s="113"/>
    </row>
    <row r="8" spans="1:6" ht="77.25" thickBot="1">
      <c r="A8" s="71" t="s">
        <v>0</v>
      </c>
      <c r="B8" s="71" t="s">
        <v>36</v>
      </c>
      <c r="C8" s="71" t="s">
        <v>37</v>
      </c>
      <c r="D8" s="71" t="s">
        <v>137</v>
      </c>
      <c r="E8" s="71" t="s">
        <v>138</v>
      </c>
      <c r="F8" s="71" t="s">
        <v>131</v>
      </c>
    </row>
    <row r="9" spans="1:6">
      <c r="A9" s="23" t="s">
        <v>38</v>
      </c>
      <c r="B9" s="24" t="s">
        <v>39</v>
      </c>
      <c r="C9" s="23" t="s">
        <v>40</v>
      </c>
      <c r="D9" s="25">
        <v>750</v>
      </c>
      <c r="E9" s="25">
        <v>750</v>
      </c>
      <c r="F9" s="25">
        <v>750</v>
      </c>
    </row>
    <row r="10" spans="1:6" ht="63.75">
      <c r="A10" s="26" t="s">
        <v>41</v>
      </c>
      <c r="B10" s="27" t="s">
        <v>42</v>
      </c>
      <c r="C10" s="26" t="s">
        <v>40</v>
      </c>
      <c r="D10" s="28">
        <v>684.93183333333332</v>
      </c>
      <c r="E10" s="28">
        <v>680.56383333333326</v>
      </c>
      <c r="F10" s="28">
        <v>692.24775</v>
      </c>
    </row>
    <row r="11" spans="1:6">
      <c r="A11" s="26" t="s">
        <v>43</v>
      </c>
      <c r="B11" s="27" t="s">
        <v>44</v>
      </c>
      <c r="C11" s="26" t="s">
        <v>45</v>
      </c>
      <c r="D11" s="28">
        <v>1544.069651</v>
      </c>
      <c r="E11" s="28">
        <v>2524.4160000000002</v>
      </c>
      <c r="F11" s="28">
        <v>1197.038</v>
      </c>
    </row>
    <row r="12" spans="1:6">
      <c r="A12" s="26" t="s">
        <v>46</v>
      </c>
      <c r="B12" s="27" t="s">
        <v>47</v>
      </c>
      <c r="C12" s="26" t="s">
        <v>45</v>
      </c>
      <c r="D12" s="28">
        <v>1349.7799320000001</v>
      </c>
      <c r="E12" s="28">
        <v>2312.2299717799997</v>
      </c>
      <c r="F12" s="28">
        <v>1052.9900460000001</v>
      </c>
    </row>
    <row r="13" spans="1:6">
      <c r="A13" s="26" t="s">
        <v>48</v>
      </c>
      <c r="B13" s="27" t="s">
        <v>49</v>
      </c>
      <c r="C13" s="26" t="s">
        <v>50</v>
      </c>
      <c r="D13" s="28">
        <v>2645.7069999999999</v>
      </c>
      <c r="E13" s="28">
        <v>3326.3082999899998</v>
      </c>
      <c r="F13" s="28">
        <v>2573.6490000000003</v>
      </c>
    </row>
    <row r="14" spans="1:6">
      <c r="A14" s="26" t="s">
        <v>51</v>
      </c>
      <c r="B14" s="27" t="s">
        <v>52</v>
      </c>
      <c r="C14" s="26" t="s">
        <v>50</v>
      </c>
      <c r="D14" s="28">
        <v>2634.9007699999997</v>
      </c>
      <c r="E14" s="28">
        <v>3314.4143000099998</v>
      </c>
      <c r="F14" s="28">
        <v>2562.4840000000004</v>
      </c>
    </row>
    <row r="15" spans="1:6" ht="21" customHeight="1">
      <c r="A15" s="29" t="s">
        <v>53</v>
      </c>
      <c r="B15" s="30" t="s">
        <v>54</v>
      </c>
      <c r="C15" s="29" t="s">
        <v>55</v>
      </c>
      <c r="D15" s="31">
        <v>4455.9242698601411</v>
      </c>
      <c r="E15" s="31">
        <v>6497.783007448169</v>
      </c>
      <c r="F15" s="31">
        <f>SUM(F16:F18)</f>
        <v>5784.3529188273369</v>
      </c>
    </row>
    <row r="16" spans="1:6">
      <c r="A16" s="26" t="s">
        <v>56</v>
      </c>
      <c r="B16" s="27" t="s">
        <v>57</v>
      </c>
      <c r="C16" s="26" t="s">
        <v>55</v>
      </c>
      <c r="D16" s="28">
        <v>1331.4224068800006</v>
      </c>
      <c r="E16" s="28">
        <v>2639.0159073695522</v>
      </c>
      <c r="F16" s="28">
        <f>'[7]0'!$L$61/1000</f>
        <v>1323.4654547687016</v>
      </c>
    </row>
    <row r="17" spans="1:6" ht="16.5" customHeight="1">
      <c r="A17" s="26" t="s">
        <v>58</v>
      </c>
      <c r="B17" s="27" t="s">
        <v>59</v>
      </c>
      <c r="C17" s="26" t="s">
        <v>55</v>
      </c>
      <c r="D17" s="28">
        <v>1039.6877774599975</v>
      </c>
      <c r="E17" s="28">
        <v>1086.0982103399999</v>
      </c>
      <c r="F17" s="28">
        <f>'[7]0'!$L$62/1000</f>
        <v>1106.1874523348602</v>
      </c>
    </row>
    <row r="18" spans="1:6" ht="25.5">
      <c r="A18" s="26" t="s">
        <v>60</v>
      </c>
      <c r="B18" s="27" t="s">
        <v>61</v>
      </c>
      <c r="C18" s="26" t="s">
        <v>55</v>
      </c>
      <c r="D18" s="28">
        <v>2084.8140855201423</v>
      </c>
      <c r="E18" s="28">
        <v>2772.6688897386166</v>
      </c>
      <c r="F18" s="28">
        <v>3354.7000117237744</v>
      </c>
    </row>
    <row r="19" spans="1:6">
      <c r="A19" s="26" t="s">
        <v>62</v>
      </c>
      <c r="B19" s="27" t="s">
        <v>63</v>
      </c>
      <c r="C19" s="26" t="s">
        <v>55</v>
      </c>
      <c r="D19" s="28">
        <v>1578.2553399999999</v>
      </c>
      <c r="E19" s="28">
        <v>2636.4655177106788</v>
      </c>
      <c r="F19" s="28">
        <v>1322.222705386512</v>
      </c>
    </row>
    <row r="20" spans="1:6" ht="25.5">
      <c r="A20" s="26"/>
      <c r="B20" s="27" t="s">
        <v>154</v>
      </c>
      <c r="C20" s="33" t="s">
        <v>64</v>
      </c>
      <c r="D20" s="35">
        <v>285.54847815719637</v>
      </c>
      <c r="E20" s="35">
        <v>295.39999999999998</v>
      </c>
      <c r="F20" s="35">
        <v>226.6</v>
      </c>
    </row>
    <row r="21" spans="1:6">
      <c r="A21" s="26" t="s">
        <v>65</v>
      </c>
      <c r="B21" s="27" t="s">
        <v>66</v>
      </c>
      <c r="C21" s="26" t="s">
        <v>55</v>
      </c>
      <c r="D21" s="28">
        <v>1475.7785293200002</v>
      </c>
      <c r="E21" s="28">
        <v>1727.6277606299413</v>
      </c>
      <c r="F21" s="28">
        <v>1717.7969248884506</v>
      </c>
    </row>
    <row r="22" spans="1:6" ht="25.5">
      <c r="A22" s="26"/>
      <c r="B22" s="27" t="s">
        <v>155</v>
      </c>
      <c r="C22" s="33" t="s">
        <v>67</v>
      </c>
      <c r="D22" s="35">
        <v>145.21902841093137</v>
      </c>
      <c r="E22" s="35">
        <v>135</v>
      </c>
      <c r="F22" s="35">
        <v>170.2</v>
      </c>
    </row>
    <row r="23" spans="1:6" ht="51">
      <c r="A23" s="26"/>
      <c r="B23" s="27" t="s">
        <v>68</v>
      </c>
      <c r="C23" s="33"/>
      <c r="D23" s="36" t="s">
        <v>140</v>
      </c>
      <c r="E23" s="36" t="s">
        <v>141</v>
      </c>
      <c r="F23" s="36" t="s">
        <v>139</v>
      </c>
    </row>
    <row r="24" spans="1:6">
      <c r="A24" s="29" t="s">
        <v>69</v>
      </c>
      <c r="B24" s="30" t="s">
        <v>70</v>
      </c>
      <c r="C24" s="29" t="s">
        <v>55</v>
      </c>
      <c r="D24" s="31">
        <v>208.76705196493003</v>
      </c>
      <c r="E24" s="31">
        <v>184.99686058999998</v>
      </c>
      <c r="F24" s="31">
        <v>310.90654310610006</v>
      </c>
    </row>
    <row r="25" spans="1:6" ht="38.25">
      <c r="A25" s="29" t="s">
        <v>71</v>
      </c>
      <c r="B25" s="30" t="s">
        <v>72</v>
      </c>
      <c r="C25" s="26"/>
      <c r="D25" s="37"/>
      <c r="E25" s="37"/>
      <c r="F25" s="37"/>
    </row>
    <row r="26" spans="1:6">
      <c r="A26" s="26" t="s">
        <v>73</v>
      </c>
      <c r="B26" s="27" t="s">
        <v>74</v>
      </c>
      <c r="C26" s="26" t="s">
        <v>75</v>
      </c>
      <c r="D26" s="28">
        <v>426.4</v>
      </c>
      <c r="E26" s="28">
        <v>436.1</v>
      </c>
      <c r="F26" s="28">
        <v>413.8</v>
      </c>
    </row>
    <row r="27" spans="1:6" ht="25.5">
      <c r="A27" s="26" t="s">
        <v>76</v>
      </c>
      <c r="B27" s="27" t="s">
        <v>77</v>
      </c>
      <c r="C27" s="26" t="s">
        <v>78</v>
      </c>
      <c r="D27" s="28">
        <v>38.505315356353599</v>
      </c>
      <c r="E27" s="28">
        <v>39.382977599999997</v>
      </c>
      <c r="F27" s="28">
        <v>43.26289056000001</v>
      </c>
    </row>
    <row r="28" spans="1:6" ht="89.25">
      <c r="A28" s="26" t="s">
        <v>79</v>
      </c>
      <c r="B28" s="27" t="s">
        <v>80</v>
      </c>
      <c r="C28" s="26"/>
      <c r="D28" s="36" t="s">
        <v>81</v>
      </c>
      <c r="E28" s="36" t="s">
        <v>133</v>
      </c>
      <c r="F28" s="36" t="s">
        <v>133</v>
      </c>
    </row>
    <row r="29" spans="1:6">
      <c r="A29" s="29" t="s">
        <v>82</v>
      </c>
      <c r="B29" s="30" t="s">
        <v>83</v>
      </c>
      <c r="C29" s="29" t="s">
        <v>55</v>
      </c>
      <c r="D29" s="31">
        <v>4142.6769999999997</v>
      </c>
      <c r="E29" s="31">
        <v>6474.7974215046333</v>
      </c>
      <c r="F29" s="31">
        <f>SUM(F30:F32)</f>
        <v>5641.2541559909187</v>
      </c>
    </row>
    <row r="30" spans="1:6">
      <c r="A30" s="38" t="s">
        <v>84</v>
      </c>
      <c r="B30" s="39" t="s">
        <v>85</v>
      </c>
      <c r="C30" s="26" t="s">
        <v>55</v>
      </c>
      <c r="D30" s="28">
        <v>1579.5578567292018</v>
      </c>
      <c r="E30" s="28">
        <v>2639.0159073695522</v>
      </c>
      <c r="F30" s="28">
        <f>F16</f>
        <v>1323.4654547687016</v>
      </c>
    </row>
    <row r="31" spans="1:6">
      <c r="A31" s="38" t="s">
        <v>86</v>
      </c>
      <c r="B31" s="27" t="s">
        <v>87</v>
      </c>
      <c r="C31" s="26" t="s">
        <v>55</v>
      </c>
      <c r="D31" s="28">
        <v>581.35914327079809</v>
      </c>
      <c r="E31" s="28">
        <v>1086.0982103399999</v>
      </c>
      <c r="F31" s="28">
        <f>F17</f>
        <v>1106.1874523348602</v>
      </c>
    </row>
    <row r="32" spans="1:6" ht="25.5">
      <c r="A32" s="38" t="s">
        <v>88</v>
      </c>
      <c r="B32" s="27" t="s">
        <v>89</v>
      </c>
      <c r="C32" s="26" t="s">
        <v>55</v>
      </c>
      <c r="D32" s="28">
        <v>1981.76</v>
      </c>
      <c r="E32" s="28">
        <v>2749.683303795081</v>
      </c>
      <c r="F32" s="28">
        <v>3211.6012488873571</v>
      </c>
    </row>
    <row r="33" spans="1:6" ht="25.5">
      <c r="A33" s="40" t="s">
        <v>90</v>
      </c>
      <c r="B33" s="30" t="s">
        <v>91</v>
      </c>
      <c r="C33" s="29" t="s">
        <v>55</v>
      </c>
      <c r="D33" s="37" t="s">
        <v>6</v>
      </c>
      <c r="E33" s="37" t="s">
        <v>6</v>
      </c>
      <c r="F33" s="37" t="s">
        <v>6</v>
      </c>
    </row>
    <row r="34" spans="1:6">
      <c r="A34" s="38" t="s">
        <v>92</v>
      </c>
      <c r="B34" s="41" t="s">
        <v>93</v>
      </c>
      <c r="C34" s="26" t="s">
        <v>55</v>
      </c>
      <c r="D34" s="37" t="s">
        <v>6</v>
      </c>
      <c r="E34" s="37" t="s">
        <v>6</v>
      </c>
      <c r="F34" s="37" t="s">
        <v>6</v>
      </c>
    </row>
    <row r="35" spans="1:6">
      <c r="A35" s="38" t="s">
        <v>94</v>
      </c>
      <c r="B35" s="41" t="s">
        <v>95</v>
      </c>
      <c r="C35" s="26" t="s">
        <v>55</v>
      </c>
      <c r="D35" s="37" t="s">
        <v>6</v>
      </c>
      <c r="E35" s="37" t="s">
        <v>6</v>
      </c>
      <c r="F35" s="37" t="s">
        <v>6</v>
      </c>
    </row>
    <row r="36" spans="1:6" ht="25.5">
      <c r="A36" s="29" t="s">
        <v>96</v>
      </c>
      <c r="B36" s="30" t="s">
        <v>97</v>
      </c>
      <c r="C36" s="29" t="s">
        <v>55</v>
      </c>
      <c r="D36" s="31">
        <v>676.75275459771569</v>
      </c>
      <c r="E36" s="31">
        <v>22.985585943535625</v>
      </c>
      <c r="F36" s="31">
        <v>143.09876283641734</v>
      </c>
    </row>
    <row r="37" spans="1:6">
      <c r="A37" s="26" t="s">
        <v>98</v>
      </c>
      <c r="B37" s="39" t="s">
        <v>85</v>
      </c>
      <c r="C37" s="26" t="s">
        <v>55</v>
      </c>
      <c r="D37" s="28" t="s">
        <v>6</v>
      </c>
      <c r="E37" s="28" t="s">
        <v>6</v>
      </c>
      <c r="F37" s="28" t="s">
        <v>6</v>
      </c>
    </row>
    <row r="38" spans="1:6">
      <c r="A38" s="26" t="s">
        <v>99</v>
      </c>
      <c r="B38" s="27" t="s">
        <v>87</v>
      </c>
      <c r="C38" s="26" t="s">
        <v>55</v>
      </c>
      <c r="D38" s="28">
        <v>609.60392366472388</v>
      </c>
      <c r="E38" s="28" t="s">
        <v>6</v>
      </c>
      <c r="F38" s="28" t="s">
        <v>6</v>
      </c>
    </row>
    <row r="39" spans="1:6" ht="25.5">
      <c r="A39" s="26" t="s">
        <v>100</v>
      </c>
      <c r="B39" s="27" t="s">
        <v>89</v>
      </c>
      <c r="C39" s="26" t="s">
        <v>55</v>
      </c>
      <c r="D39" s="28">
        <v>67.148830932991785</v>
      </c>
      <c r="E39" s="28">
        <v>22.985585943535625</v>
      </c>
      <c r="F39" s="28">
        <v>143.09876283641734</v>
      </c>
    </row>
    <row r="40" spans="1:6" ht="25.5">
      <c r="A40" s="29" t="s">
        <v>101</v>
      </c>
      <c r="B40" s="30" t="s">
        <v>102</v>
      </c>
      <c r="C40" s="29" t="s">
        <v>55</v>
      </c>
      <c r="D40" s="37" t="s">
        <v>6</v>
      </c>
      <c r="E40" s="37" t="s">
        <v>6</v>
      </c>
      <c r="F40" s="37" t="s">
        <v>6</v>
      </c>
    </row>
    <row r="41" spans="1:6">
      <c r="A41" s="26" t="s">
        <v>103</v>
      </c>
      <c r="B41" s="39" t="s">
        <v>85</v>
      </c>
      <c r="C41" s="26" t="s">
        <v>55</v>
      </c>
      <c r="D41" s="37" t="s">
        <v>6</v>
      </c>
      <c r="E41" s="37" t="s">
        <v>6</v>
      </c>
      <c r="F41" s="37" t="s">
        <v>6</v>
      </c>
    </row>
    <row r="42" spans="1:6">
      <c r="A42" s="26" t="s">
        <v>104</v>
      </c>
      <c r="B42" s="27" t="s">
        <v>87</v>
      </c>
      <c r="C42" s="26" t="s">
        <v>55</v>
      </c>
      <c r="D42" s="37" t="s">
        <v>6</v>
      </c>
      <c r="E42" s="37" t="s">
        <v>6</v>
      </c>
      <c r="F42" s="37" t="s">
        <v>6</v>
      </c>
    </row>
    <row r="43" spans="1:6" ht="25.5">
      <c r="A43" s="26" t="s">
        <v>105</v>
      </c>
      <c r="B43" s="27" t="s">
        <v>89</v>
      </c>
      <c r="C43" s="26" t="s">
        <v>55</v>
      </c>
      <c r="D43" s="37" t="s">
        <v>6</v>
      </c>
      <c r="E43" s="37" t="s">
        <v>6</v>
      </c>
      <c r="F43" s="37" t="s">
        <v>6</v>
      </c>
    </row>
    <row r="44" spans="1:6">
      <c r="A44" s="29" t="s">
        <v>106</v>
      </c>
      <c r="B44" s="30" t="s">
        <v>107</v>
      </c>
      <c r="C44" s="29" t="s">
        <v>55</v>
      </c>
      <c r="D44" s="31">
        <v>-363.50548473757431</v>
      </c>
      <c r="E44" s="31">
        <v>0</v>
      </c>
      <c r="F44" s="31">
        <v>9.0949470177292824E-13</v>
      </c>
    </row>
    <row r="45" spans="1:6" ht="38.25">
      <c r="A45" s="43" t="s">
        <v>108</v>
      </c>
      <c r="B45" s="30" t="s">
        <v>109</v>
      </c>
      <c r="C45" s="44" t="s">
        <v>110</v>
      </c>
      <c r="D45" s="53">
        <v>-8.1578021241591632</v>
      </c>
      <c r="E45" s="53">
        <v>0</v>
      </c>
      <c r="F45" s="53">
        <v>1.5744320472618846E-14</v>
      </c>
    </row>
    <row r="46" spans="1:6" ht="231.75" customHeight="1">
      <c r="A46" s="114" t="s">
        <v>111</v>
      </c>
      <c r="B46" s="116" t="s">
        <v>112</v>
      </c>
      <c r="C46" s="118"/>
      <c r="D46" s="26" t="s">
        <v>113</v>
      </c>
      <c r="E46" s="26"/>
      <c r="F46" s="26"/>
    </row>
    <row r="47" spans="1:6" ht="119.25" customHeight="1">
      <c r="A47" s="115"/>
      <c r="B47" s="117"/>
      <c r="C47" s="119"/>
      <c r="D47" s="74" t="s">
        <v>162</v>
      </c>
      <c r="E47" s="75"/>
      <c r="F47" s="75"/>
    </row>
    <row r="48" spans="1:6">
      <c r="A48" s="46"/>
      <c r="B48" s="47" t="s">
        <v>119</v>
      </c>
    </row>
    <row r="49" spans="1:6" ht="30" customHeight="1">
      <c r="A49" s="48" t="s">
        <v>115</v>
      </c>
      <c r="B49" s="112" t="s">
        <v>116</v>
      </c>
      <c r="C49" s="112"/>
      <c r="D49" s="112"/>
      <c r="E49" s="112"/>
      <c r="F49" s="112"/>
    </row>
    <row r="50" spans="1:6" ht="26.25" customHeight="1">
      <c r="A50" s="48" t="s">
        <v>117</v>
      </c>
      <c r="B50" s="110" t="s">
        <v>148</v>
      </c>
      <c r="C50" s="110"/>
      <c r="D50" s="110"/>
      <c r="E50" s="110"/>
      <c r="F50" s="110"/>
    </row>
    <row r="51" spans="1:6" ht="36" customHeight="1">
      <c r="A51" s="83" t="s">
        <v>156</v>
      </c>
      <c r="B51" s="110" t="s">
        <v>157</v>
      </c>
      <c r="C51" s="110"/>
      <c r="D51" s="110"/>
      <c r="E51" s="110"/>
      <c r="F51" s="110"/>
    </row>
    <row r="52" spans="1:6">
      <c r="A52" s="46"/>
      <c r="B52" s="46"/>
    </row>
  </sheetData>
  <mergeCells count="11">
    <mergeCell ref="B51:F51"/>
    <mergeCell ref="B50:F50"/>
    <mergeCell ref="B49:F49"/>
    <mergeCell ref="D1:F1"/>
    <mergeCell ref="D2:F2"/>
    <mergeCell ref="A4:F4"/>
    <mergeCell ref="A5:F5"/>
    <mergeCell ref="A6:F6"/>
    <mergeCell ref="A46:A47"/>
    <mergeCell ref="B46:B47"/>
    <mergeCell ref="C46:C47"/>
  </mergeCells>
  <hyperlinks>
    <hyperlink ref="D47" r:id="rId1"/>
  </hyperlink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10</vt:i4>
      </vt:variant>
    </vt:vector>
  </HeadingPairs>
  <TitlesOfParts>
    <vt:vector size="21" baseType="lpstr">
      <vt:lpstr>Раздел 1</vt:lpstr>
      <vt:lpstr>Тарифы</vt:lpstr>
      <vt:lpstr>Раздел 2. ЦТЭЦ</vt:lpstr>
      <vt:lpstr>Раздел 2. ТЭЦ-5 без ДПМ</vt:lpstr>
      <vt:lpstr>Раздел 2. ТЭЦ-7 без ДПМ</vt:lpstr>
      <vt:lpstr>Раздел 2. ТЭЦ-15</vt:lpstr>
      <vt:lpstr>Раздел 2. ТЭЦ-17</vt:lpstr>
      <vt:lpstr>Раздел 2. ТЭЦ-21</vt:lpstr>
      <vt:lpstr>Раздел 2. ТЭЦ-22 без ДПМ</vt:lpstr>
      <vt:lpstr>Раздел 2. ПТЭЦ</vt:lpstr>
      <vt:lpstr>Раздел 2. Апатитская ТЭЦ</vt:lpstr>
      <vt:lpstr>'Раздел 2. Апатитская ТЭЦ'!Заголовки_для_печати</vt:lpstr>
      <vt:lpstr>'Раздел 2. ПТЭЦ'!Заголовки_для_печати</vt:lpstr>
      <vt:lpstr>'Раздел 2. ТЭЦ-15'!Заголовки_для_печати</vt:lpstr>
      <vt:lpstr>'Раздел 2. ТЭЦ-17'!Заголовки_для_печати</vt:lpstr>
      <vt:lpstr>'Раздел 2. ТЭЦ-21'!Заголовки_для_печати</vt:lpstr>
      <vt:lpstr>'Раздел 2. ТЭЦ-22 без ДПМ'!Заголовки_для_печати</vt:lpstr>
      <vt:lpstr>'Раздел 2. ТЭЦ-5 без ДПМ'!Заголовки_для_печати</vt:lpstr>
      <vt:lpstr>'Раздел 2. ТЭЦ-7 без ДПМ'!Заголовки_для_печати</vt:lpstr>
      <vt:lpstr>'Раздел 2. ЦТЭЦ'!Заголовки_для_печати</vt:lpstr>
      <vt:lpstr>'Раздел 2. ТЭЦ-7 без ДПМ'!Область_печати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Клементьева Наталья Александровна</dc:creator>
  <cp:lastModifiedBy>Клементьева Наталья Александровна</cp:lastModifiedBy>
  <cp:lastPrinted>2014-04-29T07:57:11Z</cp:lastPrinted>
  <dcterms:created xsi:type="dcterms:W3CDTF">2013-04-30T07:59:12Z</dcterms:created>
  <dcterms:modified xsi:type="dcterms:W3CDTF">2015-08-26T12:43:38Z</dcterms:modified>
</cp:coreProperties>
</file>