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xlsBook"/>
  <mc:AlternateContent xmlns:mc="http://schemas.openxmlformats.org/markup-compatibility/2006">
    <mc:Choice Requires="x15">
      <x15ac:absPath xmlns:x15ac="http://schemas.microsoft.com/office/spreadsheetml/2010/11/ac" url="K:\PEO\Раскрытие информации_тепло\Удаление персональных данных\"/>
    </mc:Choice>
  </mc:AlternateContent>
  <bookViews>
    <workbookView xWindow="2100" yWindow="360" windowWidth="13665" windowHeight="7890" tabRatio="903" firstSheet="1" activeTab="3"/>
  </bookViews>
  <sheets>
    <sheet name="modList00" sheetId="623" state="veryHidden" r:id="rId1"/>
    <sheet name="Инструкция" sheetId="525" r:id="rId2"/>
    <sheet name="Лог обновления" sheetId="429" state="veryHidden" r:id="rId3"/>
    <sheet name="Титульный" sheetId="437" r:id="rId4"/>
    <sheet name="Территории" sheetId="601" r:id="rId5"/>
    <sheet name="Перечень тарифов" sheetId="540" r:id="rId6"/>
    <sheet name="Форма 1.0.1 | Т-ТЭ | &gt;=25МВт" sheetId="634" r:id="rId7"/>
    <sheet name="Форма 4.10.2 | Т-ТЭ | &gt;=25МВт" sheetId="624" r:id="rId8"/>
    <sheet name="Форма 1.0.1 | Т-ТЭ | ТСО" sheetId="614" state="veryHidden" r:id="rId9"/>
    <sheet name="Форма 4.10.2 | Т-ТЭ | ТСО" sheetId="625" state="veryHidden" r:id="rId10"/>
    <sheet name="Форма 1.0.1 | Т-ТЭ | потр" sheetId="643" r:id="rId11"/>
    <sheet name="Форма 4.10.2 | Т-ТЭ | потр" sheetId="642" r:id="rId12"/>
    <sheet name="Форма 1.0.1 | Т-ТЭ | предел" sheetId="635" state="veryHidden" r:id="rId13"/>
    <sheet name="Форма 4.10.2 | Т-ТЭ | предел" sheetId="626" state="veryHidden" r:id="rId14"/>
    <sheet name="Форма 1.0.1 | Т-ТЭ | индикат" sheetId="641" state="veryHidden" r:id="rId15"/>
    <sheet name="Форма 4.10.2 | Т-ТЭ | индикат" sheetId="640" state="veryHidden" r:id="rId16"/>
    <sheet name="Форма 1.0.1 | Резерв мощности" sheetId="636" r:id="rId17"/>
    <sheet name="Форма 4.10.2 | Резерв мощности" sheetId="631" r:id="rId18"/>
    <sheet name="Форма 1.0.1 | Т-ТН" sheetId="637" r:id="rId19"/>
    <sheet name="Форма 4.10.3 | Т-ТН" sheetId="627" r:id="rId20"/>
    <sheet name="Форма 1.0.1 | Т-передача ТЭ" sheetId="638" r:id="rId21"/>
    <sheet name="Форма 4.10.3 | Т-передача ТЭ" sheetId="629" r:id="rId22"/>
    <sheet name="Форма 1.0.1 | Т-передача ТН" sheetId="639" state="veryHidden" r:id="rId23"/>
    <sheet name="Форма 4.10.3 | Т-передача ТН" sheetId="630" state="veryHidden" r:id="rId24"/>
    <sheet name="Форма 1.0.1 | Т-гор.вода" sheetId="616" r:id="rId25"/>
    <sheet name="Форма 4.10.4 | Т-гор.вода" sheetId="628" r:id="rId26"/>
    <sheet name="Форма 1.0.1 | Т-подкл" sheetId="618" state="veryHidden" r:id="rId27"/>
    <sheet name="Форма 4.10.5 | Т-подкл" sheetId="633" state="veryHidden" r:id="rId28"/>
    <sheet name="Форма 1.0.1 | Т-подкл(инд)" sheetId="617" state="veryHidden" r:id="rId29"/>
    <sheet name="Форма 4.10.6 | Т-подкл(инд)" sheetId="632" state="veryHidden" r:id="rId30"/>
    <sheet name="Форма 1.0.1 | Форма 4.9" sheetId="645" state="veryHidden" r:id="rId31"/>
    <sheet name="Форма 4.9" sheetId="646" state="veryHidden" r:id="rId32"/>
    <sheet name="Форма 1.0.1 | Форма 4.10.1" sheetId="649" r:id="rId33"/>
    <sheet name="Форма 4.10.1" sheetId="647" r:id="rId34"/>
    <sheet name="Форма 1.0.2" sheetId="550" state="veryHidden" r:id="rId35"/>
    <sheet name="Сведения об изменении" sheetId="568" r:id="rId36"/>
    <sheet name="Комментарии" sheetId="431" r:id="rId37"/>
    <sheet name="Проверка" sheetId="546" r:id="rId38"/>
    <sheet name="et_union_hor" sheetId="471" state="veryHidden" r:id="rId39"/>
    <sheet name="TEHSHEET" sheetId="205" state="veryHidden" r:id="rId40"/>
    <sheet name="modList14_1" sheetId="644" state="veryHidden" r:id="rId41"/>
    <sheet name="modList13" sheetId="648" state="veryHidden" r:id="rId42"/>
    <sheet name="modListTempFilter" sheetId="620" state="veryHidden" r:id="rId43"/>
    <sheet name="modCheckCyan" sheetId="612" state="veryHidden" r:id="rId44"/>
    <sheet name="REESTR_LINK" sheetId="602" state="veryHidden" r:id="rId45"/>
    <sheet name="REESTR_DS" sheetId="603" state="veryHidden" r:id="rId46"/>
    <sheet name="modHTTP" sheetId="604" state="veryHidden" r:id="rId47"/>
    <sheet name="modfrmRezimChoose" sheetId="609" state="veryHidden" r:id="rId48"/>
    <sheet name="modSheetMain" sheetId="599" state="veryHidden" r:id="rId49"/>
    <sheet name="REESTR_VT" sheetId="577" state="veryHidden" r:id="rId50"/>
    <sheet name="REESTR_VED" sheetId="579" state="veryHidden" r:id="rId51"/>
    <sheet name="modfrmReestrObj" sheetId="570" state="veryHidden" r:id="rId52"/>
    <sheet name="AllSheetsInThisWorkbook" sheetId="389" state="veryHidden" r:id="rId53"/>
    <sheet name="et_union_vert" sheetId="521" state="veryHidden" r:id="rId54"/>
    <sheet name="modInstruction" sheetId="605" state="veryHidden" r:id="rId55"/>
    <sheet name="modRegion" sheetId="528" state="veryHidden" r:id="rId56"/>
    <sheet name="modReestr" sheetId="433" state="veryHidden" r:id="rId57"/>
    <sheet name="modfrmReestr" sheetId="434" state="veryHidden" r:id="rId58"/>
    <sheet name="modUpdTemplMain" sheetId="424" state="veryHidden" r:id="rId59"/>
    <sheet name="REESTR_ORG" sheetId="390" state="veryHidden" r:id="rId60"/>
    <sheet name="modClassifierValidate" sheetId="400" state="veryHidden" r:id="rId61"/>
    <sheet name="modProv" sheetId="520" state="veryHidden" r:id="rId62"/>
    <sheet name="modHyp" sheetId="398" state="veryHidden" r:id="rId63"/>
    <sheet name="modServiceModule" sheetId="594" state="veryHidden" r:id="rId64"/>
    <sheet name="modList01" sheetId="551" state="veryHidden" r:id="rId65"/>
    <sheet name="modList02" sheetId="504" state="veryHidden" r:id="rId66"/>
    <sheet name="modList03" sheetId="549" state="veryHidden" r:id="rId67"/>
    <sheet name="REESTR_MO_FILTER" sheetId="621" state="veryHidden" r:id="rId68"/>
    <sheet name="REESTR_MO" sheetId="518" state="veryHidden" r:id="rId69"/>
    <sheet name="modInfo" sheetId="513" state="veryHidden" r:id="rId70"/>
    <sheet name="modList05" sheetId="619" state="veryHidden" r:id="rId71"/>
    <sheet name="modList06" sheetId="553" state="veryHidden" r:id="rId72"/>
    <sheet name="modList07" sheetId="569" state="veryHidden" r:id="rId73"/>
    <sheet name="modList11" sheetId="539" state="veryHidden" r:id="rId74"/>
    <sheet name="modList12" sheetId="611" state="veryHidden" r:id="rId75"/>
    <sheet name="modfrmDateChoose" sheetId="517" state="veryHidden" r:id="rId76"/>
    <sheet name="modComm" sheetId="514" state="veryHidden" r:id="rId77"/>
    <sheet name="modThisWorkbook" sheetId="511" state="veryHidden" r:id="rId78"/>
    <sheet name="modfrmReestrMR" sheetId="519" state="veryHidden" r:id="rId79"/>
    <sheet name="modfrmCheckUpdates" sheetId="512" state="veryHidden" r:id="rId80"/>
  </sheets>
  <definedNames>
    <definedName name="_xlnm._FilterDatabase" localSheetId="37" hidden="1">Проверка!$B$4:$D$4</definedName>
    <definedName name="activity">'Перечень тарифов'!$F$20:$F$63</definedName>
    <definedName name="add_CS_List05_10">'Форма 1.0.1 | Т-подкл'!$G$17</definedName>
    <definedName name="add_CS_List05_2">'Форма 1.0.1 | Т-ТЭ | ТСО'!$G$17</definedName>
    <definedName name="add_CS_List05_3">'Форма 1.0.1 | Т-ТЭ | предел'!$G$17</definedName>
    <definedName name="add_CS_List05_3_i">'Форма 1.0.1 | Т-ТЭ | индикат'!$G$17</definedName>
    <definedName name="add_CS_List05_7">'Форма 1.0.1 | Т-передача ТН'!$G$17</definedName>
    <definedName name="add_CS_List05_9">'Форма 1.0.1 | Т-подкл(инд)'!$G$17</definedName>
    <definedName name="add_CT_10">'Форма 4.10.5 | Т-подкл'!$M$29</definedName>
    <definedName name="add_CT_2">'Форма 4.10.2 | Т-ТЭ | ТСО'!$M$30</definedName>
    <definedName name="add_CT_3">'Форма 4.10.2 | Т-ТЭ | предел'!$M$32</definedName>
    <definedName name="add_CT_3_i">'Форма 4.10.2 | Т-ТЭ | индикат'!$M$32</definedName>
    <definedName name="add_CT_7">'Форма 4.10.3 | Т-передача ТН'!$M$30</definedName>
    <definedName name="add_CT_9">'Форма 4.10.6 | Т-подкл(инд)'!$M$27</definedName>
    <definedName name="add_MO_10">'Форма 4.10.5 | Т-подкл'!$M$30</definedName>
    <definedName name="add_MO_2">'Форма 4.10.2 | Т-ТЭ | ТСО'!$M$31</definedName>
    <definedName name="add_MO_3">'Форма 4.10.2 | Т-ТЭ | предел'!$M$33</definedName>
    <definedName name="add_MO_3_i">'Форма 4.10.2 | Т-ТЭ | индикат'!$M$33</definedName>
    <definedName name="add_MO_7">'Форма 4.10.3 | Т-передача ТН'!$M$31</definedName>
    <definedName name="add_MO_9">'Форма 4.10.6 | Т-подкл(инд)'!$M$28</definedName>
    <definedName name="add_MO_List05_10">'Форма 1.0.1 | Т-подкл'!$G$14</definedName>
    <definedName name="add_MO_List05_2">'Форма 1.0.1 | Т-ТЭ | ТСО'!$G$14</definedName>
    <definedName name="add_MO_List05_3">'Форма 1.0.1 | Т-ТЭ | предел'!$G$14</definedName>
    <definedName name="add_MO_List05_3_i">'Форма 1.0.1 | Т-ТЭ | индикат'!$G$14</definedName>
    <definedName name="add_MO_List05_7">'Форма 1.0.1 | Т-передача ТН'!$G$14</definedName>
    <definedName name="add_MO_List05_9">'Форма 1.0.1 | Т-подкл(инд)'!$G$14</definedName>
    <definedName name="add_MR_List05_10">'Форма 1.0.1 | Т-подкл'!$G$15</definedName>
    <definedName name="add_MR_List05_2">'Форма 1.0.1 | Т-ТЭ | ТСО'!$G$15</definedName>
    <definedName name="add_MR_List05_3">'Форма 1.0.1 | Т-ТЭ | предел'!$G$15</definedName>
    <definedName name="add_MR_List05_3_i">'Форма 1.0.1 | Т-ТЭ | индикат'!$G$15</definedName>
    <definedName name="add_MR_List05_7">'Форма 1.0.1 | Т-передача ТН'!$G$15</definedName>
    <definedName name="add_MR_List05_9">'Форма 1.0.1 | Т-подкл(инд)'!$G$15</definedName>
    <definedName name="add_POST_5">'Форма 4.10.4 | Т-гор.вода'!$M$26</definedName>
    <definedName name="add_Rate_10">'Форма 4.10.5 | Т-подкл'!$M$31</definedName>
    <definedName name="add_Rate_2">'Форма 4.10.2 | Т-ТЭ | ТСО'!$M$32</definedName>
    <definedName name="add_Rate_3">'Форма 4.10.2 | Т-ТЭ | предел'!$M$34</definedName>
    <definedName name="add_Rate_3_i">'Форма 4.10.2 | Т-ТЭ | индикат'!$M$34</definedName>
    <definedName name="add_Rate_7">'Форма 4.10.3 | Т-передача ТН'!$M$32</definedName>
    <definedName name="add_Rate_9">'Форма 4.10.6 | Т-подкл(инд)'!$M$29</definedName>
    <definedName name="add_Scheme_6">'Форма 4.10.3 | Т-передача ТЭ'!$M$28</definedName>
    <definedName name="add_TER_List05_10">'Форма 1.0.1 | Т-подкл'!$G$16</definedName>
    <definedName name="add_TER_List05_2">'Форма 1.0.1 | Т-ТЭ | ТСО'!$G$16</definedName>
    <definedName name="add_TER_List05_3">'Форма 1.0.1 | Т-ТЭ | предел'!$G$16</definedName>
    <definedName name="add_TER_List05_3_i">'Форма 1.0.1 | Т-ТЭ | индикат'!$G$16</definedName>
    <definedName name="add_TER_List05_7">'Форма 1.0.1 | Т-передача ТН'!$G$16</definedName>
    <definedName name="add_TER_List05_9">'Форма 1.0.1 | Т-подкл(инд)'!$G$16</definedName>
    <definedName name="add_Warm_10">'Форма 4.10.5 | Т-подкл'!$M$28</definedName>
    <definedName name="add_Warm_2">'Форма 4.10.2 | Т-ТЭ | ТСО'!$M$29</definedName>
    <definedName name="add_Warm_3">'Форма 4.10.2 | Т-ТЭ | предел'!$M$31</definedName>
    <definedName name="add_Warm_3_i">'Форма 4.10.2 | Т-ТЭ | индикат'!$M$31</definedName>
    <definedName name="add_Warm_7">'Форма 4.10.3 | Т-передача ТН'!$M$29</definedName>
    <definedName name="add_Warm_9">'Форма 4.10.6 | Т-подкл(инд)'!$M$26</definedName>
    <definedName name="anscount" hidden="1">1</definedName>
    <definedName name="CHECK_LINK_RANGE_1">"Калькуляция!$I$11:$I$132"</definedName>
    <definedName name="checkCell_List01">Территории!$D$18:$L$18</definedName>
    <definedName name="checkCell_List02">'Перечень тарифов'!$E$20:$W$63</definedName>
    <definedName name="checkCell_List06_1">'Форма 4.10.2 | Т-ТЭ | &gt;=25МВт'!$M$18:$W$39</definedName>
    <definedName name="checkCell_List06_1_double_date">'Форма 4.10.2 | Т-ТЭ | &gt;=25МВт'!$X$18:$X$39</definedName>
    <definedName name="checkCell_List06_1_unique_t">'Форма 4.10.2 | Т-ТЭ | &gt;=25МВт'!$M$18:$M$39</definedName>
    <definedName name="checkCell_List06_1_unique_t1">'Форма 4.10.2 | Т-ТЭ | &gt;=25МВт'!$Y$18:$Y$39</definedName>
    <definedName name="checkCell_List06_10">'Форма 4.10.5 | Т-подкл'!$M$19:$AG$31</definedName>
    <definedName name="checkCell_List06_10_double_date">'Форма 4.10.5 | Т-подкл'!$AH$19:$AH$31</definedName>
    <definedName name="checkCell_List06_10_plata">'Форма 4.10.5 | Т-подкл'!$Z$15:$AA$31</definedName>
    <definedName name="checkCell_List06_10_unique">'Форма 4.10.5 | Т-подкл'!$AI$19:$AI$31</definedName>
    <definedName name="checkCell_List06_13">'Форма 4.10.2 | Т-ТЭ | потр'!$M$18:$W$39</definedName>
    <definedName name="checkCell_List06_13_double_date">'Форма 4.10.2 | Т-ТЭ | потр'!$X$18:$X$39</definedName>
    <definedName name="checkCell_List06_13_unique_t">'Форма 4.10.2 | Т-ТЭ | потр'!$M$18:$M$39</definedName>
    <definedName name="checkCell_List06_13_unique_t1">'Форма 4.10.2 | Т-ТЭ | потр'!$Y$18:$Y$39</definedName>
    <definedName name="checkCell_List06_2">'Форма 4.10.2 | Т-ТЭ | ТСО'!$M$18:$W$32</definedName>
    <definedName name="checkCell_List06_2_double_date">'Форма 4.10.2 | Т-ТЭ | ТСО'!$X$18:$X$32</definedName>
    <definedName name="checkCell_List06_2_unique_t">'Форма 4.10.2 | Т-ТЭ | ТСО'!$M$18:$M$32</definedName>
    <definedName name="checkCell_List06_2_unique_t1">'Форма 4.10.2 | Т-ТЭ | ТСО'!$Y$18:$Y$32</definedName>
    <definedName name="checkCell_List06_3">'Форма 4.10.2 | Т-ТЭ | предел'!$M$20:$W$34</definedName>
    <definedName name="checkCell_List06_3_double_date">'Форма 4.10.2 | Т-ТЭ | предел'!$X$20:$X$34</definedName>
    <definedName name="checkCell_List06_3_i">'Форма 4.10.2 | Т-ТЭ | индикат'!$M$20:$W$34</definedName>
    <definedName name="checkCell_List06_3_i_double_date">'Форма 4.10.2 | Т-ТЭ | индикат'!$X$20:$X$34</definedName>
    <definedName name="checkCell_List06_3_i_unique_t">'Форма 4.10.2 | Т-ТЭ | индикат'!$M$20:$M$34</definedName>
    <definedName name="checkCell_List06_3_i_unique_t1">'Форма 4.10.2 | Т-ТЭ | индикат'!$Y$20:$Y$34</definedName>
    <definedName name="checkCell_List06_3_unique_t">'Форма 4.10.2 | Т-ТЭ | предел'!$M$20:$M$34</definedName>
    <definedName name="checkCell_List06_3_unique_t1">'Форма 4.10.2 | Т-ТЭ | предел'!$Y$20:$Y$34</definedName>
    <definedName name="checkCell_List06_4">'Форма 4.10.3 | Т-ТН'!$M$18:$W$28</definedName>
    <definedName name="checkCell_List06_4_double_date">'Форма 4.10.3 | Т-ТН'!$X$18:$X$28</definedName>
    <definedName name="checkCell_List06_4_unique_t">'Форма 4.10.3 | Т-ТН'!$M$18:$M$28</definedName>
    <definedName name="checkCell_List06_4_unique_t1">'Форма 4.10.3 | Т-ТН'!$Y$18:$Y$28</definedName>
    <definedName name="checkCell_List06_5">'Форма 4.10.4 | Т-гор.вода'!$M$18:$AB$41</definedName>
    <definedName name="checkCell_List06_5_double_date">'Форма 4.10.4 | Т-гор.вода'!$AC$18:$AC$41</definedName>
    <definedName name="checkCell_List06_5_unique_t">'Форма 4.10.4 | Т-гор.вода'!$M$18:$M$41</definedName>
    <definedName name="checkCell_List06_5_unique_t1">'Форма 4.10.4 | Т-гор.вода'!$AD$18:$AD$41</definedName>
    <definedName name="checkCell_List06_6">'Форма 4.10.3 | Т-передача ТЭ'!$M$18:$W$28</definedName>
    <definedName name="checkCell_List06_6_double_date">'Форма 4.10.3 | Т-передача ТЭ'!$X$18:$X$28</definedName>
    <definedName name="checkCell_List06_6_unique_t">'Форма 4.10.3 | Т-передача ТЭ'!$M$18:$M$28</definedName>
    <definedName name="checkCell_List06_6_unique_t1">'Форма 4.10.3 | Т-передача ТЭ'!$Y$18:$Y$29</definedName>
    <definedName name="checkCell_List06_7">'Форма 4.10.3 | Т-передача ТН'!$M$18:$W$32</definedName>
    <definedName name="checkCell_List06_7_double_date">'Форма 4.10.3 | Т-передача ТН'!$X$18:$X$32</definedName>
    <definedName name="checkCell_List06_7_unique_t">'Форма 4.10.3 | Т-передача ТН'!$M$18:$M$32</definedName>
    <definedName name="checkCell_List06_7_unique_t1">'Форма 4.10.3 | Т-передача ТН'!$Y$18:$Y$32</definedName>
    <definedName name="checkCell_List06_8">'Форма 4.10.2 | Резерв мощности'!$M$18:$W$28</definedName>
    <definedName name="checkCell_List06_8_double_date">'Форма 4.10.2 | Резерв мощности'!$X$18:$X$28</definedName>
    <definedName name="checkCell_List06_8_unique_t">'Форма 4.10.2 | Резерв мощности'!$M$18:$M$28</definedName>
    <definedName name="checkCell_List06_8_unique_t1">'Форма 4.10.2 | Резерв мощности'!$Y$18:$Y$29</definedName>
    <definedName name="checkCell_List06_9">'Форма 4.10.6 | Т-подкл(инд)'!$M$19:$X$29</definedName>
    <definedName name="checkCell_List06_9_double_date">'Форма 4.10.6 | Т-подкл(инд)'!$Y$19:$Y$29</definedName>
    <definedName name="checkCell_List06_9_plata">'Форма 4.10.6 | Т-подкл(инд)'!$Q$15:$R$29</definedName>
    <definedName name="checkCell_List07">'Сведения об изменении'!$D$11:$E$13</definedName>
    <definedName name="checkCell_List13">'Форма 4.9'!$D$10:$H$14</definedName>
    <definedName name="checkCells_List05_1">'Форма 1.0.1 | Т-ТЭ | &gt;=25МВт'!$F$7:$I$27</definedName>
    <definedName name="checkCells_List05_10">'Форма 1.0.1 | Т-подкл'!$F$7:$I$17</definedName>
    <definedName name="checkCells_List05_11">'Форма 1.0.1 | Форма 4.9'!$F$7:$I$89</definedName>
    <definedName name="checkCells_List05_13">'Форма 1.0.1 | Т-ТЭ | потр'!$F$7:$I$23</definedName>
    <definedName name="checkCells_List05_2">'Форма 1.0.1 | Т-ТЭ | ТСО'!$F$7:$I$17</definedName>
    <definedName name="checkCells_List05_3">'Форма 1.0.1 | Т-ТЭ | предел'!$F$7:$I$17</definedName>
    <definedName name="checkCells_List05_3_i">'Форма 1.0.1 | Т-ТЭ | индикат'!$F$7:$I$17</definedName>
    <definedName name="checkCells_List05_4">'Форма 1.0.1 | Т-ТН'!$F$7:$I$17</definedName>
    <definedName name="checkCells_List05_5">'Форма 1.0.1 | Т-гор.вода'!$F$7:$I$27</definedName>
    <definedName name="checkCells_List05_6">'Форма 1.0.1 | Т-передача ТЭ'!$F$7:$I$13</definedName>
    <definedName name="checkCells_List05_7">'Форма 1.0.1 | Т-передача ТН'!$F$7:$I$17</definedName>
    <definedName name="checkCells_List05_8">'Форма 1.0.1 | Резерв мощности'!$F$7:$I$17</definedName>
    <definedName name="checkCells_List05_9">'Форма 1.0.1 | Т-подкл(инд)'!$F$7:$I$17</definedName>
    <definedName name="checkCells_List14_1">'Форма 4.10.1'!$D$14:$L$112</definedName>
    <definedName name="checkDEfCell_List01">Территории!$F$6</definedName>
    <definedName name="chkGetUpdatesValue">Инструкция!$AA$100</definedName>
    <definedName name="chkNoUpdatesValue">Инструкция!$AA$102</definedName>
    <definedName name="code">Инструкция!$B$2</definedName>
    <definedName name="Col_5_2">'Форма 4.10.4 | Т-гор.вода'!$M$13</definedName>
    <definedName name="Component_comp">'Форма 4.10.4 | Т-гор.вода'!$O$24</definedName>
    <definedName name="connection_flag">Титульный!$F$38</definedName>
    <definedName name="CURRENT_DATE">TEHSHEET!$H$29</definedName>
    <definedName name="data_List13">'Форма 4.9'!$F$10:$H$14</definedName>
    <definedName name="DATA_URL">TEHSHEET!$H$32</definedName>
    <definedName name="dataType">Титульный!$F$14</definedName>
    <definedName name="dateCh">Титульный!$F$15</definedName>
    <definedName name="dateChPeriod">Титульный!$F$16</definedName>
    <definedName name="datePr">Титульный!$F$19</definedName>
    <definedName name="datePr_ch">Титульный!$F$24</definedName>
    <definedName name="default_val_1">'Форма 4.10.2 | Резерв мощности'!$O$22</definedName>
    <definedName name="default_val_2">'Форма 4.10.2 | Резерв мощности'!$M$24</definedName>
    <definedName name="default_val_4">et_union_hor!$M$167</definedName>
    <definedName name="default_val_5">'Форма 4.10.4 | Т-гор.вода'!$M$24</definedName>
    <definedName name="default_val_6">et_union_hor!$M$108</definedName>
    <definedName name="DESCRIPTION_TERRITORY">REESTR_DS!$B$2:$B$4</definedName>
    <definedName name="et_add_POST_5">et_union_hor!$M$111</definedName>
    <definedName name="et_Comm">et_union_hor!$4:$4</definedName>
    <definedName name="et_Component_comp">et_union_hor!$O$109</definedName>
    <definedName name="et_Component_comp_p">et_union_hor!$O$119</definedName>
    <definedName name="et_DS_range">et_union_hor!$Y$206</definedName>
    <definedName name="et_List00_00">et_union_hor!$271:$287</definedName>
    <definedName name="et_List00_01">et_union_hor!$271:$273</definedName>
    <definedName name="et_List00_02">et_union_hor!$275:$277</definedName>
    <definedName name="et_List00_03">et_union_hor!$279:$281</definedName>
    <definedName name="et_List00_04">et_union_hor!$283:$287</definedName>
    <definedName name="et_List01_0">et_union_hor!$296:$297</definedName>
    <definedName name="et_List01_1">et_union_hor!$301:$302</definedName>
    <definedName name="et_List01_2">et_union_hor!$306:$306</definedName>
    <definedName name="et_List02">et_union_hor!$9:$13</definedName>
    <definedName name="et_List02_1">et_union_hor!$9:$12</definedName>
    <definedName name="et_List02_1_wd">et_union_hor!$15:$18</definedName>
    <definedName name="et_List02_2">et_union_hor!$9:$11</definedName>
    <definedName name="et_List02_2_wd">et_union_hor!$15:$17</definedName>
    <definedName name="et_List02_3">et_union_hor!$9:$10</definedName>
    <definedName name="et_List02_3_wd">et_union_hor!$15:$16</definedName>
    <definedName name="et_List02_4">et_union_hor!$9:$9</definedName>
    <definedName name="et_List02_4_wd">et_union_hor!$15:$15</definedName>
    <definedName name="et_List02_changeColor_1">et_union_hor!$J$9:$J$12</definedName>
    <definedName name="et_List02_changeColor_1_wd">et_union_hor!$J$15:$J$18</definedName>
    <definedName name="et_List02_changeColor_2">et_union_hor!$N$9:$N$11</definedName>
    <definedName name="et_List02_changeColor_2_wd">et_union_hor!$N$15:$N$17</definedName>
    <definedName name="et_List02_changeColor_3">et_union_hor!$R$9:$R$10</definedName>
    <definedName name="et_List02_changeColor_3_wd">et_union_hor!$R$15:$R$16</definedName>
    <definedName name="et_List02_changeColor_4">et_union_hor!$V$9</definedName>
    <definedName name="et_List02_changeColor_4_wd">et_union_hor!$V$15</definedName>
    <definedName name="et_List02_wd">et_union_hor!$15:$19</definedName>
    <definedName name="et_List03">et_union_hor!$291:$291</definedName>
    <definedName name="et_List05_1">et_union_hor!$341:$341</definedName>
    <definedName name="et_List05_1_FormulaVD">'Форма 1.0.1 | Т-ТЭ | &gt;=25МВт'!$H$9</definedName>
    <definedName name="et_List05_10_FormulaVD">'Форма 1.0.1 | Т-подкл'!$H$9</definedName>
    <definedName name="et_List05_11_FormulaVD">'Форма 1.0.1 | Форма 4.9'!$H$9</definedName>
    <definedName name="et_List05_13_FormulaVD">'Форма 1.0.1 | Т-ТЭ | потр'!$H$9</definedName>
    <definedName name="et_List05_2">et_union_hor!$340:$342</definedName>
    <definedName name="et_List05_2_FormulaVD">'Форма 1.0.1 | Т-ТЭ | ТСО'!$H$9</definedName>
    <definedName name="et_List05_3">et_union_hor!$338:$343</definedName>
    <definedName name="et_List05_3_FormulaVD">'Форма 1.0.1 | Т-ТЭ | предел'!$H$9</definedName>
    <definedName name="et_List05_3_i_FormulaVD">'Форма 1.0.1 | Т-ТЭ | индикат'!$H$9</definedName>
    <definedName name="et_List05_4">et_union_hor!$336:$344</definedName>
    <definedName name="et_List05_4_FormulaVD">'Форма 1.0.1 | Т-ТН'!$H$9</definedName>
    <definedName name="et_List05_5_FormulaVD">'Форма 1.0.1 | Т-гор.вода'!$H$9</definedName>
    <definedName name="et_List05_6_FormulaVD">'Форма 1.0.1 | Т-передача ТЭ'!$H$9</definedName>
    <definedName name="et_List05_7_FormulaVD">'Форма 1.0.1 | Т-передача ТН'!$H$9</definedName>
    <definedName name="et_List05_8_FormulaVD">'Форма 1.0.1 | Резерв мощности'!$H$9</definedName>
    <definedName name="et_List05_9_FormulaVD">'Форма 1.0.1 | Т-подкл(инд)'!$H$9</definedName>
    <definedName name="et_List05_FormulaVD">et_union_hor!$H$337</definedName>
    <definedName name="et_List06">et_union_hor!$259:$259</definedName>
    <definedName name="et_List06_1">et_union_hor!$32:$44</definedName>
    <definedName name="et_List06_1_1">et_union_hor!$37:$37</definedName>
    <definedName name="et_List06_1_2">et_union_hor!$36:$39</definedName>
    <definedName name="et_List06_1_3">et_union_hor!$35:$40</definedName>
    <definedName name="et_List06_1_4">et_union_hor!$34:$41</definedName>
    <definedName name="et_List06_1_5">et_union_hor!$33:$42</definedName>
    <definedName name="et_List06_1_6">et_union_hor!$32:$43</definedName>
    <definedName name="et_List06_1_7">et_union_hor!$31:$44</definedName>
    <definedName name="et_List06_1_MC">et_union_hor!$M$31:$M$44</definedName>
    <definedName name="et_List06_1_MC2">et_union_hor!$M$31:$M$38</definedName>
    <definedName name="et_List06_1_MC3">et_union_hor!$O$31:$V$36</definedName>
    <definedName name="et_List06_1_Period">et_union_hor!$O$31:$U$45</definedName>
    <definedName name="et_List06_10_1">et_union_hor!$196:$199</definedName>
    <definedName name="et_List06_10_1_K">et_union_hor!$N$210:$Y$213</definedName>
    <definedName name="et_List06_10_2">et_union_hor!$196:$197</definedName>
    <definedName name="et_List06_10_3">et_union_hor!$196:$198</definedName>
    <definedName name="et_List06_10_4">et_union_hor!$195:$200</definedName>
    <definedName name="et_List06_10_5">et_union_hor!$194:$201</definedName>
    <definedName name="et_List06_10_6">et_union_hor!$193:$202</definedName>
    <definedName name="et_List06_10_7">et_union_hor!$192:$203</definedName>
    <definedName name="et_List06_10_8">et_union_hor!$196:$196</definedName>
    <definedName name="et_List06_10_MC">et_union_hor!$M$192:$M$203</definedName>
    <definedName name="et_List06_10_MC2">et_union_hor!$M$192:$M$196</definedName>
    <definedName name="et_List06_10_MC3">et_union_hor!$N$192:$AF$195</definedName>
    <definedName name="et_List06_10_MC4">et_union_hor!$Y$196:$AE$197</definedName>
    <definedName name="et_List06_10_Period">et_union_hor!$Z$192:$AE$203</definedName>
    <definedName name="et_List06_13">et_union_hor!$238:$250</definedName>
    <definedName name="et_List06_13_1">et_union_hor!$243:$243</definedName>
    <definedName name="et_List06_13_2">et_union_hor!$242:$245</definedName>
    <definedName name="et_List06_13_3">et_union_hor!$241:$246</definedName>
    <definedName name="et_List06_13_4">et_union_hor!$240:$247</definedName>
    <definedName name="et_List06_13_5">et_union_hor!$239:$248</definedName>
    <definedName name="et_List06_13_6">et_union_hor!$238:$249</definedName>
    <definedName name="et_List06_13_7">et_union_hor!$237:$250</definedName>
    <definedName name="et_List06_13_MC">et_union_hor!$M$237:$M$250</definedName>
    <definedName name="et_List06_13_MC2">et_union_hor!$M$237:$M$244</definedName>
    <definedName name="et_List06_13_MC3">et_union_hor!$O$237:$V$242</definedName>
    <definedName name="et_List06_13_Period">et_union_hor!$O$237:$U$250</definedName>
    <definedName name="et_List06_2">et_union_hor!$50:$62</definedName>
    <definedName name="et_List06_2_1">et_union_hor!$55:$55</definedName>
    <definedName name="et_List06_2_2">et_union_hor!$54:$57</definedName>
    <definedName name="et_List06_2_3">et_union_hor!$53:$58</definedName>
    <definedName name="et_List06_2_4">et_union_hor!$52:$59</definedName>
    <definedName name="et_List06_2_5">et_union_hor!$51:$60</definedName>
    <definedName name="et_List06_2_6">et_union_hor!$50:$61</definedName>
    <definedName name="et_List06_2_7">et_union_hor!$49:$62</definedName>
    <definedName name="et_List06_2_MC">et_union_hor!$M$49:$M$62</definedName>
    <definedName name="et_List06_2_MC2">et_union_hor!$M$49:$M$56</definedName>
    <definedName name="et_List06_2_MC3">et_union_hor!$O$49:$V$54</definedName>
    <definedName name="et_List06_2_Period">et_union_hor!$O$49:$U$62</definedName>
    <definedName name="et_List06_3">et_union_hor!$68:$80</definedName>
    <definedName name="et_List06_3_1">et_union_hor!$73:$73</definedName>
    <definedName name="et_List06_3_2">et_union_hor!$72:$75</definedName>
    <definedName name="et_List06_3_3">et_union_hor!$71:$76</definedName>
    <definedName name="et_List06_3_4">et_union_hor!$70:$77</definedName>
    <definedName name="et_List06_3_5">et_union_hor!$69:$78</definedName>
    <definedName name="et_List06_3_6">et_union_hor!$68:$79</definedName>
    <definedName name="et_List06_3_7">et_union_hor!$67:$80</definedName>
    <definedName name="et_List06_3_i">et_union_hor!$220:$232</definedName>
    <definedName name="et_List06_3_i_1">et_union_hor!$225:$225</definedName>
    <definedName name="et_List06_3_i_2">et_union_hor!$224:$227</definedName>
    <definedName name="et_List06_3_i_3">et_union_hor!$223:$228</definedName>
    <definedName name="et_List06_3_i_4">et_union_hor!$222:$229</definedName>
    <definedName name="et_List06_3_i_5">et_union_hor!$221:$230</definedName>
    <definedName name="et_List06_3_i_6">et_union_hor!$220:$231</definedName>
    <definedName name="et_List06_3_i_7">et_union_hor!$219:$232</definedName>
    <definedName name="et_List06_3_i_MC">et_union_hor!$M$219:$M$232</definedName>
    <definedName name="et_List06_3_i_MC2">et_union_hor!$M$219:$M$226</definedName>
    <definedName name="et_List06_3_i_MC3">et_union_hor!$O$219:$V$224</definedName>
    <definedName name="et_List06_3_i_Period">et_union_hor!$O$219:$U$232</definedName>
    <definedName name="et_List06_3_MC">et_union_hor!$M$67:$M$80</definedName>
    <definedName name="et_List06_3_MC2">et_union_hor!$M$67:$M$74</definedName>
    <definedName name="et_List06_3_MC3">et_union_hor!$O$67:$V$72</definedName>
    <definedName name="et_List06_3_Period">et_union_hor!$O$67:$U$80</definedName>
    <definedName name="et_List06_4">et_union_hor!$86:$98</definedName>
    <definedName name="et_List06_4_1">et_union_hor!$91:$91</definedName>
    <definedName name="et_List06_4_2">et_union_hor!$90:$93</definedName>
    <definedName name="et_List06_4_3">et_union_hor!$89:$94</definedName>
    <definedName name="et_List06_4_4">et_union_hor!$88:$95</definedName>
    <definedName name="et_List06_4_5">et_union_hor!$87:$96</definedName>
    <definedName name="et_List06_4_6">et_union_hor!$86:$97</definedName>
    <definedName name="et_List06_4_7">et_union_hor!$85:$98</definedName>
    <definedName name="et_List06_4_MC">et_union_hor!$M$85:$M$98</definedName>
    <definedName name="et_List06_4_MC2">et_union_hor!$M$85:$M$92</definedName>
    <definedName name="et_List06_4_MC3">et_union_hor!$O$85:$V$90</definedName>
    <definedName name="et_List06_4_Period">et_union_hor!$O$85:$U$98</definedName>
    <definedName name="et_List06_5">et_union_hor!$104:$119</definedName>
    <definedName name="et_List06_5_0_first">et_union_hor!$119:$119</definedName>
    <definedName name="et_List06_5_1">et_union_hor!$109:$111</definedName>
    <definedName name="et_List06_5_1_changeColor">et_union_hor!$O$108:$Z$112</definedName>
    <definedName name="et_List06_5_2">et_union_hor!$108:$112</definedName>
    <definedName name="et_List06_5_3">et_union_hor!$107:$113</definedName>
    <definedName name="et_List06_5_4">et_union_hor!$106:$114</definedName>
    <definedName name="et_List06_5_5">et_union_hor!$105:$115</definedName>
    <definedName name="et_List06_5_6">et_union_hor!$104:$116</definedName>
    <definedName name="et_List06_5_7">et_union_hor!$103:$117</definedName>
    <definedName name="et_List06_5_MC">et_union_hor!$M$103:$M$117</definedName>
    <definedName name="et_List06_5_MC2">et_union_hor!$M$103:$M$110</definedName>
    <definedName name="et_List06_5_MC3">et_union_hor!$O$103:$AA$108</definedName>
    <definedName name="et_List06_5_Period">et_union_hor!$O$103:$Z$119</definedName>
    <definedName name="et_List06_6">et_union_hor!$125:$137</definedName>
    <definedName name="et_List06_6_1">et_union_hor!$130:$130</definedName>
    <definedName name="et_List06_6_2">et_union_hor!$129:$132</definedName>
    <definedName name="et_List06_6_3">et_union_hor!$128:$133</definedName>
    <definedName name="et_List06_6_4">et_union_hor!$127:$134</definedName>
    <definedName name="et_List06_6_5">et_union_hor!$126:$135</definedName>
    <definedName name="et_List06_6_6">et_union_hor!$125:$136</definedName>
    <definedName name="et_List06_6_7">et_union_hor!$124:$137</definedName>
    <definedName name="et_List06_6_MC">et_union_hor!$M$124:$M$137</definedName>
    <definedName name="et_List06_6_MC2">et_union_hor!$M$124:$M$131</definedName>
    <definedName name="et_List06_6_MC3">et_union_hor!$O$124:$V$129</definedName>
    <definedName name="et_List06_6_Period">et_union_hor!$O$124:$U$137</definedName>
    <definedName name="et_List06_7">et_union_hor!$143:$155</definedName>
    <definedName name="et_List06_7_1">et_union_hor!$148:$148</definedName>
    <definedName name="et_List06_7_2">et_union_hor!$147:$150</definedName>
    <definedName name="et_List06_7_3">et_union_hor!$146:$151</definedName>
    <definedName name="et_List06_7_4">et_union_hor!$145:$152</definedName>
    <definedName name="et_List06_7_5">et_union_hor!$144:$153</definedName>
    <definedName name="et_List06_7_6">et_union_hor!$143:$154</definedName>
    <definedName name="et_List06_7_7">et_union_hor!$142:$155</definedName>
    <definedName name="et_List06_7_MC">et_union_hor!$M$142:$M$155</definedName>
    <definedName name="et_List06_7_MC2">et_union_hor!$M$142:$M$149</definedName>
    <definedName name="et_List06_7_MC3">et_union_hor!$O$142:$V$147</definedName>
    <definedName name="et_List06_7_Period">et_union_hor!$O$142:$U$155</definedName>
    <definedName name="et_List06_8">et_union_hor!$161:$173</definedName>
    <definedName name="et_List06_8_1">et_union_hor!$166:$166</definedName>
    <definedName name="et_List06_8_2">et_union_hor!$165:$168</definedName>
    <definedName name="et_List06_8_3">et_union_hor!$164:$169</definedName>
    <definedName name="et_List06_8_4">et_union_hor!$163:$170</definedName>
    <definedName name="et_List06_8_5">et_union_hor!$162:$171</definedName>
    <definedName name="et_List06_8_6">et_union_hor!$161:$172</definedName>
    <definedName name="et_List06_8_7">et_union_hor!$160:$173</definedName>
    <definedName name="et_List06_8_MC">et_union_hor!$M$160:$M$173</definedName>
    <definedName name="et_List06_8_MC2">et_union_hor!$M$160:$M$167</definedName>
    <definedName name="et_List06_8_MC3">et_union_hor!$O$160:$V$165</definedName>
    <definedName name="et_List06_8_Period">et_union_hor!$O$160:$U$173</definedName>
    <definedName name="et_List06_9">et_union_hor!$179:$187</definedName>
    <definedName name="et_List06_9_1">et_union_hor!$182:$182</definedName>
    <definedName name="et_List06_9_4">et_union_hor!$181:$184</definedName>
    <definedName name="et_List06_9_5">et_union_hor!$180:$185</definedName>
    <definedName name="et_List06_9_6">et_union_hor!$179:$186</definedName>
    <definedName name="et_List06_9_7">et_union_hor!$178:$187</definedName>
    <definedName name="et_List06_9_MC">et_union_hor!$M$178:$M$187</definedName>
    <definedName name="et_List06_9_MC2">et_union_hor!$M$178:$M$182</definedName>
    <definedName name="et_List06_9_MC3">et_union_hor!$O$178:$W$181</definedName>
    <definedName name="et_List06_9_Period">et_union_hor!$Q$178:$V$188</definedName>
    <definedName name="et_List07">et_union_hor!$255:$255</definedName>
    <definedName name="et_List08">et_union_hor!$267:$267</definedName>
    <definedName name="et_List11_1">et_union_hor!$311:$311</definedName>
    <definedName name="et_List12_1">et_union_hor!$316:$316</definedName>
    <definedName name="et_List12_2">et_union_hor!$321:$321</definedName>
    <definedName name="et_List12_3">et_union_hor!$326:$326</definedName>
    <definedName name="et_List12_4">et_union_hor!$331:$331</definedName>
    <definedName name="et_List13_1">et_union_hor!$350:$350</definedName>
    <definedName name="et_List14_1_1">et_union_hor!$355:$356</definedName>
    <definedName name="et_List14_1_2">et_union_hor!$367:$367</definedName>
    <definedName name="et_List14_1_3">et_union_hor!$372:$372</definedName>
    <definedName name="et_List14_1_4">et_union_hor!$361:$362</definedName>
    <definedName name="et_OneRates_1">et_union_hor!$O$37</definedName>
    <definedName name="et_OneRates_13">et_union_hor!$O$243</definedName>
    <definedName name="et_OneRates_2">et_union_hor!$O$55</definedName>
    <definedName name="et_OneRates_3">et_union_hor!$O$73</definedName>
    <definedName name="et_OneRates_3_i">et_union_hor!$O$225</definedName>
    <definedName name="et_OneRates_4">et_union_hor!$O$91</definedName>
    <definedName name="et_OneRates_5">et_union_hor!$Q$109</definedName>
    <definedName name="et_OneRates_5_comp">et_union_hor!$P$109</definedName>
    <definedName name="et_OneRates_5_comp_p">et_union_hor!$P$119</definedName>
    <definedName name="et_OneRates_5_p">et_union_hor!$Q$119</definedName>
    <definedName name="et_OneRates_6">et_union_hor!$O$130</definedName>
    <definedName name="et_OneRates_7">et_union_hor!$O$148</definedName>
    <definedName name="et_pIns_List06_1_Period">et_union_hor!$V$31:$V$45</definedName>
    <definedName name="et_pIns_List06_10_Period">et_union_hor!$AF$192:$AF$203</definedName>
    <definedName name="et_pIns_List06_13_Period">et_union_hor!$V$237:$V$250</definedName>
    <definedName name="et_pIns_List06_2_Period">et_union_hor!$V$49:$V$62</definedName>
    <definedName name="et_pIns_List06_3_i_Period">et_union_hor!$V$219:$V$232</definedName>
    <definedName name="et_pIns_List06_3_Period">et_union_hor!$V$67:$V$80</definedName>
    <definedName name="et_pIns_List06_4_Period">et_union_hor!$V$85:$V$98</definedName>
    <definedName name="et_pIns_List06_5_Period">et_union_hor!$AA$103:$AA$119</definedName>
    <definedName name="et_pIns_List06_6_Period">et_union_hor!$V$124:$V$137</definedName>
    <definedName name="et_pIns_List06_7_Period">et_union_hor!$V$142:$V$155</definedName>
    <definedName name="et_pIns_List06_8_Period">et_union_hor!$V$160:$V$173</definedName>
    <definedName name="et_pIns_List06_9_Period">et_union_hor!$W$178:$W$188</definedName>
    <definedName name="et_TN_range">et_union_hor!$Q$206</definedName>
    <definedName name="et_TS_range">et_union_hor!$U$206</definedName>
    <definedName name="et_TwoRates_1">et_union_hor!$P$37:$Q$37</definedName>
    <definedName name="et_TwoRates_13">et_union_hor!$P$243:$Q$243</definedName>
    <definedName name="et_TwoRates_2">et_union_hor!$P$55:$Q$55</definedName>
    <definedName name="et_TwoRates_3">et_union_hor!$P$73:$Q$73</definedName>
    <definedName name="et_TwoRates_3_i">et_union_hor!$P$225:$Q$225</definedName>
    <definedName name="et_TwoRates_4">et_union_hor!$P$92:$Q$92</definedName>
    <definedName name="et_TwoRates_5">et_union_hor!$R$109:$S$109</definedName>
    <definedName name="et_TwoRates_5_comp">et_union_hor!$T$109:$U$109</definedName>
    <definedName name="et_TwoRates_5_comp_p">et_union_hor!$T$119:$V$119</definedName>
    <definedName name="et_TwoRates_5_p">et_union_hor!$R$119:$S$119</definedName>
    <definedName name="et_TwoRates_6">et_union_hor!$P$130:$Q$130</definedName>
    <definedName name="et_TwoRates_7">et_union_hor!$P$148:$Q$148</definedName>
    <definedName name="fil">Титульный!$F$30</definedName>
    <definedName name="fil_flag">Титульный!$F$28</definedName>
    <definedName name="FirstLine">Инструкция!$A$6</definedName>
    <definedName name="flag_publication">Титульный!$F$9</definedName>
    <definedName name="flagDS">'Форма 4.10.5 | Т-подкл'!$V$18:$V$31</definedName>
    <definedName name="flagIndicat_List06_3">'Форма 4.10.2 | Т-ТЭ | предел'!$O$7</definedName>
    <definedName name="flagMO">'Перечень тарифов'!$K$20:$K$63</definedName>
    <definedName name="flagSource">'Перечень тарифов'!$S$20:$S$63</definedName>
    <definedName name="flagST">'Перечень тарифов'!$O$20:$O$63</definedName>
    <definedName name="flagTN">'Форма 4.10.5 | Т-подкл'!$N$18:$N$31</definedName>
    <definedName name="flagTS">'Форма 4.10.5 | Т-подкл'!$R$18:$R$31</definedName>
    <definedName name="flagTwoTariff">'Перечень тарифов'!$G$20:$G$63</definedName>
    <definedName name="flagUsedTer_List01">Территории!$P$11:$P$18</definedName>
    <definedName name="group_rates">'Перечень тарифов'!$E$20:$E$63</definedName>
    <definedName name="header_1">'Форма 4.10.2 | Т-ТЭ | &gt;=25МВт'!$L$5</definedName>
    <definedName name="header_10">'Форма 4.10.5 | Т-подкл'!$L$5</definedName>
    <definedName name="header_2">'Форма 4.10.2 | Т-ТЭ | ТСО'!$L$5</definedName>
    <definedName name="header_3">'Форма 4.10.2 | Т-ТЭ | предел'!$L$5</definedName>
    <definedName name="header_4">'Форма 4.10.3 | Т-ТН'!$L$5</definedName>
    <definedName name="header_5">'Форма 4.10.4 | Т-гор.вода'!$L$5</definedName>
    <definedName name="header_6">'Форма 4.10.3 | Т-передача ТЭ'!$L$5</definedName>
    <definedName name="header_7">'Форма 4.10.3 | Т-передача ТН'!$L$5</definedName>
    <definedName name="header_8">'Форма 4.10.2 | Резерв мощности'!$L$5</definedName>
    <definedName name="header_9">'Форма 4.10.6 | Т-подкл(инд)'!$L$5</definedName>
    <definedName name="id_rates">'Перечень тарифов'!$A$20:$A$63</definedName>
    <definedName name="IDtariff_List05_1">'Форма 1.0.1 | Т-ТЭ | &gt;=25МВт'!$A$1</definedName>
    <definedName name="IDtariff_List05_10">'Форма 1.0.1 | Т-подкл'!$A$1</definedName>
    <definedName name="IDtariff_List05_11">'Форма 1.0.1 | Форма 4.9'!$A$1</definedName>
    <definedName name="IDtariff_List05_13">'Форма 1.0.1 | Т-ТЭ | потр'!$A$1</definedName>
    <definedName name="IDtariff_List05_2">'Форма 1.0.1 | Т-ТЭ | ТСО'!$A$1</definedName>
    <definedName name="IDtariff_List05_3">'Форма 1.0.1 | Т-ТЭ | предел'!$A$1</definedName>
    <definedName name="IDtariff_List05_3_i">'Форма 1.0.1 | Т-ТЭ | индикат'!$A$1</definedName>
    <definedName name="IDtariff_List05_4">'Форма 1.0.1 | Т-ТН'!$A$1</definedName>
    <definedName name="IDtariff_List05_5">'Форма 1.0.1 | Т-гор.вода'!$A$1</definedName>
    <definedName name="IDtariff_List05_6">'Форма 1.0.1 | Т-передача ТЭ'!$A$1</definedName>
    <definedName name="IDtariff_List05_7">'Форма 1.0.1 | Т-передача ТН'!$A$1</definedName>
    <definedName name="IDtariff_List05_8">'Форма 1.0.1 | Резерв мощности'!$A$1</definedName>
    <definedName name="IDtariff_List05_9">'Форма 1.0.1 | Т-подкл(инд)'!$A$1</definedName>
    <definedName name="Info_Diff">modInfo!$B$28</definedName>
    <definedName name="Info_Diff1">modInfo!$B$30</definedName>
    <definedName name="Info_FilFlag">modInfo!$B$1</definedName>
    <definedName name="Info_ForMOInListMO">modInfo!$B$18</definedName>
    <definedName name="Info_ForMRInListMO">modInfo!$B$17</definedName>
    <definedName name="Info_ForSKIInListMO">modInfo!$B$19</definedName>
    <definedName name="Info_ForSKINumberInListMO">modInfo!$B$20</definedName>
    <definedName name="Info_NoteStandarts">modInfo!$B$22</definedName>
    <definedName name="Info_NoUpdates">modInfo!$B$36</definedName>
    <definedName name="Info_PeriodInTitle">modInfo!$B$4</definedName>
    <definedName name="Info_PrDiff">modInfo!$B$29</definedName>
    <definedName name="Info_PublicationNotDisclosed">modInfo!$B$15</definedName>
    <definedName name="Info_PublicationPdf">modInfo!$B$14</definedName>
    <definedName name="Info_PublicationWeb">modInfo!$B$13</definedName>
    <definedName name="Info_T_Podkl">modInfo!$B$24</definedName>
    <definedName name="Info_TarName">modInfo!$B$27</definedName>
    <definedName name="Info_TerExcludeHelp_1">modInfo!$B$33</definedName>
    <definedName name="Info_TerExcludeHelp_2">modInfo!$B$34</definedName>
    <definedName name="Info_TitleFil">modInfo!$B$11</definedName>
    <definedName name="Info_TitleFlagCrossSubsidization">modInfo!$B$8</definedName>
    <definedName name="Info_TitleFlagIstPubl">modInfo!$B$9</definedName>
    <definedName name="Info_TitleFlagTwoPartTariff">modInfo!$B$7</definedName>
    <definedName name="Info_TitleGroupRates">modInfo!$B$5</definedName>
    <definedName name="Info_TitleKindPublication">modInfo!$B$3</definedName>
    <definedName name="Info_TitleKindsOfGoods">modInfo!$B$6</definedName>
    <definedName name="Info_TitlePublication">modInfo!$B$2</definedName>
    <definedName name="Info_TitleType">modInfo!$B$10</definedName>
    <definedName name="inn">Титульный!$F$31</definedName>
    <definedName name="Instr_1">Инструкция!$7:$19</definedName>
    <definedName name="Instr_2">Инструкция!$20:$34</definedName>
    <definedName name="Instr_3">Инструкция!$35:$45</definedName>
    <definedName name="Instr_4">Инструкция!$46:$57</definedName>
    <definedName name="Instr_5">Инструкция!$58:$69</definedName>
    <definedName name="Instr_6">Инструкция!$70:$80</definedName>
    <definedName name="Instr_7">Инструкция!$81:$97</definedName>
    <definedName name="Instr_8">Инструкция!$98:$112</definedName>
    <definedName name="instr_hyp1">Инструкция!$H$58</definedName>
    <definedName name="instr_hyp2">Инструкция!$E$70</definedName>
    <definedName name="instr_hyp3">Инструкция!$H$81</definedName>
    <definedName name="isComponent">'Перечень тарифов'!$G$12</definedName>
    <definedName name="isDiff">'Перечень тарифов'!$G$16</definedName>
    <definedName name="isIndicat">'Перечень тарифов'!$G$10</definedName>
    <definedName name="isSellers">'Перечень тарифов'!$G$11</definedName>
    <definedName name="IstPub">Титульный!$F$21</definedName>
    <definedName name="IstPub_ch">Титульный!$F$26</definedName>
    <definedName name="kind_group_rates">TEHSHEET!$X$2:$X$14</definedName>
    <definedName name="kind_group_rates_load">TEHSHEET!$AP$2:$AP$11</definedName>
    <definedName name="kind_group_rates_load_ETS">TEHSHEET!$AP$2:$AP$11</definedName>
    <definedName name="kind_group_rates_load_filter">TEHSHEET!$AQ$2:$AQ$5</definedName>
    <definedName name="kind_group_rates_load_filter_ETS">TEHSHEET!$AQ$2:$AQ$11</definedName>
    <definedName name="kind_of_activity">REESTR_VED!$B$2:$B$11</definedName>
    <definedName name="kind_of_activity_WARM">TEHSHEET!$N$2:$N$8</definedName>
    <definedName name="kind_of_cons">TEHSHEET!$R$2:$R$6</definedName>
    <definedName name="kind_of_control_method">TEHSHEET!$K$2:$K$5</definedName>
    <definedName name="kind_of_control_method_filter">TEHSHEET!$L$2:$L$5</definedName>
    <definedName name="kind_of_data_type">TEHSHEET!$P$2:$P$3</definedName>
    <definedName name="kind_of_diameters">TEHSHEET!$T$2:$T$6</definedName>
    <definedName name="kind_of_diameters2">TEHSHEET!$AU$2:$AU$8</definedName>
    <definedName name="kind_of_diff">TEHSHEET!$AS$2:$AS$4</definedName>
    <definedName name="kind_of_forms">TEHSHEET!$AZ$2:$AZ$9</definedName>
    <definedName name="kind_of_fuel">TEHSHEET!$AK$2:$AK$9</definedName>
    <definedName name="kind_of_heat_transfer">TEHSHEET!$O$2:$O$12</definedName>
    <definedName name="kind_of_heat_transfer2">TEHSHEET!$AH$2:$AH$7</definedName>
    <definedName name="kind_of_heat_transfer3">TEHSHEET!$AI$2:$AI$3</definedName>
    <definedName name="kind_of_load">TEHSHEET!$U$2:$U$7</definedName>
    <definedName name="kind_of_load2">TEHSHEET!$U$2:$U$4</definedName>
    <definedName name="kind_of_load3">TEHSHEET!$AF$2:$AF$5</definedName>
    <definedName name="kind_of_load4">TEHSHEET!$U$2:$U$5</definedName>
    <definedName name="kind_of_nameforms">TEHSHEET!$BA$2:$BA$9</definedName>
    <definedName name="kind_of_NDS">TEHSHEET!$H$2:$H$4</definedName>
    <definedName name="kind_of_NDS_tariff">TEHSHEET!$H$7:$H$8</definedName>
    <definedName name="kind_of_NDS_tariff_people">TEHSHEET!$H$13:$H$14</definedName>
    <definedName name="kind_of_nets">TEHSHEET!$S$2:$S$4</definedName>
    <definedName name="kind_of_org_type">TEHSHEET!$BC$2:$BC$5</definedName>
    <definedName name="kind_of_publication">TEHSHEET!$G$2:$G$3</definedName>
    <definedName name="kind_of_scheme_in">TEHSHEET!$Q$2:$Q$5</definedName>
    <definedName name="kind_of_scheme_in2">TEHSHEET!$Q$3:$Q$5</definedName>
    <definedName name="kind_of_tariff_unit">TEHSHEET!$J$7:$J$8</definedName>
    <definedName name="kind_of_unit">TEHSHEET!$J$2:$J$4</definedName>
    <definedName name="kind_of_zak">TEHSHEET!$AM$2:$AM$7</definedName>
    <definedName name="kpp">Титульный!$F$32</definedName>
    <definedName name="LINK_RANGE">REESTR_LINK!$B$2:$B$3</definedName>
    <definedName name="List_H">TEHSHEET!$AW$2:$AW$25</definedName>
    <definedName name="List_M">TEHSHEET!$AX$2:$AX$61</definedName>
    <definedName name="LIST_MR_MO_OKTMO">REESTR_MO!$A$2:$D$37</definedName>
    <definedName name="List01_CheckC">Территории!$D$11:$L$18</definedName>
    <definedName name="List01_NameCol">Территории!$K$1:$M$1</definedName>
    <definedName name="List01_REESTR_MO">Территории!$H$11:$L$18</definedName>
    <definedName name="List03_Date_1">'Форма 1.0.2'!$I$12:$I$13</definedName>
    <definedName name="List03_GroundMaterials_1">'Форма 1.0.2'!$J$12:$J$13</definedName>
    <definedName name="List03_NameForms">'Форма 1.0.2'!$F$12:$F$13</definedName>
    <definedName name="List03_NameForms_Copy">'Форма 1.0.2'!$M$12:$M$13</definedName>
    <definedName name="List03_note">'Форма 1.0.2'!$K$12</definedName>
    <definedName name="List03_NumForms">'Форма 1.0.2'!$E$12:$E$13</definedName>
    <definedName name="List03_NumForms_Copy">'Форма 1.0.2'!$N$12:$N$13</definedName>
    <definedName name="List06_1_DP">'Форма 4.10.2 | Т-ТЭ | &gt;=25МВт'!$11:$11</definedName>
    <definedName name="List06_1_MC">'Форма 4.10.2 | Т-ТЭ | &gt;=25МВт'!$O$18:$O$39</definedName>
    <definedName name="List06_1_MC2">'Форма 4.10.2 | Т-ТЭ | &gt;=25МВт'!$V$18:$V$39</definedName>
    <definedName name="List06_1_note">'Форма 4.10.2 | Т-ТЭ | &gt;=25МВт'!$W$18:$W$39</definedName>
    <definedName name="List06_1_Period">'Форма 4.10.2 | Т-ТЭ | &gt;=25МВт'!$O$18:$U$39</definedName>
    <definedName name="List06_10_DP">'Форма 4.10.5 | Т-подкл'!$12:$12</definedName>
    <definedName name="List06_10_MC2">'Форма 4.10.5 | Т-подкл'!$AF$19:$AF$31</definedName>
    <definedName name="List06_10_note">'Форма 4.10.5 | Т-подкл'!$AG$19:$AG$31</definedName>
    <definedName name="List06_10_Period">'Форма 4.10.5 | Т-подкл'!$Z$19:$AE$31</definedName>
    <definedName name="List06_10_pl">'Форма 4.10.5 | Т-подкл'!$11:$11</definedName>
    <definedName name="List06_10_region">'Форма 4.10.5 | Т-подкл'!$N$23:$Y$25</definedName>
    <definedName name="List06_13_DP">'Форма 4.10.2 | Т-ТЭ | потр'!$11:$11</definedName>
    <definedName name="List06_13_MC">'Форма 4.10.2 | Т-ТЭ | потр'!$O$18:$O$39</definedName>
    <definedName name="List06_13_MC2">'Форма 4.10.2 | Т-ТЭ | потр'!$V$18:$V$39</definedName>
    <definedName name="List06_13_note">'Форма 4.10.2 | Т-ТЭ | потр'!$W$18:$W$39</definedName>
    <definedName name="List06_13_Period">'Форма 4.10.2 | Т-ТЭ | потр'!$O$18:$U$39</definedName>
    <definedName name="List06_2_DP">'Форма 4.10.2 | Т-ТЭ | ТСО'!$11:$11</definedName>
    <definedName name="List06_2_MC">'Форма 4.10.2 | Т-ТЭ | ТСО'!$O$18:$O$32</definedName>
    <definedName name="List06_2_MC2">'Форма 4.10.2 | Т-ТЭ | ТСО'!$V$18:$V$32</definedName>
    <definedName name="List06_2_note">'Форма 4.10.2 | Т-ТЭ | ТСО'!$W$18:$W$32</definedName>
    <definedName name="List06_2_Period">'Форма 4.10.2 | Т-ТЭ | ТСО'!$O$18:$U$32</definedName>
    <definedName name="List06_3_DP">'Форма 4.10.2 | Т-ТЭ | предел'!$13:$13</definedName>
    <definedName name="List06_3_i_DP">'Форма 4.10.2 | Т-ТЭ | индикат'!$13:$13</definedName>
    <definedName name="List06_3_i_GroundMaterials">'Форма 4.10.2 | Т-ТЭ | индикат'!$O$7</definedName>
    <definedName name="List06_3_i_MC">'Форма 4.10.2 | Т-ТЭ | индикат'!$O$20:$O$34</definedName>
    <definedName name="List06_3_i_MC2">'Форма 4.10.2 | Т-ТЭ | индикат'!$V$20:$V$34</definedName>
    <definedName name="List06_3_i_note">'Форма 4.10.2 | Т-ТЭ | индикат'!$W$20:$W$34</definedName>
    <definedName name="List06_3_i_Period">'Форма 4.10.2 | Т-ТЭ | индикат'!$O$20:$U$34</definedName>
    <definedName name="List06_3_MC">'Форма 4.10.2 | Т-ТЭ | предел'!$O$20:$O$34</definedName>
    <definedName name="List06_3_MC2">'Форма 4.10.2 | Т-ТЭ | предел'!$V$20:$V$34</definedName>
    <definedName name="List06_3_note">'Форма 4.10.2 | Т-ТЭ | предел'!$W$20:$W$34</definedName>
    <definedName name="List06_3_Period">'Форма 4.10.2 | Т-ТЭ | предел'!$O$20:$U$34</definedName>
    <definedName name="List06_4_DP">'Форма 4.10.3 | Т-ТН'!$11:$11</definedName>
    <definedName name="List06_4_MC2">'Форма 4.10.3 | Т-ТН'!$V$18:$V$28</definedName>
    <definedName name="List06_4_note">'Форма 4.10.3 | Т-ТН'!$W$18:$W$28</definedName>
    <definedName name="List06_4_Period">'Форма 4.10.3 | Т-ТН'!$O$18:$U$28</definedName>
    <definedName name="List06_5_DP">'Форма 4.10.4 | Т-гор.вода'!$11:$11</definedName>
    <definedName name="List06_5_MC">'Форма 4.10.4 | Т-гор.вода'!$O$18:$O$41</definedName>
    <definedName name="List06_5_MC2">'Форма 4.10.4 | Т-гор.вода'!$AA$18:$AA$41</definedName>
    <definedName name="List06_5_note">'Форма 4.10.4 | Т-гор.вода'!$AB$18:$AB$41</definedName>
    <definedName name="List06_5_Period">'Форма 4.10.4 | Т-гор.вода'!$O$18:$Z$41</definedName>
    <definedName name="List06_6_DP">'Форма 4.10.3 | Т-передача ТЭ'!$11:$11</definedName>
    <definedName name="List06_6_MC">'Форма 4.10.3 | Т-передача ТЭ'!$O$18:$O$28</definedName>
    <definedName name="List06_6_MC2">'Форма 4.10.3 | Т-передача ТЭ'!$V$18:$V$28</definedName>
    <definedName name="List06_6_note">'Форма 4.10.3 | Т-передача ТЭ'!$W$18:$W$28</definedName>
    <definedName name="List06_6_Period">'Форма 4.10.3 | Т-передача ТЭ'!$O$18:$U$28</definedName>
    <definedName name="List06_7_DP">'Форма 4.10.3 | Т-передача ТН'!$11:$11</definedName>
    <definedName name="List06_7_MC">'Форма 4.10.3 | Т-передача ТН'!$O$18:$O$32</definedName>
    <definedName name="List06_7_MC2">'Форма 4.10.3 | Т-передача ТН'!$V$18:$V$32</definedName>
    <definedName name="List06_7_note">'Форма 4.10.3 | Т-передача ТН'!$W$18:$W$32</definedName>
    <definedName name="List06_7_Period">'Форма 4.10.3 | Т-передача ТН'!$O$18:$U$32</definedName>
    <definedName name="List06_8_DP">'Форма 4.10.2 | Резерв мощности'!$11:$11</definedName>
    <definedName name="List06_8_MC">'Форма 4.10.2 | Резерв мощности'!$O$18:$O$28</definedName>
    <definedName name="List06_8_MC2">'Форма 4.10.2 | Резерв мощности'!$V$18:$V$28</definedName>
    <definedName name="List06_8_note">'Форма 4.10.2 | Резерв мощности'!$W$18:$W$28</definedName>
    <definedName name="List06_8_Period">'Форма 4.10.2 | Резерв мощности'!$O$18:$U$28</definedName>
    <definedName name="List06_9_DP">'Форма 4.10.6 | Т-подкл(инд)'!$12:$12</definedName>
    <definedName name="List06_9_MC">'Форма 4.10.6 | Т-подкл(инд)'!$O$19:$O$29</definedName>
    <definedName name="List06_9_MC2">'Форма 4.10.6 | Т-подкл(инд)'!$W$19:$W$29</definedName>
    <definedName name="List06_9_note">'Форма 4.10.6 | Т-подкл(инд)'!$X$19:$X$29</definedName>
    <definedName name="List06_9_Period">'Форма 4.10.6 | Т-подкл(инд)'!$Q$19:$V$29</definedName>
    <definedName name="List06_9_pl">'Форма 4.10.6 | Т-подкл(инд)'!$11:$11</definedName>
    <definedName name="List13_GroundMaterials_1">'Форма 4.9'!$G$10:$G$14</definedName>
    <definedName name="List13_note">'Форма 4.9'!$H$10:$H$14</definedName>
    <definedName name="List14_1_Date">'Форма 4.10.1'!$H$17:$I$34</definedName>
    <definedName name="List14_1_Date_1">'Форма 4.10.1'!$H$38:$I$112</definedName>
    <definedName name="List14_1_DPR">'Форма 4.10.1'!$K$36</definedName>
    <definedName name="List14_1_flagIPR">'Форма 4.10.1'!$J$15</definedName>
    <definedName name="List14_1_GroundMaterials_1">'Форма 4.10.1'!$K$15:$K$112</definedName>
    <definedName name="List14_1_hypIPR">'Форма 4.10.1'!$K$15</definedName>
    <definedName name="List14_1_method">'Форма 4.10.1'!$J$17:$J$34</definedName>
    <definedName name="List14_1_note">'Форма 4.10.1'!$L$14:$L$112</definedName>
    <definedName name="ListForms">modSheetMain!$A:$A</definedName>
    <definedName name="logical">TEHSHEET!$D$2:$D$3</definedName>
    <definedName name="mo_List01">Территории!$K$11:$K$18</definedName>
    <definedName name="MODesc">'Перечень тарифов'!$N$20:$N$63</definedName>
    <definedName name="MONTH">TEHSHEET!$E$2:$E$13</definedName>
    <definedName name="mr_List01">Территории!$H$11:$H$18</definedName>
    <definedName name="mrCopy_List01">Территории!$M$11:$M$18</definedName>
    <definedName name="mrmoCopy_List01">Территории!$R$11:$R$18</definedName>
    <definedName name="nalog">Титульный!$F$36</definedName>
    <definedName name="name_rates">'Перечень тарифов'!$J$20:$J$63</definedName>
    <definedName name="name_rates_4">TEHSHEET!$AA$2:$AA$3</definedName>
    <definedName name="name_rates_4_filter">TEHSHEET!$AB$2</definedName>
    <definedName name="name_rates_8">TEHSHEET!$AC$2:$AC$4</definedName>
    <definedName name="name_rates_8_filter">TEHSHEET!$AD$2:$AD$3</definedName>
    <definedName name="nameApr">'Перечень тарифов'!$G$7</definedName>
    <definedName name="NameOrPr">Титульный!$F$18</definedName>
    <definedName name="NameOrPr_ch">Титульный!$F$23</definedName>
    <definedName name="numberPr">Титульный!$F$20</definedName>
    <definedName name="numberPr_ch">Титульный!$F$25</definedName>
    <definedName name="OneRates_1">'Форма 4.10.2 | Т-ТЭ | &gt;=25МВт'!$O$24</definedName>
    <definedName name="OneRates_13">'Форма 4.10.2 | Т-ТЭ | потр'!$O$24</definedName>
    <definedName name="OneRates_2">'Форма 4.10.2 | Т-ТЭ | ТСО'!$O$24</definedName>
    <definedName name="OneRates_3">'Форма 4.10.2 | Т-ТЭ | предел'!$O$26</definedName>
    <definedName name="OneRates_3_i">'Форма 4.10.2 | Т-ТЭ | индикат'!$O$26</definedName>
    <definedName name="OneRates_4">'Форма 4.10.3 | Т-ТН'!$O$24</definedName>
    <definedName name="OneRates_5">'Форма 4.10.4 | Т-гор.вода'!$Q$24</definedName>
    <definedName name="OneRates_5_comp">'Форма 4.10.4 | Т-гор.вода'!$P$24</definedName>
    <definedName name="OneRates_6">'Форма 4.10.3 | Т-передача ТЭ'!$O$24</definedName>
    <definedName name="OneRates_7">'Форма 4.10.3 | Т-передача ТН'!$O$24</definedName>
    <definedName name="org">Титульный!$F$29</definedName>
    <definedName name="Org_Address">Титульный!$F$40:$F$40</definedName>
    <definedName name="ORG_END_DATE">TEHSHEET!$F$29</definedName>
    <definedName name="Org_main">Титульный!$F$41</definedName>
    <definedName name="ORG_START_DATE">TEHSHEET!$E$29</definedName>
    <definedName name="otv_lico_name">Титульный!$F$43:$F$46</definedName>
    <definedName name="P19_T1_Protect" hidden="1">P5_T1_Protect,P6_T1_Protect,P7_T1_Protect,P8_T1_Protect,P9_T1_Protect,P10_T1_Protect,P11_T1_Protect,P12_T1_Protect,P13_T1_Protect,P14_T1_Protect</definedName>
    <definedName name="P19_T2_Protect" hidden="1">P5_T1_Protect,P6_T1_Protect,P7_T1_Protect,P8_T1_Protect,P9_T1_Protect,P10_T1_Protect,P11_T1_Protect,P12_T1_Protect,P13_T1_Protect,P14_T1_Protect</definedName>
    <definedName name="pCng_List13_1">'Форма 4.9'!$E$13:$E$14</definedName>
    <definedName name="pDel_Comm">Комментарии!$C$11:$C$12</definedName>
    <definedName name="pDel_List01_0">Территории!$C$11:$C$18</definedName>
    <definedName name="pDel_List01_1">Территории!$F$11:$F$18</definedName>
    <definedName name="pDel_List01_2">Территории!$I$11:$I$18</definedName>
    <definedName name="pDel_List02">'Перечень тарифов'!$C$20:$C$63</definedName>
    <definedName name="pDel_List02_1">'Перечень тарифов'!$H$20:$H$63</definedName>
    <definedName name="pDel_List02_2">'Перечень тарифов'!$L$20:$L$63</definedName>
    <definedName name="pDel_List02_3">'Перечень тарифов'!$P$20:$P$63</definedName>
    <definedName name="pDel_List02_4">'Перечень тарифов'!$T$20:$T$63</definedName>
    <definedName name="pDel_List03">'Форма 1.0.2'!$C$12:$C$13</definedName>
    <definedName name="pDel_List06_1_1">'Форма 4.10.2 | Т-ТЭ | &gt;=25МВт'!$K$18:$K$39</definedName>
    <definedName name="pDel_List06_1_2">'Форма 4.10.2 | Т-ТЭ | &gt;=25МВт'!$J$18:$J$39</definedName>
    <definedName name="pDel_List06_1_3">'Форма 4.10.2 | Т-ТЭ | &gt;=25МВт'!$I$18:$I$39</definedName>
    <definedName name="pDel_List06_10_4">'Форма 4.10.5 | Т-подкл'!$N$19:$AF$31,'Форма 4.10.5 | Т-подкл'!$N$19:$AF$31,'Форма 4.10.5 | Т-подкл'!$N$19:$AF$31</definedName>
    <definedName name="pDel_List06_10_5">'Форма 4.10.5 | Т-подкл'!$K$19:$K$31</definedName>
    <definedName name="pDel_List06_13_1">'Форма 4.10.2 | Т-ТЭ | потр'!$K$18:$K$39</definedName>
    <definedName name="pDel_List06_13_2">'Форма 4.10.2 | Т-ТЭ | потр'!$J$18:$J$39</definedName>
    <definedName name="pDel_List06_13_3">'Форма 4.10.2 | Т-ТЭ | потр'!$I$18:$I$39</definedName>
    <definedName name="pDel_List06_2_1">'Форма 4.10.2 | Т-ТЭ | ТСО'!$K$18:$K$32</definedName>
    <definedName name="pDel_List06_2_2">'Форма 4.10.2 | Т-ТЭ | ТСО'!$J$18:$J$32</definedName>
    <definedName name="pDel_List06_2_3">'Форма 4.10.2 | Т-ТЭ | ТСО'!$I$18:$I$32</definedName>
    <definedName name="pDel_List06_3_1">'Форма 4.10.2 | Т-ТЭ | предел'!$K$20:$K$34</definedName>
    <definedName name="pDel_List06_3_2">'Форма 4.10.2 | Т-ТЭ | предел'!$J$20:$J$34</definedName>
    <definedName name="pDel_List06_3_3">'Форма 4.10.2 | Т-ТЭ | предел'!$I$20:$I$34</definedName>
    <definedName name="pDel_List06_3_i_1">'Форма 4.10.2 | Т-ТЭ | индикат'!$K$20:$K$34</definedName>
    <definedName name="pDel_List06_3_i_2">'Форма 4.10.2 | Т-ТЭ | индикат'!$J$20:$J$34</definedName>
    <definedName name="pDel_List06_3_i_3">'Форма 4.10.2 | Т-ТЭ | индикат'!$I$20:$I$34</definedName>
    <definedName name="pDel_List06_4_1">'Форма 4.10.3 | Т-ТН'!$K$18:$K$28</definedName>
    <definedName name="pDel_List06_4_2">'Форма 4.10.3 | Т-ТН'!$J$18:$J$28</definedName>
    <definedName name="pDel_List06_4_3">'Форма 4.10.3 | Т-ТН'!$I$18:$I$28</definedName>
    <definedName name="pDel_List06_5_1">'Форма 4.10.4 | Т-гор.вода'!$K$18:$K$41</definedName>
    <definedName name="pDel_List06_5_2">'Форма 4.10.4 | Т-гор.вода'!$J$18:$J$41</definedName>
    <definedName name="pDel_List06_5_3">'Форма 4.10.4 | Т-гор.вода'!$I$18:$I$41</definedName>
    <definedName name="pDel_List06_6_1">'Форма 4.10.3 | Т-передача ТЭ'!$K$18:$K$28</definedName>
    <definedName name="pDel_List06_6_2">'Форма 4.10.3 | Т-передача ТЭ'!$J$18:$J$28</definedName>
    <definedName name="pDel_List06_6_3">'Форма 4.10.3 | Т-передача ТЭ'!$I$18:$I$28</definedName>
    <definedName name="pDel_List06_7_1">'Форма 4.10.3 | Т-передача ТН'!$K$18:$K$32</definedName>
    <definedName name="pDel_List06_7_2">'Форма 4.10.3 | Т-передача ТН'!$J$18:$J$32</definedName>
    <definedName name="pDel_List06_7_3">'Форма 4.10.3 | Т-передача ТН'!$I$18:$I$32</definedName>
    <definedName name="pDel_List06_8_1">'Форма 4.10.2 | Резерв мощности'!$K$18:$K$28</definedName>
    <definedName name="pDel_List06_8_2">'Форма 4.10.2 | Резерв мощности'!$J$18:$J$28</definedName>
    <definedName name="pDel_List06_8_3">'Форма 4.10.2 | Резерв мощности'!$I$18:$I$28</definedName>
    <definedName name="pDel_List06_9_5">'Форма 4.10.6 | Т-подкл(инд)'!$K$19:$K$29</definedName>
    <definedName name="pDel_List07">'Сведения об изменении'!$C$11:$C$13</definedName>
    <definedName name="pDel_List13_1">'Форма 4.9'!$C$13:$C$14</definedName>
    <definedName name="pDel_List14_1_1">'Форма 4.10.1'!$C$17:$C$34</definedName>
    <definedName name="pDel_List14_1_1_2">'Форма 4.10.1'!$G$17:$G$34</definedName>
    <definedName name="pDel_List14_1_2">'Форма 4.10.1'!$C$38:$C$55</definedName>
    <definedName name="pDel_List14_1_2_2">'Форма 4.10.1'!$G$38:$G$55</definedName>
    <definedName name="pDel_List14_1_3">'Форма 4.10.1'!$C$57:$C$74</definedName>
    <definedName name="pDel_List14_1_3_2">'Форма 4.10.1'!$G$57:$G$74</definedName>
    <definedName name="pDel_List14_1_4">'Форма 4.10.1'!$C$76:$C$93</definedName>
    <definedName name="pDel_List14_1_4_2">'Форма 4.10.1'!$G$76:$G$93</definedName>
    <definedName name="pDel_List14_1_5">'Форма 4.10.1'!$C$95:$C$112</definedName>
    <definedName name="pDel_List14_1_5_2">'Форма 4.10.1'!$G$95:$G$112</definedName>
    <definedName name="periodEnd">Титульный!$F$12</definedName>
    <definedName name="periodStart">Титульный!$F$11</definedName>
    <definedName name="pIns_Comm">Комментарии!$E$12</definedName>
    <definedName name="pIns_List01_0">Территории!$E$18</definedName>
    <definedName name="pIns_List02">'Перечень тарифов'!$E$63</definedName>
    <definedName name="pIns_List03">'Форма 1.0.2'!$E$13</definedName>
    <definedName name="pIns_List06_1_Period">'Форма 4.10.2 | Т-ТЭ | &gt;=25МВт'!$V$14:$V$39</definedName>
    <definedName name="pIns_List06_10_Period">'Форма 4.10.5 | Т-подкл'!$AF$15:$AF$31</definedName>
    <definedName name="pIns_List06_13_Period">'Форма 4.10.2 | Т-ТЭ | потр'!$V$13:$V$39</definedName>
    <definedName name="pIns_List06_2_Period">'Форма 4.10.2 | Т-ТЭ | ТСО'!$V$13:$V$32</definedName>
    <definedName name="pIns_List06_3_i_Period">'Форма 4.10.2 | Т-ТЭ | индикат'!$V$16:$V$34</definedName>
    <definedName name="pIns_List06_3_Period">'Форма 4.10.2 | Т-ТЭ | предел'!$V$16:$V$34</definedName>
    <definedName name="pIns_List06_4_Period">'Форма 4.10.3 | Т-ТН'!$V$18:$V$28</definedName>
    <definedName name="pIns_List06_5_Period">'Форма 4.10.4 | Т-гор.вода'!$AA$14:$AA$41</definedName>
    <definedName name="pIns_List06_6_Period">'Форма 4.10.3 | Т-передача ТЭ'!$V$14:$V$28</definedName>
    <definedName name="pIns_List06_7_Period">'Форма 4.10.3 | Т-передача ТН'!$V$14:$V$32</definedName>
    <definedName name="pIns_List06_8_Period">'Форма 4.10.2 | Резерв мощности'!$V$14:$V$28</definedName>
    <definedName name="pIns_List06_9_Period">'Форма 4.10.6 | Т-подкл(инд)'!$W$15:$W$29</definedName>
    <definedName name="pIns_List07">'Сведения об изменении'!$E$13</definedName>
    <definedName name="pIns_List13_1">'Форма 4.9'!$E$14</definedName>
    <definedName name="pr_List06_1">'Форма 4.10.2 | Т-ТЭ | &gt;=25МВт'!$O$7:$T$10</definedName>
    <definedName name="pr_List06_10">'Форма 4.10.5 | Т-подкл'!$N$7:$T$10</definedName>
    <definedName name="pr_List06_13">'Форма 4.10.2 | Т-ТЭ | потр'!$O$7:$T$10</definedName>
    <definedName name="pr_List06_2">'Форма 4.10.2 | Т-ТЭ | ТСО'!$O$7:$T$10</definedName>
    <definedName name="pr_List06_3">'Форма 4.10.2 | Т-ТЭ | предел'!$O$9:$T$12</definedName>
    <definedName name="pr_List06_3_i">'Форма 4.10.2 | Т-ТЭ | индикат'!$O$9:$T$12</definedName>
    <definedName name="pr_List06_4">'Форма 4.10.3 | Т-ТН'!$O$7:$T$10</definedName>
    <definedName name="pr_List06_5">'Форма 4.10.4 | Т-гор.вода'!$O$7:$T$10</definedName>
    <definedName name="pr_List06_6">'Форма 4.10.3 | Т-передача ТЭ'!$O$7:$T$10</definedName>
    <definedName name="pr_List06_7">'Форма 4.10.3 | Т-передача ТН'!$O$7:$T$10</definedName>
    <definedName name="pr_List06_8">'Форма 4.10.2 | Резерв мощности'!$O$7:$T$10</definedName>
    <definedName name="pr_List06_9">'Форма 4.10.6 | Т-подкл(инд)'!$O$7:$T$10</definedName>
    <definedName name="PROT_22">P3_PROT_22,P4_PROT_22,P5_PROT_22</definedName>
    <definedName name="pVDel_List06_1">'Форма 4.10.2 | Т-ТЭ | &gt;=25МВт'!$12:$12</definedName>
    <definedName name="pVDel_List06_10">'Форма 4.10.5 | Т-подкл'!$13:$13</definedName>
    <definedName name="pVDel_List06_13">'Форма 4.10.2 | Т-ТЭ | потр'!$12:$12</definedName>
    <definedName name="pVDel_List06_2">'Форма 4.10.2 | Т-ТЭ | ТСО'!$12:$12</definedName>
    <definedName name="pVDel_List06_3">'Форма 4.10.2 | Т-ТЭ | предел'!$14:$14</definedName>
    <definedName name="pVDel_List06_3_i">'Форма 4.10.2 | Т-ТЭ | индикат'!$14:$14</definedName>
    <definedName name="pVDel_List06_4">'Форма 4.10.3 | Т-ТН'!$12:$12</definedName>
    <definedName name="pVDel_List06_5">'Форма 4.10.4 | Т-гор.вода'!$12:$12</definedName>
    <definedName name="pVDel_List06_6">'Форма 4.10.3 | Т-передача ТЭ'!$12:$12</definedName>
    <definedName name="pVDel_List06_7">'Форма 4.10.3 | Т-передача ТН'!$12:$12</definedName>
    <definedName name="pVDel_List06_8">'Форма 4.10.2 | Резерв мощности'!$12:$12</definedName>
    <definedName name="pVDel_List06_9">'Форма 4.10.6 | Т-подкл(инд)'!$13:$13</definedName>
    <definedName name="QUARTER">TEHSHEET!$F$2:$F$5</definedName>
    <definedName name="REESTR_LINK_RANGE">REESTR_LINK!$A$2:$C$3</definedName>
    <definedName name="REESTR_ORG_RANGE">REESTR_ORG!$A$2:$J$68</definedName>
    <definedName name="REESTR_VED_RANGE">REESTR_VED!$A$2:$B$11</definedName>
    <definedName name="REESTR_VT_RANGE">REESTR_VT!$A$2:$B$11</definedName>
    <definedName name="REGION">TEHSHEET!$A$2:$A$87</definedName>
    <definedName name="region_name">Титульный!$F$7</definedName>
    <definedName name="RegulatoryPeriod">Титульный!$F$11:$F$12</definedName>
    <definedName name="SAPBEXrevision" hidden="1">1</definedName>
    <definedName name="SAPBEXsysID" hidden="1">"BW2"</definedName>
    <definedName name="SAPBEXwbID" hidden="1">"479GSPMTNK9HM4ZSIVE5K2SH6"</definedName>
    <definedName name="shema_podkl_2">'Форма 4.10.2 | Т-ТЭ | ТСО'!$O$22</definedName>
    <definedName name="shema_podkl_3">'Форма 4.10.2 | Т-ТЭ | предел'!$O$24</definedName>
    <definedName name="shema_podkl_3_i">'Форма 4.10.2 | Т-ТЭ | индикат'!$O$24</definedName>
    <definedName name="SKI_number">TEHSHEET!$I$2:$I$21</definedName>
    <definedName name="tariffDesc">'Перечень тарифов'!$R$20:$R$63</definedName>
    <definedName name="TECH_ORG_ID">Титульный!$F$1</definedName>
    <definedName name="ter_List01">Территории!$E$11:$E$18</definedName>
    <definedName name="terCopy_List01">Территории!$Q$11:$Q$18</definedName>
    <definedName name="TitlePr_ch">Титульный!$F$22</definedName>
    <definedName name="TwoRates_1">'Форма 4.10.2 | Т-ТЭ | &gt;=25МВт'!$P$24:$Q$24</definedName>
    <definedName name="TwoRates_13">'Форма 4.10.2 | Т-ТЭ | потр'!$P$24:$Q$24</definedName>
    <definedName name="TwoRates_2">'Форма 4.10.2 | Т-ТЭ | ТСО'!$P$24:$Q$24</definedName>
    <definedName name="TwoRates_3">'Форма 4.10.2 | Т-ТЭ | предел'!$P$26:$Q$26</definedName>
    <definedName name="TwoRates_3_i">'Форма 4.10.2 | Т-ТЭ | индикат'!$P$26:$Q$26</definedName>
    <definedName name="TwoRates_5">'Форма 4.10.4 | Т-гор.вода'!$R$24:$S$24</definedName>
    <definedName name="TwoRates_5_comp">'Форма 4.10.4 | Т-гор.вода'!$T$24:$U$24</definedName>
    <definedName name="TwoRates_6">'Форма 4.10.3 | Т-передача ТЭ'!$P$24:$Q$24</definedName>
    <definedName name="TwoRates_7">'Форма 4.10.3 | Т-передача ТН'!$P$24:$Q$24</definedName>
    <definedName name="type_org">Титульный!$F$34</definedName>
    <definedName name="UpdStatus">Инструкция!$AA$1</definedName>
    <definedName name="VDET_END_DATE">TEHSHEET!$F$32</definedName>
    <definedName name="VDET_START_DATE">TEHSHEET!$E$32</definedName>
    <definedName name="version">Инструкция!$B$3</definedName>
    <definedName name="vid_teplnos_1">'Форма 4.10.2 | Т-ТЭ | &gt;=25МВт'!$M$24</definedName>
    <definedName name="vid_teplnos_10">et_union_hor!$M$148</definedName>
    <definedName name="vid_teplnos_11">'Форма 4.10.3 | Т-ТН'!$M$24</definedName>
    <definedName name="vid_teplnos_12">et_union_hor!$M$92</definedName>
    <definedName name="vid_teplnos_2">'Форма 4.10.2 | Т-ТЭ | ТСО'!$M$24</definedName>
    <definedName name="vid_teplnos_3">'Форма 4.10.2 | Т-ТЭ | предел'!$M$26</definedName>
    <definedName name="vid_teplnos_4">'Форма 4.10.3 | Т-передача ТЭ'!$M$24</definedName>
    <definedName name="vid_teplnos_5">'Форма 4.10.3 | Т-передача ТН'!$M$24</definedName>
    <definedName name="vid_teplnos_6">et_union_hor!$M$37</definedName>
    <definedName name="vid_teplnos_7">et_union_hor!$M$54</definedName>
    <definedName name="vid_teplnos_8">et_union_hor!$M$72</definedName>
    <definedName name="vid_teplnos_9">et_union_hor!$M$131</definedName>
    <definedName name="VidTopl">'Перечень тарифов'!$G$13</definedName>
    <definedName name="VidTopl_1">'Форма 4.10.2 | Т-ТЭ | &gt;=25МВт'!$M$7</definedName>
    <definedName name="VidTopl_2">'Форма 4.10.2 | Т-ТЭ | ТСО'!$M$8</definedName>
    <definedName name="VidTopl_3">'Форма 4.10.2 | Т-ТЭ | предел'!$M$10</definedName>
    <definedName name="warmNote">'Перечень тарифов'!$W$20:$W$63</definedName>
    <definedName name="warmSource">'Перечень тарифов'!$V$20:$V$63</definedName>
    <definedName name="year_list">TEHSHEET!$C$2:$C$6</definedName>
    <definedName name="year_list1">TEHSHEET!$B$2:$B$27</definedName>
  </definedNames>
  <calcPr calcId="162913"/>
</workbook>
</file>

<file path=xl/calcChain.xml><?xml version="1.0" encoding="utf-8"?>
<calcChain xmlns="http://schemas.openxmlformats.org/spreadsheetml/2006/main">
  <c r="A323" i="612" l="1"/>
  <c r="A1" i="612"/>
  <c r="A2" i="612"/>
  <c r="A3" i="612"/>
  <c r="A4" i="612"/>
  <c r="A5" i="612"/>
  <c r="A6" i="612"/>
  <c r="A7" i="612"/>
  <c r="A8" i="612"/>
  <c r="A9" i="612"/>
  <c r="A10" i="612"/>
  <c r="A11" i="612"/>
  <c r="A12" i="612"/>
  <c r="A13" i="612"/>
  <c r="A14" i="612"/>
  <c r="A15" i="612"/>
  <c r="A16" i="612"/>
  <c r="A17" i="612"/>
  <c r="A18" i="612"/>
  <c r="A19" i="612"/>
  <c r="A20" i="612"/>
  <c r="A21" i="612"/>
  <c r="A22" i="612"/>
  <c r="A23" i="612"/>
  <c r="A24" i="612"/>
  <c r="A25" i="612"/>
  <c r="A26" i="612"/>
  <c r="A27" i="612"/>
  <c r="A28" i="612"/>
  <c r="A29" i="612"/>
  <c r="A30" i="612"/>
  <c r="A31" i="612"/>
  <c r="A32" i="612"/>
  <c r="A33" i="612"/>
  <c r="A34" i="612"/>
  <c r="A35" i="612"/>
  <c r="A36" i="612"/>
  <c r="A37" i="612"/>
  <c r="A38" i="612"/>
  <c r="A39" i="612"/>
  <c r="A40" i="612"/>
  <c r="A41" i="612"/>
  <c r="A42" i="612"/>
  <c r="A43" i="612"/>
  <c r="A44" i="612"/>
  <c r="A45" i="612"/>
  <c r="A46" i="612"/>
  <c r="A47" i="612"/>
  <c r="A48" i="612"/>
  <c r="A49" i="612"/>
  <c r="A50" i="612"/>
  <c r="A51" i="612"/>
  <c r="A52" i="612"/>
  <c r="A53" i="612"/>
  <c r="A54" i="612"/>
  <c r="A55" i="612"/>
  <c r="A56" i="612"/>
  <c r="A57" i="612"/>
  <c r="A58" i="612"/>
  <c r="A59" i="612"/>
  <c r="A60" i="612"/>
  <c r="A61" i="612"/>
  <c r="A62" i="612"/>
  <c r="A63" i="612"/>
  <c r="A64" i="612"/>
  <c r="A65" i="612"/>
  <c r="A66" i="612"/>
  <c r="A67" i="612"/>
  <c r="A68" i="612"/>
  <c r="A69" i="612"/>
  <c r="A70" i="612"/>
  <c r="A71" i="612"/>
  <c r="A72" i="612"/>
  <c r="A73" i="612"/>
  <c r="A74" i="612"/>
  <c r="A75" i="612"/>
  <c r="A76" i="612"/>
  <c r="A77" i="612"/>
  <c r="A78" i="612"/>
  <c r="A79" i="612"/>
  <c r="A80" i="612"/>
  <c r="A81" i="612"/>
  <c r="A82" i="612"/>
  <c r="A83" i="612"/>
  <c r="A84" i="612"/>
  <c r="A85" i="612"/>
  <c r="A86" i="612"/>
  <c r="A87" i="612"/>
  <c r="A88" i="612"/>
  <c r="A89" i="612"/>
  <c r="A90" i="612"/>
  <c r="A91" i="612"/>
  <c r="A92" i="612"/>
  <c r="A93" i="612"/>
  <c r="A94" i="612"/>
  <c r="A95" i="612"/>
  <c r="A96" i="612"/>
  <c r="A97" i="612"/>
  <c r="A98" i="612"/>
  <c r="A99" i="612"/>
  <c r="A100" i="612"/>
  <c r="A101" i="612"/>
  <c r="A102" i="612"/>
  <c r="A103" i="612"/>
  <c r="A104" i="612"/>
  <c r="A105" i="612"/>
  <c r="A106" i="612"/>
  <c r="A107" i="612"/>
  <c r="A108" i="612"/>
  <c r="A109" i="612"/>
  <c r="A110" i="612"/>
  <c r="A111" i="612"/>
  <c r="A112" i="612"/>
  <c r="A113" i="612"/>
  <c r="A114" i="612"/>
  <c r="A115" i="612"/>
  <c r="A116" i="612"/>
  <c r="A117" i="612"/>
  <c r="A118" i="612"/>
  <c r="A119" i="612"/>
  <c r="A120" i="612"/>
  <c r="A121" i="612"/>
  <c r="A122" i="612"/>
  <c r="A123" i="612"/>
  <c r="A124" i="612"/>
  <c r="A125" i="612"/>
  <c r="A126" i="612"/>
  <c r="A127" i="612"/>
  <c r="A128" i="612"/>
  <c r="A129" i="612"/>
  <c r="A130" i="612"/>
  <c r="A131" i="612"/>
  <c r="A132" i="612"/>
  <c r="A133" i="612"/>
  <c r="A134" i="612"/>
  <c r="A135" i="612"/>
  <c r="A136" i="612"/>
  <c r="A137" i="612"/>
  <c r="A138" i="612"/>
  <c r="A139" i="612"/>
  <c r="A140" i="612"/>
  <c r="A141" i="612"/>
  <c r="A142" i="612"/>
  <c r="A143" i="612"/>
  <c r="A144" i="612"/>
  <c r="A145" i="612"/>
  <c r="A146" i="612"/>
  <c r="A147" i="612"/>
  <c r="A148" i="612"/>
  <c r="A149" i="612"/>
  <c r="A150" i="612"/>
  <c r="A151" i="612"/>
  <c r="A152" i="612"/>
  <c r="A153" i="612"/>
  <c r="A154" i="612"/>
  <c r="A155" i="612"/>
  <c r="A156" i="612"/>
  <c r="A157" i="612"/>
  <c r="A158" i="612"/>
  <c r="A159" i="612"/>
  <c r="A160" i="612"/>
  <c r="A161" i="612"/>
  <c r="A162" i="612"/>
  <c r="A163" i="612"/>
  <c r="A164" i="612"/>
  <c r="A165" i="612"/>
  <c r="A166" i="612"/>
  <c r="A167" i="612"/>
  <c r="A168" i="612"/>
  <c r="A169" i="612"/>
  <c r="A170" i="612"/>
  <c r="A171" i="612"/>
  <c r="A172" i="612"/>
  <c r="A173" i="612"/>
  <c r="A174" i="612"/>
  <c r="A175" i="612"/>
  <c r="A176" i="612"/>
  <c r="A177" i="612"/>
  <c r="A178" i="612"/>
  <c r="A179" i="612"/>
  <c r="A180" i="612"/>
  <c r="A181" i="612"/>
  <c r="A182" i="612"/>
  <c r="A183" i="612"/>
  <c r="A184" i="612"/>
  <c r="A185" i="612"/>
  <c r="A186" i="612"/>
  <c r="A187" i="612"/>
  <c r="A188" i="612"/>
  <c r="A189" i="612"/>
  <c r="A190" i="612"/>
  <c r="A191" i="612"/>
  <c r="A192" i="612"/>
  <c r="A193" i="612"/>
  <c r="A194" i="612"/>
  <c r="A195" i="612"/>
  <c r="A196" i="612"/>
  <c r="A197" i="612"/>
  <c r="A198" i="612"/>
  <c r="A199" i="612"/>
  <c r="A200" i="612"/>
  <c r="A201" i="612"/>
  <c r="A202" i="612"/>
  <c r="A203" i="612"/>
  <c r="A204" i="612"/>
  <c r="A205" i="612"/>
  <c r="A206" i="612"/>
  <c r="A207" i="612"/>
  <c r="A208" i="612"/>
  <c r="A209" i="612"/>
  <c r="A210" i="612"/>
  <c r="A211" i="612"/>
  <c r="A212" i="612"/>
  <c r="A213" i="612"/>
  <c r="A214" i="612"/>
  <c r="A215" i="612"/>
  <c r="A216" i="612"/>
  <c r="A217" i="612"/>
  <c r="A218" i="612"/>
  <c r="A219" i="612"/>
  <c r="A220" i="612"/>
  <c r="A221" i="612"/>
  <c r="A222" i="612"/>
  <c r="A223" i="612"/>
  <c r="A224" i="612"/>
  <c r="A225" i="612"/>
  <c r="A226" i="612"/>
  <c r="A227" i="612"/>
  <c r="A228" i="612"/>
  <c r="A229" i="612"/>
  <c r="A230" i="612"/>
  <c r="A231" i="612"/>
  <c r="A232" i="612"/>
  <c r="A233" i="612"/>
  <c r="A234" i="612"/>
  <c r="A235" i="612"/>
  <c r="A236" i="612"/>
  <c r="A237" i="612"/>
  <c r="A238" i="612"/>
  <c r="A239" i="612"/>
  <c r="A240" i="612"/>
  <c r="A241" i="612"/>
  <c r="A242" i="612"/>
  <c r="A243" i="612"/>
  <c r="A244" i="612"/>
  <c r="A245" i="612"/>
  <c r="A246" i="612"/>
  <c r="A247" i="612"/>
  <c r="A248" i="612"/>
  <c r="A249" i="612"/>
  <c r="A250" i="612"/>
  <c r="A251" i="612"/>
  <c r="A252" i="612"/>
  <c r="A253" i="612"/>
  <c r="A254" i="612"/>
  <c r="A255" i="612"/>
  <c r="A256" i="612"/>
  <c r="A257" i="612"/>
  <c r="A258" i="612"/>
  <c r="A259" i="612"/>
  <c r="A260" i="612"/>
  <c r="A261" i="612"/>
  <c r="A262" i="612"/>
  <c r="A263" i="612"/>
  <c r="A264" i="612"/>
  <c r="A265" i="612"/>
  <c r="A266" i="612"/>
  <c r="A267" i="612"/>
  <c r="A268" i="612"/>
  <c r="A269" i="612"/>
  <c r="A270" i="612"/>
  <c r="A271" i="612"/>
  <c r="A272" i="612"/>
  <c r="A273" i="612"/>
  <c r="A274" i="612"/>
  <c r="A275" i="612"/>
  <c r="A276" i="612"/>
  <c r="A277" i="612"/>
  <c r="A278" i="612"/>
  <c r="A279" i="612"/>
  <c r="A280" i="612"/>
  <c r="A281" i="612"/>
  <c r="A282" i="612"/>
  <c r="A283" i="612"/>
  <c r="A284" i="612"/>
  <c r="A285" i="612"/>
  <c r="A286" i="612"/>
  <c r="A287" i="612"/>
  <c r="A288" i="612"/>
  <c r="A289" i="612"/>
  <c r="A290" i="612"/>
  <c r="A291" i="612"/>
  <c r="A292" i="612"/>
  <c r="A293" i="612"/>
  <c r="A294" i="612"/>
  <c r="A295" i="612"/>
  <c r="A296" i="612"/>
  <c r="A297" i="612"/>
  <c r="A298" i="612"/>
  <c r="A299" i="612"/>
  <c r="A300" i="612"/>
  <c r="A301" i="612"/>
  <c r="A302" i="612"/>
  <c r="A303" i="612"/>
  <c r="A304" i="612"/>
  <c r="A305" i="612"/>
  <c r="A306" i="612"/>
  <c r="A307" i="612"/>
  <c r="A308" i="612"/>
  <c r="A309" i="612"/>
  <c r="A310" i="612"/>
  <c r="A311" i="612"/>
  <c r="A312" i="612"/>
  <c r="A313" i="612"/>
  <c r="A314" i="612"/>
  <c r="A315" i="612"/>
  <c r="A316" i="612"/>
  <c r="A317" i="612"/>
  <c r="A318" i="612"/>
  <c r="A319" i="612"/>
  <c r="A320" i="612"/>
  <c r="A321" i="612"/>
  <c r="A322" i="612"/>
  <c r="M8" i="628" l="1"/>
  <c r="O8" i="628"/>
  <c r="M9" i="628"/>
  <c r="O9" i="628"/>
  <c r="O17" i="628"/>
  <c r="P17" i="628" s="1"/>
  <c r="Q17" i="628" s="1"/>
  <c r="R17" i="628" s="1"/>
  <c r="S17" i="628" s="1"/>
  <c r="T17" i="628" s="1"/>
  <c r="U17" i="628" s="1"/>
  <c r="V17" i="628" s="1"/>
  <c r="W17" i="628" s="1"/>
  <c r="X17" i="628" s="1"/>
  <c r="Z17" i="628" s="1"/>
  <c r="AB17" i="628" s="1"/>
  <c r="L18" i="628"/>
  <c r="O18" i="628" l="1"/>
  <c r="L19" i="628"/>
  <c r="L20" i="628"/>
  <c r="L21" i="628"/>
  <c r="L23" i="628"/>
  <c r="AE24" i="628"/>
  <c r="AD23" i="628"/>
  <c r="L24" i="628"/>
  <c r="V24" i="628"/>
  <c r="AC24" i="628"/>
  <c r="AF25" i="628"/>
  <c r="L30" i="628"/>
  <c r="O30" i="628"/>
  <c r="L31" i="628"/>
  <c r="L32" i="628"/>
  <c r="L33" i="628"/>
  <c r="L35" i="628"/>
  <c r="AE36" i="628"/>
  <c r="AD35" i="628"/>
  <c r="L36" i="628"/>
  <c r="V36" i="628"/>
  <c r="AC36" i="628"/>
  <c r="AF37" i="628"/>
  <c r="M8" i="629"/>
  <c r="O8" i="629"/>
  <c r="M9" i="629"/>
  <c r="O9" i="629"/>
  <c r="O17" i="629"/>
  <c r="P17" i="629" s="1"/>
  <c r="Q17" i="629" s="1"/>
  <c r="R17" i="629" s="1"/>
  <c r="S17" i="629" s="1"/>
  <c r="U17" i="629" s="1"/>
  <c r="V17" i="629" s="1"/>
  <c r="W17" i="629" s="1"/>
  <c r="L18" i="629"/>
  <c r="O18" i="629"/>
  <c r="L19" i="629"/>
  <c r="O19" i="629"/>
  <c r="L20" i="629"/>
  <c r="L21" i="629"/>
  <c r="L23" i="629"/>
  <c r="Z24" i="629"/>
  <c r="Y23" i="629"/>
  <c r="L24" i="629"/>
  <c r="Q25" i="629"/>
  <c r="X24" i="629"/>
  <c r="M8" i="627" l="1"/>
  <c r="O8" i="627"/>
  <c r="M9" i="627"/>
  <c r="O9" i="627"/>
  <c r="O17" i="627"/>
  <c r="P17" i="627" s="1"/>
  <c r="Q17" i="627" s="1"/>
  <c r="R17" i="627" s="1"/>
  <c r="S17" i="627" s="1"/>
  <c r="U17" i="627" s="1"/>
  <c r="V17" i="627" s="1"/>
  <c r="W17" i="627" s="1"/>
  <c r="L18" i="627"/>
  <c r="O18" i="627"/>
  <c r="L19" i="627"/>
  <c r="L20" i="627"/>
  <c r="L21" i="627"/>
  <c r="L23" i="627"/>
  <c r="Z24" i="627"/>
  <c r="Y23" i="627"/>
  <c r="L24" i="627"/>
  <c r="Q25" i="627"/>
  <c r="X24" i="627"/>
  <c r="M8" i="631"/>
  <c r="O8" i="631"/>
  <c r="M9" i="631"/>
  <c r="O9" i="631"/>
  <c r="O17" i="631"/>
  <c r="P17" i="631" s="1"/>
  <c r="Q17" i="631" s="1"/>
  <c r="R17" i="631" s="1"/>
  <c r="S17" i="631" s="1"/>
  <c r="U17" i="631" s="1"/>
  <c r="V17" i="631" s="1"/>
  <c r="W17" i="631" s="1"/>
  <c r="L18" i="631"/>
  <c r="O18" i="631"/>
  <c r="L19" i="631"/>
  <c r="L20" i="631"/>
  <c r="L21" i="631"/>
  <c r="L22" i="631"/>
  <c r="L23" i="631"/>
  <c r="Z24" i="631"/>
  <c r="Y23" i="631"/>
  <c r="AA23" i="631"/>
  <c r="L24" i="631"/>
  <c r="Q25" i="631"/>
  <c r="X24" i="631"/>
  <c r="M8" i="642"/>
  <c r="O8" i="642"/>
  <c r="M9" i="642"/>
  <c r="O9" i="642"/>
  <c r="N17" i="642"/>
  <c r="O17" i="642" s="1"/>
  <c r="P17" i="642" s="1"/>
  <c r="Q17" i="642" s="1"/>
  <c r="R17" i="642" s="1"/>
  <c r="S17" i="642" s="1"/>
  <c r="U17" i="642" s="1"/>
  <c r="V17" i="642" s="1"/>
  <c r="W17" i="642" s="1"/>
  <c r="L18" i="642"/>
  <c r="O18" i="642"/>
  <c r="Z18" i="642"/>
  <c r="L19" i="642"/>
  <c r="O19" i="642"/>
  <c r="Z19" i="642"/>
  <c r="L20" i="642"/>
  <c r="Z20" i="642"/>
  <c r="L21" i="642"/>
  <c r="Z21" i="642"/>
  <c r="L22" i="642"/>
  <c r="Z22" i="642"/>
  <c r="L23" i="642"/>
  <c r="Z23" i="642"/>
  <c r="L24" i="642"/>
  <c r="Q25" i="642"/>
  <c r="X24" i="642"/>
  <c r="Z24" i="642"/>
  <c r="Z25" i="642"/>
  <c r="Z26" i="642"/>
  <c r="Z27" i="642"/>
  <c r="Z28" i="642"/>
  <c r="L29" i="642"/>
  <c r="O29" i="642"/>
  <c r="Z29" i="642"/>
  <c r="L30" i="642"/>
  <c r="Z30" i="642"/>
  <c r="L31" i="642"/>
  <c r="Z31" i="642"/>
  <c r="L32" i="642"/>
  <c r="Z32" i="642"/>
  <c r="L33" i="642"/>
  <c r="Z33" i="642"/>
  <c r="L34" i="642"/>
  <c r="Z34" i="642"/>
  <c r="L35" i="642"/>
  <c r="Q36" i="642"/>
  <c r="X35" i="642"/>
  <c r="Z35" i="642"/>
  <c r="Z36" i="642"/>
  <c r="Z37" i="642"/>
  <c r="Z38" i="642"/>
  <c r="Z39" i="642"/>
  <c r="M8" i="624"/>
  <c r="O8" i="624"/>
  <c r="M9" i="624"/>
  <c r="O9" i="624"/>
  <c r="N17" i="624"/>
  <c r="O17" i="624" s="1"/>
  <c r="P17" i="624" s="1"/>
  <c r="Q17" i="624" s="1"/>
  <c r="R17" i="624" s="1"/>
  <c r="S17" i="624" s="1"/>
  <c r="U17" i="624" s="1"/>
  <c r="V17" i="624" s="1"/>
  <c r="W17" i="624" s="1"/>
  <c r="L18" i="624"/>
  <c r="O18" i="624"/>
  <c r="Z18" i="624"/>
  <c r="L19" i="624"/>
  <c r="Z19" i="624"/>
  <c r="L20" i="624"/>
  <c r="Z20" i="624"/>
  <c r="L21" i="624"/>
  <c r="Z21" i="624"/>
  <c r="L22" i="624"/>
  <c r="Z22" i="624"/>
  <c r="L23" i="624"/>
  <c r="Z23" i="624"/>
  <c r="L24" i="624"/>
  <c r="Q25" i="624"/>
  <c r="X24" i="624"/>
  <c r="Z24" i="624"/>
  <c r="Z25" i="624"/>
  <c r="Z26" i="624"/>
  <c r="Z27" i="624"/>
  <c r="Z28" i="624"/>
  <c r="L29" i="624"/>
  <c r="O29" i="624"/>
  <c r="Z29" i="624"/>
  <c r="L30" i="624"/>
  <c r="Z30" i="624"/>
  <c r="L31" i="624"/>
  <c r="Z31" i="624"/>
  <c r="L32" i="624"/>
  <c r="Z32" i="624"/>
  <c r="L33" i="624"/>
  <c r="Z33" i="624"/>
  <c r="L34" i="624"/>
  <c r="Z34" i="624"/>
  <c r="L35" i="624"/>
  <c r="Q36" i="624"/>
  <c r="X35" i="624"/>
  <c r="Z35" i="624"/>
  <c r="Z36" i="624"/>
  <c r="Z37" i="624"/>
  <c r="Z38" i="624"/>
  <c r="Z39" i="624"/>
  <c r="H88" i="649" l="1"/>
  <c r="H87" i="649"/>
  <c r="H84" i="649"/>
  <c r="H83" i="649"/>
  <c r="H81" i="649"/>
  <c r="H80" i="649"/>
  <c r="H78" i="649"/>
  <c r="H77" i="649"/>
  <c r="H74" i="649"/>
  <c r="H73" i="649"/>
  <c r="H71" i="649"/>
  <c r="H70" i="649"/>
  <c r="H68" i="649"/>
  <c r="H67" i="649"/>
  <c r="H64" i="649"/>
  <c r="H63" i="649"/>
  <c r="H61" i="649"/>
  <c r="H60" i="649"/>
  <c r="H58" i="649"/>
  <c r="H57" i="649"/>
  <c r="H54" i="649"/>
  <c r="H53" i="649"/>
  <c r="H51" i="649"/>
  <c r="H50" i="649"/>
  <c r="H48" i="649"/>
  <c r="H47" i="649"/>
  <c r="H44" i="649"/>
  <c r="H43" i="649"/>
  <c r="H41" i="649"/>
  <c r="H40" i="649"/>
  <c r="H38" i="649"/>
  <c r="H37" i="649"/>
  <c r="H35" i="649"/>
  <c r="H34" i="649"/>
  <c r="H32" i="649"/>
  <c r="H31" i="649"/>
  <c r="H29" i="649"/>
  <c r="H28" i="649"/>
  <c r="H26" i="649"/>
  <c r="H25" i="649"/>
  <c r="H22" i="649"/>
  <c r="H21" i="649"/>
  <c r="H19" i="649"/>
  <c r="H18" i="649"/>
  <c r="H16" i="649"/>
  <c r="H15" i="649"/>
  <c r="H12" i="649"/>
  <c r="H11" i="649"/>
  <c r="H9" i="649"/>
  <c r="H8" i="649"/>
  <c r="H7" i="649"/>
  <c r="H88" i="645"/>
  <c r="H87" i="645"/>
  <c r="H84" i="645"/>
  <c r="H81" i="645"/>
  <c r="H80" i="645"/>
  <c r="H83" i="645"/>
  <c r="H78" i="645"/>
  <c r="H77" i="645"/>
  <c r="H74" i="645"/>
  <c r="H71" i="645"/>
  <c r="H70" i="645"/>
  <c r="H73" i="645"/>
  <c r="H68" i="645"/>
  <c r="H67" i="645"/>
  <c r="H64" i="645"/>
  <c r="H61" i="645"/>
  <c r="H60" i="645"/>
  <c r="H63" i="645"/>
  <c r="H58" i="645"/>
  <c r="H57" i="645"/>
  <c r="H54" i="645"/>
  <c r="H51" i="645"/>
  <c r="H50" i="645"/>
  <c r="H53" i="645"/>
  <c r="H48" i="645"/>
  <c r="H47" i="645"/>
  <c r="H44" i="645"/>
  <c r="H41" i="645"/>
  <c r="H40" i="645"/>
  <c r="H43" i="645"/>
  <c r="H38" i="645"/>
  <c r="H35" i="645"/>
  <c r="H34" i="645"/>
  <c r="H37" i="645"/>
  <c r="H32" i="645"/>
  <c r="H29" i="645"/>
  <c r="H28" i="645"/>
  <c r="H31" i="645"/>
  <c r="H26" i="645"/>
  <c r="H25" i="645"/>
  <c r="H22" i="645"/>
  <c r="H19" i="645"/>
  <c r="H18" i="645"/>
  <c r="H21" i="645"/>
  <c r="H16" i="645"/>
  <c r="H15" i="645"/>
  <c r="H12" i="645"/>
  <c r="H9" i="645"/>
  <c r="H8" i="645"/>
  <c r="F111" i="647"/>
  <c r="E111" i="647"/>
  <c r="F92" i="647"/>
  <c r="E92" i="647"/>
  <c r="F73" i="647"/>
  <c r="E73" i="647"/>
  <c r="F54" i="647"/>
  <c r="E54" i="647"/>
  <c r="F33" i="647"/>
  <c r="E33" i="647"/>
  <c r="F109" i="647"/>
  <c r="E109" i="647"/>
  <c r="F90" i="647"/>
  <c r="E90" i="647"/>
  <c r="F71" i="647"/>
  <c r="E71" i="647"/>
  <c r="F52" i="647"/>
  <c r="E52" i="647"/>
  <c r="F31" i="647"/>
  <c r="E31" i="647"/>
  <c r="F107" i="647"/>
  <c r="E107" i="647"/>
  <c r="F88" i="647"/>
  <c r="E88" i="647"/>
  <c r="F69" i="647"/>
  <c r="E69" i="647"/>
  <c r="F50" i="647"/>
  <c r="E50" i="647"/>
  <c r="F29" i="647"/>
  <c r="E29" i="647"/>
  <c r="F105" i="647"/>
  <c r="E105" i="647"/>
  <c r="F86" i="647"/>
  <c r="E86" i="647"/>
  <c r="F67" i="647"/>
  <c r="E67" i="647"/>
  <c r="F48" i="647"/>
  <c r="E48" i="647"/>
  <c r="F27" i="647"/>
  <c r="E27" i="647"/>
  <c r="F103" i="647"/>
  <c r="E103" i="647"/>
  <c r="F84" i="647"/>
  <c r="E84" i="647"/>
  <c r="F65" i="647"/>
  <c r="E65" i="647"/>
  <c r="F46" i="647"/>
  <c r="E46" i="647"/>
  <c r="F25" i="647"/>
  <c r="E25" i="647"/>
  <c r="F101" i="647"/>
  <c r="E101" i="647"/>
  <c r="F82" i="647"/>
  <c r="E82" i="647"/>
  <c r="F63" i="647"/>
  <c r="E63" i="647"/>
  <c r="F44" i="647"/>
  <c r="E44" i="647"/>
  <c r="F23" i="647"/>
  <c r="E23" i="647"/>
  <c r="F99" i="647"/>
  <c r="E99" i="647"/>
  <c r="F80" i="647"/>
  <c r="E80" i="647"/>
  <c r="F61" i="647"/>
  <c r="E61" i="647"/>
  <c r="F42" i="647"/>
  <c r="E42" i="647"/>
  <c r="F21" i="647"/>
  <c r="E21" i="647"/>
  <c r="F97" i="647"/>
  <c r="E97" i="647"/>
  <c r="F78" i="647"/>
  <c r="E78" i="647"/>
  <c r="F59" i="647"/>
  <c r="E59" i="647"/>
  <c r="F40" i="647"/>
  <c r="E40" i="647"/>
  <c r="F19" i="647"/>
  <c r="E19" i="647"/>
  <c r="F95" i="647"/>
  <c r="E95" i="647"/>
  <c r="F76" i="647"/>
  <c r="E76" i="647"/>
  <c r="F57" i="647"/>
  <c r="E57" i="647"/>
  <c r="F38" i="647"/>
  <c r="E38" i="647"/>
  <c r="F17" i="647"/>
  <c r="E17" i="647"/>
  <c r="H26" i="616"/>
  <c r="H25" i="616"/>
  <c r="H22" i="616"/>
  <c r="H19" i="616"/>
  <c r="H18" i="616"/>
  <c r="H21" i="616"/>
  <c r="H16" i="616"/>
  <c r="H15" i="616"/>
  <c r="H12" i="616"/>
  <c r="H9" i="616"/>
  <c r="H8" i="616"/>
  <c r="H16" i="637"/>
  <c r="H15" i="637"/>
  <c r="H12" i="637"/>
  <c r="H9" i="637"/>
  <c r="H8" i="637"/>
  <c r="H16" i="636"/>
  <c r="H15" i="636"/>
  <c r="H12" i="636"/>
  <c r="H9" i="636"/>
  <c r="H8" i="636"/>
  <c r="H22" i="643"/>
  <c r="H21" i="643"/>
  <c r="H18" i="643"/>
  <c r="H15" i="643"/>
  <c r="H14" i="643"/>
  <c r="H17" i="643"/>
  <c r="H12" i="643"/>
  <c r="H9" i="643"/>
  <c r="H8" i="643"/>
  <c r="H12" i="638"/>
  <c r="H9" i="638"/>
  <c r="H8" i="638"/>
  <c r="H26" i="634"/>
  <c r="H25" i="634"/>
  <c r="H22" i="634"/>
  <c r="H19" i="634"/>
  <c r="H18" i="634"/>
  <c r="H21" i="634"/>
  <c r="H16" i="634"/>
  <c r="H15" i="634"/>
  <c r="H12" i="634"/>
  <c r="H9" i="634"/>
  <c r="H8" i="634"/>
  <c r="F85" i="649"/>
  <c r="F83" i="649"/>
  <c r="F76" i="649"/>
  <c r="F74" i="649"/>
  <c r="F65" i="649"/>
  <c r="F63" i="649"/>
  <c r="F56" i="649"/>
  <c r="F54" i="649"/>
  <c r="F45" i="649"/>
  <c r="F43" i="649"/>
  <c r="F36" i="649"/>
  <c r="F34" i="649"/>
  <c r="F32" i="649"/>
  <c r="F23" i="649"/>
  <c r="F21" i="649"/>
  <c r="F14" i="649"/>
  <c r="F12" i="649"/>
  <c r="F88" i="649"/>
  <c r="F77" i="649"/>
  <c r="F72" i="649"/>
  <c r="F70" i="649"/>
  <c r="F68" i="649"/>
  <c r="F61" i="649"/>
  <c r="F59" i="649"/>
  <c r="F57" i="649"/>
  <c r="F52" i="649"/>
  <c r="F50" i="649"/>
  <c r="F48" i="649"/>
  <c r="F41" i="649"/>
  <c r="F39" i="649"/>
  <c r="F37" i="649"/>
  <c r="F30" i="649"/>
  <c r="F28" i="649"/>
  <c r="F26" i="649"/>
  <c r="F19" i="649"/>
  <c r="F17" i="649"/>
  <c r="F15" i="649"/>
  <c r="F10" i="649"/>
  <c r="F8" i="649"/>
  <c r="F89" i="649"/>
  <c r="F87" i="649"/>
  <c r="F82" i="649"/>
  <c r="F80" i="649"/>
  <c r="F78" i="649"/>
  <c r="F71" i="649"/>
  <c r="F69" i="649"/>
  <c r="F67" i="649"/>
  <c r="F62" i="649"/>
  <c r="F60" i="649"/>
  <c r="F58" i="649"/>
  <c r="F51" i="649"/>
  <c r="F49" i="649"/>
  <c r="F47" i="649"/>
  <c r="F42" i="649"/>
  <c r="F40" i="649"/>
  <c r="F38" i="649"/>
  <c r="F29" i="649"/>
  <c r="F27" i="649"/>
  <c r="F25" i="649"/>
  <c r="F20" i="649"/>
  <c r="F18" i="649"/>
  <c r="F16" i="649"/>
  <c r="F9" i="649"/>
  <c r="F86" i="649"/>
  <c r="F84" i="649"/>
  <c r="F75" i="649"/>
  <c r="F73" i="649"/>
  <c r="F66" i="649"/>
  <c r="F64" i="649"/>
  <c r="F55" i="649"/>
  <c r="F53" i="649"/>
  <c r="F46" i="649"/>
  <c r="F44" i="649"/>
  <c r="F35" i="649"/>
  <c r="F33" i="649"/>
  <c r="F31" i="649"/>
  <c r="F24" i="649"/>
  <c r="F22" i="649"/>
  <c r="F13" i="649"/>
  <c r="F11" i="649"/>
  <c r="F81" i="649"/>
  <c r="F79" i="649"/>
  <c r="F86" i="645"/>
  <c r="F87" i="645"/>
  <c r="F89" i="645"/>
  <c r="F88" i="645"/>
  <c r="F80" i="645"/>
  <c r="F83" i="645"/>
  <c r="F81" i="645"/>
  <c r="F84" i="645"/>
  <c r="F82" i="645"/>
  <c r="F85" i="645"/>
  <c r="F76" i="645"/>
  <c r="F77" i="645"/>
  <c r="F79" i="645"/>
  <c r="F78" i="645"/>
  <c r="F70" i="645"/>
  <c r="F71" i="645"/>
  <c r="F74" i="645"/>
  <c r="F72" i="645"/>
  <c r="F75" i="645"/>
  <c r="F73" i="645"/>
  <c r="F66" i="645"/>
  <c r="F67" i="645"/>
  <c r="F69" i="645"/>
  <c r="F68" i="645"/>
  <c r="F60" i="645"/>
  <c r="F61" i="645"/>
  <c r="F64" i="645"/>
  <c r="F62" i="645"/>
  <c r="F65" i="645"/>
  <c r="F63" i="645"/>
  <c r="F56" i="645"/>
  <c r="F57" i="645"/>
  <c r="F59" i="645"/>
  <c r="F58" i="645"/>
  <c r="F50" i="645"/>
  <c r="F53" i="645"/>
  <c r="F51" i="645"/>
  <c r="F54" i="645"/>
  <c r="F52" i="645"/>
  <c r="F55" i="645"/>
  <c r="F46" i="645"/>
  <c r="F47" i="645"/>
  <c r="F49" i="645"/>
  <c r="F48" i="645"/>
  <c r="F40" i="645"/>
  <c r="F41" i="645"/>
  <c r="F44" i="645"/>
  <c r="F42" i="645"/>
  <c r="F45" i="645"/>
  <c r="F43" i="645"/>
  <c r="F34" i="645"/>
  <c r="F35" i="645"/>
  <c r="F38" i="645"/>
  <c r="F36" i="645"/>
  <c r="F39" i="645"/>
  <c r="F37" i="645"/>
  <c r="F28" i="645"/>
  <c r="F29" i="645"/>
  <c r="F32" i="645"/>
  <c r="F30" i="645"/>
  <c r="F33" i="645"/>
  <c r="F31" i="645"/>
  <c r="F24" i="645"/>
  <c r="F25" i="645"/>
  <c r="F27" i="645"/>
  <c r="F26" i="645"/>
  <c r="F18" i="645"/>
  <c r="F19" i="645"/>
  <c r="F22" i="645"/>
  <c r="F20" i="645"/>
  <c r="F23" i="645"/>
  <c r="F21" i="645"/>
  <c r="F14" i="645"/>
  <c r="F15" i="645"/>
  <c r="F17" i="645"/>
  <c r="F16" i="645"/>
  <c r="F24" i="616"/>
  <c r="F25" i="616"/>
  <c r="F27" i="616"/>
  <c r="F26" i="616"/>
  <c r="F18" i="616"/>
  <c r="F19" i="616"/>
  <c r="F22" i="616"/>
  <c r="F20" i="616"/>
  <c r="F23" i="616"/>
  <c r="F21" i="616"/>
  <c r="F14" i="616"/>
  <c r="F15" i="616"/>
  <c r="F17" i="616"/>
  <c r="F16" i="616"/>
  <c r="F14" i="637"/>
  <c r="F15" i="637"/>
  <c r="F16" i="637"/>
  <c r="F17" i="637"/>
  <c r="F14" i="636"/>
  <c r="F15" i="636"/>
  <c r="F17" i="636"/>
  <c r="F16" i="636"/>
  <c r="F20" i="643"/>
  <c r="F21" i="643"/>
  <c r="F23" i="643"/>
  <c r="F22" i="643"/>
  <c r="F14" i="643"/>
  <c r="F15" i="643"/>
  <c r="F18" i="643"/>
  <c r="F16" i="643"/>
  <c r="F19" i="643"/>
  <c r="F17" i="643"/>
  <c r="F24" i="634"/>
  <c r="F25" i="634"/>
  <c r="F27" i="634"/>
  <c r="F26" i="634"/>
  <c r="F18" i="634"/>
  <c r="F21" i="634"/>
  <c r="F19" i="634"/>
  <c r="F22" i="634"/>
  <c r="F20" i="634"/>
  <c r="F23" i="634"/>
  <c r="F14" i="634"/>
  <c r="F15" i="634"/>
  <c r="F17" i="634"/>
  <c r="F16" i="634"/>
  <c r="R17" i="601" l="1"/>
  <c r="R16" i="601"/>
  <c r="R15" i="601"/>
  <c r="P15" i="601"/>
  <c r="R14" i="601"/>
  <c r="R13" i="601"/>
  <c r="R12" i="601"/>
  <c r="P12" i="601"/>
  <c r="M17" i="601"/>
  <c r="M13" i="601"/>
  <c r="M14" i="601"/>
  <c r="M16" i="601"/>
  <c r="M12" i="601"/>
  <c r="M15" i="601"/>
  <c r="H85" i="645" l="1"/>
  <c r="H75" i="645"/>
  <c r="H65" i="645"/>
  <c r="H55" i="645"/>
  <c r="H45" i="645"/>
  <c r="H13" i="637"/>
  <c r="H13" i="636"/>
  <c r="H19" i="643"/>
  <c r="H13" i="638"/>
  <c r="H13" i="634"/>
  <c r="H65" i="649"/>
  <c r="H45" i="649"/>
  <c r="H23" i="649"/>
  <c r="H23" i="616"/>
  <c r="H13" i="616"/>
  <c r="H75" i="649"/>
  <c r="H55" i="649"/>
  <c r="H33" i="649"/>
  <c r="H13" i="649"/>
  <c r="H39" i="645"/>
  <c r="H39" i="649"/>
  <c r="H33" i="645"/>
  <c r="H23" i="645"/>
  <c r="H13" i="645"/>
  <c r="H13" i="643"/>
  <c r="H23" i="634"/>
  <c r="H85" i="649"/>
  <c r="H89" i="649"/>
  <c r="H69" i="649"/>
  <c r="H49" i="649"/>
  <c r="H27" i="649"/>
  <c r="H27" i="616"/>
  <c r="H17" i="616"/>
  <c r="H27" i="645"/>
  <c r="H17" i="645"/>
  <c r="H27" i="634"/>
  <c r="H17" i="634"/>
  <c r="H89" i="645"/>
  <c r="H79" i="645"/>
  <c r="H69" i="645"/>
  <c r="H59" i="645"/>
  <c r="H49" i="645"/>
  <c r="H79" i="649"/>
  <c r="H59" i="649"/>
  <c r="H17" i="649"/>
  <c r="H17" i="637"/>
  <c r="H17" i="636"/>
  <c r="H23" i="643"/>
  <c r="B2" i="525"/>
  <c r="B3" i="525"/>
  <c r="F8" i="647" l="1"/>
  <c r="E8" i="647"/>
  <c r="F7" i="647"/>
  <c r="E7" i="647"/>
  <c r="H11" i="645"/>
  <c r="H7" i="645"/>
  <c r="F13" i="645"/>
  <c r="F11" i="645"/>
  <c r="F8" i="645"/>
  <c r="F12" i="645"/>
  <c r="F10" i="645"/>
  <c r="F9" i="645"/>
  <c r="O9" i="632" l="1"/>
  <c r="M9" i="632"/>
  <c r="O8" i="632"/>
  <c r="M8" i="632"/>
  <c r="N9" i="633"/>
  <c r="M9" i="633"/>
  <c r="N8" i="633"/>
  <c r="M8" i="633"/>
  <c r="O9" i="630"/>
  <c r="M9" i="630"/>
  <c r="O8" i="630"/>
  <c r="M8" i="630"/>
  <c r="O11" i="640"/>
  <c r="M11" i="640"/>
  <c r="O10" i="640"/>
  <c r="M10" i="640"/>
  <c r="O11" i="626"/>
  <c r="M11" i="626"/>
  <c r="O10" i="626"/>
  <c r="M10" i="626"/>
  <c r="O9" i="625"/>
  <c r="M9" i="625"/>
  <c r="O8" i="625"/>
  <c r="M8" i="625"/>
  <c r="E3" i="437"/>
  <c r="E2" i="437"/>
  <c r="O18" i="632" l="1"/>
  <c r="P18" i="632" s="1"/>
  <c r="Q18" i="632" s="1"/>
  <c r="R18" i="632" s="1"/>
  <c r="S18" i="632" s="1"/>
  <c r="T18" i="632" s="1"/>
  <c r="V18" i="632" s="1"/>
  <c r="R24" i="632"/>
  <c r="L20" i="632"/>
  <c r="L19" i="632"/>
  <c r="Y23" i="632"/>
  <c r="L23" i="632"/>
  <c r="L22" i="632"/>
  <c r="L21" i="632"/>
  <c r="X18" i="632" l="1"/>
  <c r="M12" i="550"/>
  <c r="Z250" i="471" l="1"/>
  <c r="Z249" i="471"/>
  <c r="Z248" i="471"/>
  <c r="Z247" i="471"/>
  <c r="Z246" i="471"/>
  <c r="Z245" i="471"/>
  <c r="Z244" i="471"/>
  <c r="Q244" i="471"/>
  <c r="Z243" i="471"/>
  <c r="Z242" i="471"/>
  <c r="Z241" i="471"/>
  <c r="Z240" i="471"/>
  <c r="Z239" i="471"/>
  <c r="Z238" i="471"/>
  <c r="Z237" i="471"/>
  <c r="H11" i="643"/>
  <c r="H7" i="643"/>
  <c r="L237" i="471"/>
  <c r="L240" i="471"/>
  <c r="L238" i="471"/>
  <c r="X243" i="471"/>
  <c r="L243" i="471"/>
  <c r="L241" i="471"/>
  <c r="L242" i="471"/>
  <c r="L239" i="471"/>
  <c r="F8" i="643"/>
  <c r="F10" i="643"/>
  <c r="F13" i="643"/>
  <c r="F9" i="643"/>
  <c r="F11" i="643"/>
  <c r="F12" i="643"/>
  <c r="H11" i="641" l="1"/>
  <c r="H7" i="641"/>
  <c r="Z232" i="471"/>
  <c r="Z231" i="471"/>
  <c r="Z230" i="471"/>
  <c r="Z229" i="471"/>
  <c r="Z228" i="471"/>
  <c r="Z227" i="471"/>
  <c r="Z226" i="471"/>
  <c r="Q226" i="471"/>
  <c r="Z225" i="471"/>
  <c r="Z224" i="471"/>
  <c r="Z223" i="471"/>
  <c r="Z222" i="471"/>
  <c r="Z221" i="471"/>
  <c r="Z220" i="471"/>
  <c r="Z219" i="471"/>
  <c r="Z33" i="640"/>
  <c r="Z32" i="640"/>
  <c r="Z31" i="640"/>
  <c r="Z30" i="640"/>
  <c r="Z29" i="640"/>
  <c r="Z28" i="640"/>
  <c r="Z27" i="640"/>
  <c r="Q27" i="640"/>
  <c r="Z26" i="640"/>
  <c r="Z25" i="640"/>
  <c r="Z24" i="640"/>
  <c r="Z23" i="640"/>
  <c r="Z22" i="640"/>
  <c r="Z21" i="640"/>
  <c r="Z20" i="640"/>
  <c r="N19" i="640"/>
  <c r="O19" i="640" s="1"/>
  <c r="P19" i="640" s="1"/>
  <c r="Q19" i="640" s="1"/>
  <c r="R19" i="640" s="1"/>
  <c r="S19" i="640" s="1"/>
  <c r="U19" i="640" s="1"/>
  <c r="L23" i="640"/>
  <c r="F9" i="641"/>
  <c r="F10" i="641"/>
  <c r="F11" i="641"/>
  <c r="L20" i="640"/>
  <c r="X26" i="640"/>
  <c r="F13" i="641"/>
  <c r="L22" i="640"/>
  <c r="L26" i="640"/>
  <c r="L24" i="640"/>
  <c r="L25" i="640"/>
  <c r="F12" i="641"/>
  <c r="F8" i="641"/>
  <c r="L21" i="640"/>
  <c r="L223" i="471"/>
  <c r="L219" i="471"/>
  <c r="L224" i="471"/>
  <c r="L221" i="471"/>
  <c r="L222" i="471"/>
  <c r="X225" i="471"/>
  <c r="L220" i="471"/>
  <c r="L225" i="471"/>
  <c r="V19" i="640" l="1"/>
  <c r="W19" i="640" s="1"/>
  <c r="AA197" i="471" l="1"/>
  <c r="AI196" i="471"/>
  <c r="R183" i="471"/>
  <c r="V119" i="471"/>
  <c r="AF110" i="471"/>
  <c r="AE109" i="471"/>
  <c r="V109" i="471"/>
  <c r="Q149" i="471"/>
  <c r="Z148" i="471"/>
  <c r="Q131" i="471"/>
  <c r="Z130" i="471"/>
  <c r="Q92" i="471"/>
  <c r="Z91" i="471"/>
  <c r="Q167" i="471"/>
  <c r="Z166" i="471"/>
  <c r="AA165" i="471"/>
  <c r="Z80" i="471"/>
  <c r="Z79" i="471"/>
  <c r="Z78" i="471"/>
  <c r="Z77" i="471"/>
  <c r="Z76" i="471"/>
  <c r="Z75" i="471"/>
  <c r="Z74" i="471"/>
  <c r="Q74" i="471"/>
  <c r="Z73" i="471"/>
  <c r="Z72" i="471"/>
  <c r="Z71" i="471"/>
  <c r="Z70" i="471"/>
  <c r="Z69" i="471"/>
  <c r="Z68" i="471"/>
  <c r="Z67" i="471"/>
  <c r="Z62" i="471"/>
  <c r="Z61" i="471"/>
  <c r="Z60" i="471"/>
  <c r="Z59" i="471"/>
  <c r="Z58" i="471"/>
  <c r="Z57" i="471"/>
  <c r="Z56" i="471"/>
  <c r="Q56" i="471"/>
  <c r="Z55" i="471"/>
  <c r="Z54" i="471"/>
  <c r="Z53" i="471"/>
  <c r="Z52" i="471"/>
  <c r="Z51" i="471"/>
  <c r="Z50" i="471"/>
  <c r="Z49" i="471"/>
  <c r="Z44" i="471"/>
  <c r="Z43" i="471"/>
  <c r="Z42" i="471"/>
  <c r="Z41" i="471"/>
  <c r="Z40" i="471"/>
  <c r="Z39" i="471"/>
  <c r="Z38" i="471"/>
  <c r="Q38" i="471"/>
  <c r="Z37" i="471"/>
  <c r="Z36" i="471"/>
  <c r="Z35" i="471"/>
  <c r="Z34" i="471"/>
  <c r="Z33" i="471"/>
  <c r="Z32" i="471"/>
  <c r="Z31" i="471"/>
  <c r="H11" i="639"/>
  <c r="H7" i="639"/>
  <c r="H11" i="638"/>
  <c r="H7" i="638"/>
  <c r="H11" i="637"/>
  <c r="H7" i="637"/>
  <c r="H11" i="636"/>
  <c r="H7" i="636"/>
  <c r="H11" i="635"/>
  <c r="H7" i="635"/>
  <c r="H11" i="634"/>
  <c r="H7" i="634"/>
  <c r="O17" i="630"/>
  <c r="P17" i="630" s="1"/>
  <c r="Q17" i="630" s="1"/>
  <c r="R17" i="630" s="1"/>
  <c r="S17" i="630" s="1"/>
  <c r="U17" i="630" s="1"/>
  <c r="V17" i="630" s="1"/>
  <c r="F9" i="635"/>
  <c r="F11" i="639"/>
  <c r="F10" i="635"/>
  <c r="F12" i="639"/>
  <c r="F11" i="635"/>
  <c r="F12" i="635"/>
  <c r="F8" i="639"/>
  <c r="F9" i="639"/>
  <c r="F13" i="639"/>
  <c r="F13" i="635"/>
  <c r="F10" i="639"/>
  <c r="F8" i="635"/>
  <c r="L163" i="471"/>
  <c r="X55" i="471"/>
  <c r="L52" i="471"/>
  <c r="L195" i="471"/>
  <c r="L90" i="471"/>
  <c r="L87" i="471"/>
  <c r="X73" i="471"/>
  <c r="X37" i="471"/>
  <c r="L147" i="471"/>
  <c r="Y165" i="471"/>
  <c r="L160" i="471"/>
  <c r="L192" i="471"/>
  <c r="L72" i="471"/>
  <c r="L70" i="471"/>
  <c r="L35" i="471"/>
  <c r="L108" i="471"/>
  <c r="L91" i="471"/>
  <c r="L182" i="471"/>
  <c r="L165" i="471"/>
  <c r="AH196" i="471"/>
  <c r="L181" i="471"/>
  <c r="L196" i="471"/>
  <c r="L144" i="471"/>
  <c r="L180" i="471"/>
  <c r="L106" i="471"/>
  <c r="L119" i="471"/>
  <c r="L178" i="471"/>
  <c r="L86" i="471"/>
  <c r="L34" i="471"/>
  <c r="L145" i="471"/>
  <c r="L71" i="471"/>
  <c r="Y147" i="471"/>
  <c r="L53" i="471"/>
  <c r="L142" i="471"/>
  <c r="L125" i="471"/>
  <c r="X91" i="471"/>
  <c r="L37" i="471"/>
  <c r="L162" i="471"/>
  <c r="L179" i="471"/>
  <c r="L104" i="471"/>
  <c r="Y182" i="471"/>
  <c r="L103" i="471"/>
  <c r="L36" i="471"/>
  <c r="L49" i="471"/>
  <c r="L130" i="471"/>
  <c r="L127" i="471"/>
  <c r="L166" i="471"/>
  <c r="L129" i="471"/>
  <c r="L68" i="471"/>
  <c r="Y129" i="471"/>
  <c r="L143" i="471"/>
  <c r="L164" i="471"/>
  <c r="X130" i="471"/>
  <c r="L32" i="471"/>
  <c r="L67" i="471"/>
  <c r="AD108" i="471"/>
  <c r="L31" i="471"/>
  <c r="L50" i="471"/>
  <c r="L88" i="471"/>
  <c r="L126" i="471"/>
  <c r="L124" i="471"/>
  <c r="L161" i="471"/>
  <c r="L54" i="471"/>
  <c r="L33" i="471"/>
  <c r="L73" i="471"/>
  <c r="L85" i="471"/>
  <c r="Y90" i="471"/>
  <c r="L194" i="471"/>
  <c r="X166" i="471"/>
  <c r="L51" i="471"/>
  <c r="L148" i="471"/>
  <c r="L109" i="471"/>
  <c r="X148" i="471"/>
  <c r="L193" i="471"/>
  <c r="L69" i="471"/>
  <c r="L55" i="471"/>
  <c r="L105" i="471"/>
  <c r="AC119" i="471"/>
  <c r="AC109" i="471"/>
  <c r="F12" i="637"/>
  <c r="F13" i="637"/>
  <c r="F10" i="637"/>
  <c r="F8" i="637"/>
  <c r="F9" i="637"/>
  <c r="F11" i="637"/>
  <c r="F12" i="636"/>
  <c r="F13" i="636"/>
  <c r="F10" i="636"/>
  <c r="F8" i="636"/>
  <c r="F11" i="636"/>
  <c r="F9" i="636"/>
  <c r="F12" i="638"/>
  <c r="F11" i="638"/>
  <c r="F13" i="638"/>
  <c r="F8" i="638"/>
  <c r="F9" i="638"/>
  <c r="F10" i="638"/>
  <c r="F9" i="634"/>
  <c r="F10" i="634"/>
  <c r="F11" i="634"/>
  <c r="F13" i="634"/>
  <c r="F12" i="634"/>
  <c r="F8" i="634"/>
  <c r="Z33" i="626" l="1"/>
  <c r="Z32" i="626"/>
  <c r="Z31" i="626"/>
  <c r="Z30" i="626"/>
  <c r="Z29" i="626"/>
  <c r="Z28" i="626"/>
  <c r="Z27" i="626"/>
  <c r="Q27" i="626"/>
  <c r="Z26" i="626"/>
  <c r="Z25" i="626"/>
  <c r="Z24" i="626"/>
  <c r="Z23" i="626"/>
  <c r="Z22" i="626"/>
  <c r="Z21" i="626"/>
  <c r="Z20" i="626"/>
  <c r="N19" i="626"/>
  <c r="O19" i="626" s="1"/>
  <c r="P19" i="626" s="1"/>
  <c r="Q19" i="626" s="1"/>
  <c r="R19" i="626" s="1"/>
  <c r="S19" i="626" s="1"/>
  <c r="U19" i="626" s="1"/>
  <c r="Z31" i="625"/>
  <c r="Z30" i="625"/>
  <c r="Z29" i="625"/>
  <c r="Z28" i="625"/>
  <c r="Z27" i="625"/>
  <c r="Z26" i="625"/>
  <c r="Z25" i="625"/>
  <c r="Q25" i="625"/>
  <c r="Z24" i="625"/>
  <c r="Z23" i="625"/>
  <c r="Z22" i="625"/>
  <c r="Z21" i="625"/>
  <c r="Z20" i="625"/>
  <c r="Z19" i="625"/>
  <c r="Z18" i="625"/>
  <c r="N17" i="625"/>
  <c r="O17" i="625" s="1"/>
  <c r="P17" i="625" s="1"/>
  <c r="Q17" i="625" s="1"/>
  <c r="R17" i="625" s="1"/>
  <c r="S17" i="625" s="1"/>
  <c r="U17" i="625" s="1"/>
  <c r="L23" i="625"/>
  <c r="L24" i="626"/>
  <c r="X26" i="626"/>
  <c r="L20" i="625"/>
  <c r="L19" i="625"/>
  <c r="L22" i="625"/>
  <c r="L25" i="626"/>
  <c r="L20" i="626"/>
  <c r="L24" i="625"/>
  <c r="L18" i="625"/>
  <c r="L22" i="626"/>
  <c r="L21" i="625"/>
  <c r="L21" i="626"/>
  <c r="L23" i="626"/>
  <c r="L26" i="626"/>
  <c r="X24" i="625"/>
  <c r="V19" i="626" l="1"/>
  <c r="W19" i="626" s="1"/>
  <c r="V17" i="625"/>
  <c r="W17" i="625" s="1"/>
  <c r="AA24" i="633"/>
  <c r="AI23" i="633"/>
  <c r="N18" i="633"/>
  <c r="R18" i="633" s="1"/>
  <c r="Y18" i="633" s="1"/>
  <c r="Z18" i="633" s="1"/>
  <c r="AA18" i="633" s="1"/>
  <c r="AB18" i="633" s="1"/>
  <c r="AC18" i="633" s="1"/>
  <c r="AE18" i="633" s="1"/>
  <c r="Q25" i="630"/>
  <c r="Z24" i="630"/>
  <c r="W17" i="630"/>
  <c r="X24" i="630"/>
  <c r="L23" i="630"/>
  <c r="L18" i="630"/>
  <c r="L22" i="633"/>
  <c r="L21" i="630"/>
  <c r="L24" i="630"/>
  <c r="L19" i="633"/>
  <c r="L19" i="630"/>
  <c r="L21" i="633"/>
  <c r="AH23" i="633"/>
  <c r="L23" i="633"/>
  <c r="Y23" i="630"/>
  <c r="L20" i="633"/>
  <c r="L20" i="630"/>
  <c r="AG18" i="633" l="1"/>
  <c r="M291" i="471" l="1"/>
  <c r="R306" i="471"/>
  <c r="P296" i="471"/>
  <c r="R301" i="471"/>
  <c r="R296" i="471"/>
  <c r="H11" i="618"/>
  <c r="H7" i="618"/>
  <c r="H11" i="617"/>
  <c r="H7" i="617"/>
  <c r="H11" i="616"/>
  <c r="H7" i="616"/>
  <c r="H11" i="614"/>
  <c r="H7" i="614"/>
  <c r="H339" i="471"/>
  <c r="E29" i="205"/>
  <c r="F29" i="205"/>
  <c r="E326" i="471"/>
  <c r="E331" i="471"/>
  <c r="F12" i="614"/>
  <c r="F9" i="614"/>
  <c r="F8" i="618"/>
  <c r="F10" i="618"/>
  <c r="F10" i="617"/>
  <c r="F11" i="618"/>
  <c r="F10" i="614"/>
  <c r="F13" i="614"/>
  <c r="F11" i="617"/>
  <c r="F13" i="617"/>
  <c r="F12" i="618"/>
  <c r="F8" i="617"/>
  <c r="F13" i="618"/>
  <c r="F9" i="617"/>
  <c r="F8" i="614"/>
  <c r="F12" i="617"/>
  <c r="F11" i="614"/>
  <c r="F9" i="618"/>
  <c r="F8" i="616"/>
  <c r="F9" i="616"/>
  <c r="F11" i="616"/>
  <c r="F13" i="616"/>
  <c r="F10" i="616"/>
  <c r="F12" i="616"/>
  <c r="M296" i="471"/>
  <c r="F340" i="471"/>
  <c r="F337" i="471"/>
  <c r="M301" i="471"/>
  <c r="F338" i="471"/>
  <c r="F341" i="471"/>
  <c r="F336" i="471"/>
  <c r="M306" i="471"/>
  <c r="F339" i="471"/>
</calcChain>
</file>

<file path=xl/sharedStrings.xml><?xml version="1.0" encoding="utf-8"?>
<sst xmlns="http://schemas.openxmlformats.org/spreadsheetml/2006/main" count="3494" uniqueCount="1175">
  <si>
    <t>et_List02(_1,_2,_3)</t>
  </si>
  <si>
    <t>Ссылка</t>
  </si>
  <si>
    <t>специальный (упрощенная система налогообложения, система налогообложения для сельскохозяйственных производителей)</t>
  </si>
  <si>
    <t>без дифференциации</t>
  </si>
  <si>
    <t>Добавить МО</t>
  </si>
  <si>
    <t>Добавить строку</t>
  </si>
  <si>
    <t>ставка за содержание тепловой мощности, тыс.руб./Гкал/ч/мес</t>
  </si>
  <si>
    <t xml:space="preserve">Наименование системы теплоснабжения </t>
  </si>
  <si>
    <t>Схема подключения теплопотребляющей установки к коллектору источника тепловой энергии</t>
  </si>
  <si>
    <t>Группа потребителей</t>
  </si>
  <si>
    <t>Добавить группу потребителей</t>
  </si>
  <si>
    <t>Добавить схему подключения</t>
  </si>
  <si>
    <t>et_List06(_1,_2,_3)</t>
  </si>
  <si>
    <t>modList01</t>
  </si>
  <si>
    <t>modList03</t>
  </si>
  <si>
    <t>Территория действия тарифа</t>
  </si>
  <si>
    <t>Добавить источник тепловой энергии</t>
  </si>
  <si>
    <t>Добавить наименование системы теплоснабжения</t>
  </si>
  <si>
    <t>Добавить территорию действия тарифа</t>
  </si>
  <si>
    <t>Наименование тарифа</t>
  </si>
  <si>
    <t>Группы потребителей
(kind_of_cons)</t>
  </si>
  <si>
    <t xml:space="preserve">Источник тепловой энергии  </t>
  </si>
  <si>
    <t>к тепловой сети без дополнительного преобразования на тепловых пунктах, эксплуатируемых теплоснабжающей организацией</t>
  </si>
  <si>
    <t>организации-перепродавцы</t>
  </si>
  <si>
    <t>Добавить вид теплоносителя (параметры теплоносителя)</t>
  </si>
  <si>
    <t>надземная (наземная)</t>
  </si>
  <si>
    <t>подземная (канальная)</t>
  </si>
  <si>
    <t>подземная (бесканальная)</t>
  </si>
  <si>
    <t>Тип прокладки тепловых сетей
(kind_of_nets)</t>
  </si>
  <si>
    <t>50 - 250 мм</t>
  </si>
  <si>
    <t>251 - 400 мм</t>
  </si>
  <si>
    <t>401 - 550 мм</t>
  </si>
  <si>
    <t>551 - 700 мм</t>
  </si>
  <si>
    <t>701 мм и выше</t>
  </si>
  <si>
    <t>Диапазаны диаметров тепловых сетей
(kind_of_diameters)</t>
  </si>
  <si>
    <t>не превышает 0,1 Гкал/ч</t>
  </si>
  <si>
    <t>более 0,1 Гкал/ч и не превышает 1,5 Гкал/ч</t>
  </si>
  <si>
    <t>превышает 1,5 Гкал/ч при наличии технической возможности подключения</t>
  </si>
  <si>
    <t>превышает 1,5 Гкал/ч при отсутствии технической возможности подключения</t>
  </si>
  <si>
    <t>Подключаемая тепловая нагрузка
(kind_of_load)</t>
  </si>
  <si>
    <t>первичное раскрытие информации</t>
  </si>
  <si>
    <t>изменения в раскрытой ранее информации</t>
  </si>
  <si>
    <t>Чеченская республика</t>
  </si>
  <si>
    <t>Чувашская республика</t>
  </si>
  <si>
    <t>Чукотский автономный округ</t>
  </si>
  <si>
    <t>Ямало-Ненецкий автономный округ</t>
  </si>
  <si>
    <t>Ярославская область</t>
  </si>
  <si>
    <t>2</t>
  </si>
  <si>
    <t>3</t>
  </si>
  <si>
    <t>4</t>
  </si>
  <si>
    <t>Субъект РФ</t>
  </si>
  <si>
    <t>ИНН</t>
  </si>
  <si>
    <t>КПП</t>
  </si>
  <si>
    <t>Комментарии</t>
  </si>
  <si>
    <t>Результат проверки</t>
  </si>
  <si>
    <t>Расчетные листы</t>
  </si>
  <si>
    <t>Скрытые листы</t>
  </si>
  <si>
    <t>TEHSHEET</t>
  </si>
  <si>
    <t>Титульный</t>
  </si>
  <si>
    <t>AllSheetsInThisWorkbook</t>
  </si>
  <si>
    <t>modProv</t>
  </si>
  <si>
    <t>modfrmReestr</t>
  </si>
  <si>
    <t>modHyp</t>
  </si>
  <si>
    <t>г.Байконур</t>
  </si>
  <si>
    <t>г.Санкт-Петербург</t>
  </si>
  <si>
    <t>REGION</t>
  </si>
  <si>
    <t>5</t>
  </si>
  <si>
    <t>6</t>
  </si>
  <si>
    <t>Дата/Время</t>
  </si>
  <si>
    <t>Сообщение</t>
  </si>
  <si>
    <t>Статус</t>
  </si>
  <si>
    <t>modClassifierValidate</t>
  </si>
  <si>
    <t>modReestr</t>
  </si>
  <si>
    <t>modUpdTemplMain</t>
  </si>
  <si>
    <t>modList00</t>
  </si>
  <si>
    <t>Юридический адрес</t>
  </si>
  <si>
    <t>Почтовый адрес</t>
  </si>
  <si>
    <t>Наименование организации</t>
  </si>
  <si>
    <t>Вид деятельности</t>
  </si>
  <si>
    <t>Адрес регулируемой организации</t>
  </si>
  <si>
    <t>modList02</t>
  </si>
  <si>
    <t>logical</t>
  </si>
  <si>
    <t>да</t>
  </si>
  <si>
    <t>нет</t>
  </si>
  <si>
    <t>year_list</t>
  </si>
  <si>
    <t>Фамилия, имя, отчество</t>
  </si>
  <si>
    <t>Должность</t>
  </si>
  <si>
    <t>e-mail</t>
  </si>
  <si>
    <t>Республика Татарстан</t>
  </si>
  <si>
    <t>Причина</t>
  </si>
  <si>
    <t>№ п/п</t>
  </si>
  <si>
    <t>1</t>
  </si>
  <si>
    <t>Ульяновская область</t>
  </si>
  <si>
    <t>Мурманская область</t>
  </si>
  <si>
    <t>Ненецкий автономный округ</t>
  </si>
  <si>
    <t>Нижегородская область</t>
  </si>
  <si>
    <t>Новгородская область</t>
  </si>
  <si>
    <t>Новосибирская область</t>
  </si>
  <si>
    <t>Омская область</t>
  </si>
  <si>
    <t>Алтайский край</t>
  </si>
  <si>
    <t>Амурская область</t>
  </si>
  <si>
    <t>Архангельская область</t>
  </si>
  <si>
    <t>Астраханская область</t>
  </si>
  <si>
    <t>Белгородская область</t>
  </si>
  <si>
    <t>Брянская область</t>
  </si>
  <si>
    <t>Владимирская область</t>
  </si>
  <si>
    <t>Волгоградская область</t>
  </si>
  <si>
    <t>Вологодская область</t>
  </si>
  <si>
    <t>Воронежская область</t>
  </si>
  <si>
    <t>г. Москва</t>
  </si>
  <si>
    <t>Еврейская автономная область</t>
  </si>
  <si>
    <t>Забайкальский край</t>
  </si>
  <si>
    <t>Ивановская область</t>
  </si>
  <si>
    <t>Иркутская область</t>
  </si>
  <si>
    <t>Кабардино-Балкарская республика</t>
  </si>
  <si>
    <t>Калининградская область</t>
  </si>
  <si>
    <t>Калужская область</t>
  </si>
  <si>
    <t>Камчатский край</t>
  </si>
  <si>
    <t>Карачаево-Черкесская республика</t>
  </si>
  <si>
    <t>Кемеровская область</t>
  </si>
  <si>
    <t>Кировская область</t>
  </si>
  <si>
    <t>Костромская область</t>
  </si>
  <si>
    <t>Краснодарский край</t>
  </si>
  <si>
    <t>Красноярский край</t>
  </si>
  <si>
    <t>Курганская область</t>
  </si>
  <si>
    <t>Курская область</t>
  </si>
  <si>
    <t>Ленинградская область</t>
  </si>
  <si>
    <t>Липецкая область</t>
  </si>
  <si>
    <t>Магаданская область</t>
  </si>
  <si>
    <t>Московская область</t>
  </si>
  <si>
    <t>Оренбургская область</t>
  </si>
  <si>
    <t>Орловская область</t>
  </si>
  <si>
    <t>Пензенская область</t>
  </si>
  <si>
    <t>Пермский край</t>
  </si>
  <si>
    <t>Приморский край</t>
  </si>
  <si>
    <t>Республика Башкортостан</t>
  </si>
  <si>
    <t>Республика Бурятия</t>
  </si>
  <si>
    <t>Республика Дагестан</t>
  </si>
  <si>
    <t>Республика Ингушетия</t>
  </si>
  <si>
    <t>Республика Калмыкия</t>
  </si>
  <si>
    <t>Республика Карелия</t>
  </si>
  <si>
    <t>Республика Коми</t>
  </si>
  <si>
    <t>Республика Марий Эл</t>
  </si>
  <si>
    <t>Республика Мордовия</t>
  </si>
  <si>
    <t>Республика Саха (Якутия)</t>
  </si>
  <si>
    <t>Республика Северная Осетия-Алания</t>
  </si>
  <si>
    <t>Республика Тыва</t>
  </si>
  <si>
    <t>Республика Хакасия</t>
  </si>
  <si>
    <t>Ростовская область</t>
  </si>
  <si>
    <t>Рязанская область</t>
  </si>
  <si>
    <t>Самарская область</t>
  </si>
  <si>
    <t>Саратовская область</t>
  </si>
  <si>
    <t>Сахалинская область</t>
  </si>
  <si>
    <t>Свердловская область</t>
  </si>
  <si>
    <t>Смоленская область</t>
  </si>
  <si>
    <t>Псковская область</t>
  </si>
  <si>
    <t>Республика Адыгея</t>
  </si>
  <si>
    <t>Республика Алтай</t>
  </si>
  <si>
    <t>Ставропольский край</t>
  </si>
  <si>
    <t>Тамбовская область</t>
  </si>
  <si>
    <t>Тверская область</t>
  </si>
  <si>
    <t>Томская область</t>
  </si>
  <si>
    <t>Тульская область</t>
  </si>
  <si>
    <t>Тюменская область</t>
  </si>
  <si>
    <t>Удмуртская республика</t>
  </si>
  <si>
    <t>Хабаровский край</t>
  </si>
  <si>
    <t>Ханты-Мансийский автономный округ</t>
  </si>
  <si>
    <t>Челябинская область</t>
  </si>
  <si>
    <t>Является ли данное юридическое лицо подразделением (филиалом) другой организации</t>
  </si>
  <si>
    <t>(код) номер телефона</t>
  </si>
  <si>
    <t>Руководитель</t>
  </si>
  <si>
    <t>Главный бухгалтер</t>
  </si>
  <si>
    <t>Должностное лицо, ответственное за составление формы</t>
  </si>
  <si>
    <t>et_Comm</t>
  </si>
  <si>
    <t>Комментарий</t>
  </si>
  <si>
    <t>Добавить</t>
  </si>
  <si>
    <t>modThisWorkbook</t>
  </si>
  <si>
    <t>modfrmCheckUpdates</t>
  </si>
  <si>
    <t>modInfo</t>
  </si>
  <si>
    <t>modComm</t>
  </si>
  <si>
    <t>Ссылки на публикации</t>
  </si>
  <si>
    <t>7</t>
  </si>
  <si>
    <t>8</t>
  </si>
  <si>
    <t>Месяц
(MONTH)</t>
  </si>
  <si>
    <t>январь</t>
  </si>
  <si>
    <t>февраль</t>
  </si>
  <si>
    <t>март</t>
  </si>
  <si>
    <t>апрель</t>
  </si>
  <si>
    <t>май</t>
  </si>
  <si>
    <t>июнь</t>
  </si>
  <si>
    <t>июль</t>
  </si>
  <si>
    <t>август</t>
  </si>
  <si>
    <t>сентябрь</t>
  </si>
  <si>
    <t>октябрь</t>
  </si>
  <si>
    <t>ноябрь</t>
  </si>
  <si>
    <t>декабрь</t>
  </si>
  <si>
    <t>Вводите адрес сайта,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</si>
  <si>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modfrmDateChoose</t>
  </si>
  <si>
    <t>На официальном сайте организации</t>
  </si>
  <si>
    <t>На сайте регулирующего органа</t>
  </si>
  <si>
    <t>Месяц
(kind_of_publication)</t>
  </si>
  <si>
    <t>Наименование филиала</t>
  </si>
  <si>
    <t>общий</t>
  </si>
  <si>
    <t>общий с учетом освобождения от уплаты НДС</t>
  </si>
  <si>
    <t>НДС
/kind_of_NDS/</t>
  </si>
  <si>
    <t>Список МО</t>
  </si>
  <si>
    <t>9</t>
  </si>
  <si>
    <t>10</t>
  </si>
  <si>
    <t>11</t>
  </si>
  <si>
    <t>12</t>
  </si>
  <si>
    <t>13</t>
  </si>
  <si>
    <t>14</t>
  </si>
  <si>
    <t>15</t>
  </si>
  <si>
    <t>16</t>
  </si>
  <si>
    <t>17</t>
  </si>
  <si>
    <t>18</t>
  </si>
  <si>
    <t>19</t>
  </si>
  <si>
    <t>20</t>
  </si>
  <si>
    <t>Стандарты</t>
  </si>
  <si>
    <t>modfrmReestrMR</t>
  </si>
  <si>
    <t>В качестве примечания Вы можете указать единицу измерения</t>
  </si>
  <si>
    <t>Шаблон заполняется раздельно по каждому виду тарифа</t>
  </si>
  <si>
    <t>Номер СЦХВ(СЦВО)
/SKI_number/</t>
  </si>
  <si>
    <t>Квартал
(QUARTER)</t>
  </si>
  <si>
    <t>I квартал</t>
  </si>
  <si>
    <t>II квартал</t>
  </si>
  <si>
    <t>III квартал</t>
  </si>
  <si>
    <t>IV квартал</t>
  </si>
  <si>
    <t>Описание</t>
  </si>
  <si>
    <t>Если для какого-либо пункта графы 'Наименование источника (сайта или печатного издания)' информация не раскрывалась, то в соответствующем поле укажите - 'не раскрывалась'</t>
  </si>
  <si>
    <t>y</t>
  </si>
  <si>
    <t>никогда не проверять наличие обновлений (не рекомендуется)</t>
  </si>
  <si>
    <t>проверять доступные обновления (рекомендуется)</t>
  </si>
  <si>
    <t>При наличии подключения к Интернет, можно автоматически проверять наличие доступных обновлений. Выберите способ оповещения о наличии обновлений для отчёта:</t>
  </si>
  <si>
    <t>• При сохранении шаблона осуществляется проверка корректности данных, в том числе на наличие значений в ячейках, обязательных для заполнения
• Если какая-то ячейка не удовлетворяет условию проверки, на лист «Проверка» добавляется гиперссылка на данную ячейку и указывается причина ошибки
• В колонке «Статус» для каждого сообщения возможны 2 значения: ошибка и предупреждение
• При наличии сообщений со статусом «Ошибка» шаблон будет отклонён системой и не будет загружен в хранилище данных, сообщения со статусом «Предупреждение» носят информационный характер, и такой шаблон будет принят системой</t>
  </si>
  <si>
    <t>A</t>
  </si>
  <si>
    <t xml:space="preserve"> - с формулами и константами</t>
  </si>
  <si>
    <t xml:space="preserve"> (требуется обновление)</t>
  </si>
  <si>
    <t xml:space="preserve"> - обязательные для заполнения</t>
  </si>
  <si>
    <t>Единица измерения объема оказываемых услуг ГВС
/kind_of_unit_GVS/</t>
  </si>
  <si>
    <t>тыс.куб.м/сутки</t>
  </si>
  <si>
    <t>Режим налогообложения</t>
  </si>
  <si>
    <t>Примечание</t>
  </si>
  <si>
    <t>Метод регулирования
/kind_of_control_method/</t>
  </si>
  <si>
    <t>метод экономически обоснованных расходов (затрат)</t>
  </si>
  <si>
    <t>метод сравнения аналогов</t>
  </si>
  <si>
    <t>метод индексации установленных тарифов</t>
  </si>
  <si>
    <t>метод обеспечения доходности инвестированного капитала</t>
  </si>
  <si>
    <t>modRegion</t>
  </si>
  <si>
    <t>Обосновывающие материалы необходимо загружать с помощью "ЕИАС Мониторинг". Ссылка на инструкцию по загрузке обосновывающих материалов расположена на листе 'Инструкция' в п.'Методология заполнения'.
Ввводите ссылку, не нарушая цвет ячейки /если копируете гиперссылку из браузера, то выполните двойной щелчок по ячейке и только после этого можете вставить скопированный элемент/.</t>
  </si>
  <si>
    <t>Признак дифференциации тарифа</t>
  </si>
  <si>
    <t/>
  </si>
  <si>
    <t xml:space="preserve"> - необязательные для заполнения</t>
  </si>
  <si>
    <t>тариф указан с НДС для плательщиков НДС</t>
  </si>
  <si>
    <t>тариф указан без НДС для плательщиков НДС</t>
  </si>
  <si>
    <t>тариф для организаций не являющихся плательщиками НДС</t>
  </si>
  <si>
    <t>НДС
/kind_of_NDS_tariff/</t>
  </si>
  <si>
    <t>Передача</t>
  </si>
  <si>
    <t>НДС
/kind_of_NDS_tariff_people/</t>
  </si>
  <si>
    <t>тариф с НДС организаций-плательщиков НДС</t>
  </si>
  <si>
    <t>тариф организаций не являющихся плательщиками НДС</t>
  </si>
  <si>
    <t>тариф не утверждался</t>
  </si>
  <si>
    <t>Вид тарифа на передачу тепловой энергии /kind_of_tariff_unit/</t>
  </si>
  <si>
    <t>В случае, если тариф не дифференцируется по системам теплоснабжения, перечислите все муниципальные районы, в которых организация осуществляет услуги теплоснабжения и сфере оказания услуг по передаче тепловой энергии</t>
  </si>
  <si>
    <t>В случае, если тариф не дифференцируется по системам теплоснабжения, перечислите все муниципальные образования, в которых организация осуществляет услуги теплоснабжения и сфере оказания услуг по передаче тепловой энергии</t>
  </si>
  <si>
    <t>В зависимости от указанного вида деятельности будут доступны для заполнения поля 'Производство', 'Передача' и 'Сбыт'</t>
  </si>
  <si>
    <t>Если выбрано 'да', на листах с разбивкой по потребителям доступны для заполнения графы для двухставочного ставочного тарифа по группам потребителей</t>
  </si>
  <si>
    <t>Если выбрано 'да', значения тарифов для групп потребителей на листах с разбивкой по потребителям заполнятся автоматически значениями первой группы</t>
  </si>
  <si>
    <t>Срок действия цены (тарифа) на тепловую энергию (мощность)</t>
  </si>
  <si>
    <t>Двухставочный тариф</t>
  </si>
  <si>
    <t>Вид теплоносителя
(kind_of_heat_transfer)</t>
  </si>
  <si>
    <t>дата окончания</t>
  </si>
  <si>
    <t>дата начала</t>
  </si>
  <si>
    <t>Добавить период</t>
  </si>
  <si>
    <t>et_List06</t>
  </si>
  <si>
    <t>et_List07</t>
  </si>
  <si>
    <t>et_List08</t>
  </si>
  <si>
    <t>modList11</t>
  </si>
  <si>
    <t>руб./Гкал</t>
  </si>
  <si>
    <t>Вид деятельности, на которую установлен тариф /kind_of_activity_WARM/</t>
  </si>
  <si>
    <t>Гкал/ч</t>
  </si>
  <si>
    <t>куб.м/ч</t>
  </si>
  <si>
    <t>руб./Гкал/ч/мес</t>
  </si>
  <si>
    <t>Передача+Сбыт</t>
  </si>
  <si>
    <t>производство комбинированная выработка</t>
  </si>
  <si>
    <t>производство (некомбинированная выработка)+передача+сбыт</t>
  </si>
  <si>
    <t>производство (некомбинированная выработка)+передача</t>
  </si>
  <si>
    <t>производство (некомбинированная выработка)+сбыт</t>
  </si>
  <si>
    <t>производство (некомбинированная выработка)</t>
  </si>
  <si>
    <t>НДС общий
/kind_of_NDS_tariff/</t>
  </si>
  <si>
    <t>НДС общий люди
/kind_of_NDS_tariff_people/</t>
  </si>
  <si>
    <t>В случае, если тариф не дифференцируется по системам теплоснабжения, укажите "1".
Введите значение от 1 до 100, чтобы указать очередной условный порядковый номер системы теплоснабжения</t>
  </si>
  <si>
    <t>виды тарифа
/kind_group_rates/</t>
  </si>
  <si>
    <t>1.1</t>
  </si>
  <si>
    <t>Тип данных
(kind_of_data_type)</t>
  </si>
  <si>
    <t>Вид тарифа</t>
  </si>
  <si>
    <t>Величина установленного тарифа</t>
  </si>
  <si>
    <t>Дата внесения изменений в информацию, подлежащую раскрытию</t>
  </si>
  <si>
    <t>да/нет</t>
  </si>
  <si>
    <t>к коллектору источника тепловой энергии</t>
  </si>
  <si>
    <t>к тепловой сети после тепловых пунктов (на тепловых пунктах), эксплуатируемых теплоснабжающей организацией</t>
  </si>
  <si>
    <t>бюджетные организации</t>
  </si>
  <si>
    <t>прочие</t>
  </si>
  <si>
    <t>et_List00_01</t>
  </si>
  <si>
    <t>et_List00_02</t>
  </si>
  <si>
    <t>et_List00_03</t>
  </si>
  <si>
    <t>Заголовок таблицы</t>
  </si>
  <si>
    <t>Добавить наименование тарифа</t>
  </si>
  <si>
    <t>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t>
  </si>
  <si>
    <t>Плата за услуги по поддержанию резервной тепловой мощности, оказываемые регулируемой организацией, мощность источников тепловой энергии которой используется для поддержания резервной мощности в соответствии со схемой теплоснабжения</t>
  </si>
  <si>
    <t>Плата за услуги по поддержанию резервной тепловой мощности, оказываемые регулируемой организацией, мощность тепловых сетей которой используется для поддержания резервной мощности в соответствии со схемой теплоснабжения</t>
  </si>
  <si>
    <t>Сведения</t>
  </si>
  <si>
    <t>Сведения об изменениях в первоначально опубликованной информации*</t>
  </si>
  <si>
    <t>* Лист заполняется в случае, если на Титульном листе в поле "Тип отчета" выбрано значение «Изменения в раскрытой ранее информации».</t>
  </si>
  <si>
    <t>Вид деятельности /kind_of_activity/</t>
  </si>
  <si>
    <t>поддержание резервной тепловой мощности при отсутствии потребления тепловой энергии</t>
  </si>
  <si>
    <t>подключение к системе теплоснабжения</t>
  </si>
  <si>
    <t>сбыт тепловой энергии и теплоносителя</t>
  </si>
  <si>
    <t>передача тепловой энергии и теплоносителя</t>
  </si>
  <si>
    <t>производство теплоносителя</t>
  </si>
  <si>
    <t>производство тепловой энергии (мощности) не в режиме комбинированной выработки электрической и тепловой энергии источниками тепловой энергии</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</si>
  <si>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t>
  </si>
  <si>
    <t>производство тепловой энергии (мощности)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t>
  </si>
  <si>
    <t>Форма 2, таблица Х</t>
  </si>
  <si>
    <t>et_List03</t>
  </si>
  <si>
    <t>не известна</t>
  </si>
  <si>
    <t>Добавить сведения</t>
  </si>
  <si>
    <t>ID_TARIFF_NAME</t>
  </si>
  <si>
    <t>TARIFF_NAME</t>
  </si>
  <si>
    <t>VED_NAME</t>
  </si>
  <si>
    <t>Перечень тарифов</t>
  </si>
  <si>
    <t>modList12</t>
  </si>
  <si>
    <t>modfrmReestrObj</t>
  </si>
  <si>
    <t>modList07</t>
  </si>
  <si>
    <t>Подключаемая тепловая нагрузка
(kind_of_load3)</t>
  </si>
  <si>
    <t>Вид теплоносителя
(kind_of_heat_transfer2)</t>
  </si>
  <si>
    <t>Вид теплоносителя
(kind_of_heat_transfer3)</t>
  </si>
  <si>
    <t>Схема подключения
(kind_of_scheme_in)
(kind_of_scheme_in2)</t>
  </si>
  <si>
    <t>Наличие других периодов действия тарифа</t>
  </si>
  <si>
    <t>Вода</t>
  </si>
  <si>
    <t>Острый и редуцированный пар</t>
  </si>
  <si>
    <t>Пар</t>
  </si>
  <si>
    <t>иное</t>
  </si>
  <si>
    <t>Газ природный по регулируемой цене</t>
  </si>
  <si>
    <t>Газ природный по нерегулируемой цене</t>
  </si>
  <si>
    <t>Уголь</t>
  </si>
  <si>
    <t>Мазут</t>
  </si>
  <si>
    <t>Дизельное топливо</t>
  </si>
  <si>
    <t>Дрова</t>
  </si>
  <si>
    <t>Электроэнергия</t>
  </si>
  <si>
    <t>Прочее</t>
  </si>
  <si>
    <t>Вид топлива
(kind_of_fuel)</t>
  </si>
  <si>
    <t>Способ закупки товаров
(kind_of_zak)</t>
  </si>
  <si>
    <t>Конкурс</t>
  </si>
  <si>
    <t>Аукцион</t>
  </si>
  <si>
    <t>Аукцион в электронной форме</t>
  </si>
  <si>
    <t>Запрос котировок</t>
  </si>
  <si>
    <t>Единственный поставщик</t>
  </si>
  <si>
    <t>Иное</t>
  </si>
  <si>
    <t>year_list1</t>
  </si>
  <si>
    <t>name_rates_4</t>
  </si>
  <si>
    <t>name_rates_8</t>
  </si>
  <si>
    <t>Отборный пар, 1,2-2,5 кг/см2</t>
  </si>
  <si>
    <t>Отборный пар, 7-13 кг/см2</t>
  </si>
  <si>
    <t>Отборный пар, &gt; 13 кг/см2</t>
  </si>
  <si>
    <t>Отборный пар, 2,5-7 кг/см2</t>
  </si>
  <si>
    <t>Тип отчета</t>
  </si>
  <si>
    <t>виды тарифа
/kind_group_rates_load_filter/</t>
  </si>
  <si>
    <t>виды тарифа
/kind_group_rates_load/</t>
  </si>
  <si>
    <t>Для корректного формирования Таблицы 25 Формы 1.10 необходимо задать разбивку по диаметрам и способу прокладки тепловых сетей</t>
  </si>
  <si>
    <t>dp</t>
  </si>
  <si>
    <t>объемы потребления воды абонентами</t>
  </si>
  <si>
    <t>соответствие качества питьевой воды и горячей воды требованиям, установленным санитарными нормами и правилами</t>
  </si>
  <si>
    <t>виды признаков дифференциации
/kind_of_diff/</t>
  </si>
  <si>
    <t>40 мм и менее</t>
  </si>
  <si>
    <t>от 41 мм до 70 мм включительно</t>
  </si>
  <si>
    <t>от 71 мм до 100 мм включительно</t>
  </si>
  <si>
    <t>от 101 мм до 150 мм включительно</t>
  </si>
  <si>
    <t>от 151 мм до 200 мм включительно</t>
  </si>
  <si>
    <t>от 201 мм до 250 мм включительно</t>
  </si>
  <si>
    <t>от 250  мм и более</t>
  </si>
  <si>
    <t>Диапазаны диаметров водопроводных сетей
(kind_of_diameters2)</t>
  </si>
  <si>
    <t>modServiceModule</t>
  </si>
  <si>
    <t>TSH_et_union_hor</t>
  </si>
  <si>
    <t>TSH_et_union_vert</t>
  </si>
  <si>
    <t>Республика Крым</t>
  </si>
  <si>
    <t>Укажите является ли данное юридическое лицо подразделением(филиалом) другой организации</t>
  </si>
  <si>
    <t>Признаки дифференциации указываются в соответствии с п.6 ст.32 ФЗ РФ от 07.12.2011 №416-ФЗ</t>
  </si>
  <si>
    <t>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цен (тарифов), и (или) на официальном сайте органа местного самоуправления поселения или городского округа в случае их наделения в соответствии с законом субъекта Российской Федерации полномочиями по государственному регулированию цен (тарифов)предусмотрено пунктом 3 (а) постановления Правительства №6 от 17.01.2013г.</t>
  </si>
  <si>
    <t>Форма</t>
  </si>
  <si>
    <t>Листы</t>
  </si>
  <si>
    <t>Если в предложенном Вам списке необходимая организация, МР/МО отсутствуют, обновите реестры с помощью кнопок
В результате синхронизации с базой данных список организаций (МР/МО) будет заменён актуальным (механизм синхронизации требует подключения к сети Интернет и основан на использовании протокола HTTPS (TCP порт 443))
Если после обновления Вам не удалось найти необходимую организацию в списке, обратитесь к ответственному за поддержание реестра Вашего региона.</t>
  </si>
  <si>
    <t>Обратиться за помощью в службу технической поддержки</t>
  </si>
  <si>
    <t>Инструкция по загрузке сопроводительных материалов</t>
  </si>
  <si>
    <t>Перечень муниципальных районов и муниципальных образований (территорий действия тарифа)</t>
  </si>
  <si>
    <t>Муниципальный район</t>
  </si>
  <si>
    <t>Муниципальное образование</t>
  </si>
  <si>
    <t>Наименование</t>
  </si>
  <si>
    <t>ОКТМО</t>
  </si>
  <si>
    <t>man</t>
  </si>
  <si>
    <t>Добавить МР</t>
  </si>
  <si>
    <t>et_List01_0</t>
  </si>
  <si>
    <t>auto</t>
  </si>
  <si>
    <t>et_List01_1</t>
  </si>
  <si>
    <t>et_List01_2</t>
  </si>
  <si>
    <t>Текущая дата</t>
  </si>
  <si>
    <t>Организация</t>
  </si>
  <si>
    <t>Виды деятельности</t>
  </si>
  <si>
    <t>https://appsrv.regportal-tariff.ru/procwsxls/</t>
  </si>
  <si>
    <t>Добавить территорию для дифференциации</t>
  </si>
  <si>
    <t>Instruction</t>
  </si>
  <si>
    <t>modUpdTemplLogger</t>
  </si>
  <si>
    <t>List00</t>
  </si>
  <si>
    <t>List02</t>
  </si>
  <si>
    <t>List01</t>
  </si>
  <si>
    <t>List06_2</t>
  </si>
  <si>
    <t>List06_9</t>
  </si>
  <si>
    <t>List06_10</t>
  </si>
  <si>
    <t>List03</t>
  </si>
  <si>
    <t>List07</t>
  </si>
  <si>
    <t>ListComm</t>
  </si>
  <si>
    <t>ListCheck</t>
  </si>
  <si>
    <t>REESTR_LINK</t>
  </si>
  <si>
    <t>REESTR_DS</t>
  </si>
  <si>
    <t>modHTTP</t>
  </si>
  <si>
    <t>modSheetMain</t>
  </si>
  <si>
    <t>REESTR_VT</t>
  </si>
  <si>
    <t>REESTR_VED</t>
  </si>
  <si>
    <t>TSH_REESTR_ORG</t>
  </si>
  <si>
    <t>TSH_REESTR_MO</t>
  </si>
  <si>
    <t>Территории</t>
  </si>
  <si>
    <t>Наименование территории действия тарифа для целей идентификации</t>
  </si>
  <si>
    <t>Муниципальные районы и муниципальные образования, на территории которых действует тариф</t>
  </si>
  <si>
    <t>Инструкция</t>
  </si>
  <si>
    <t>Нет доступных обновлений, версия отчёта актуальна</t>
  </si>
  <si>
    <t>Наличие двухставочного тарифа</t>
  </si>
  <si>
    <t>modInstruction</t>
  </si>
  <si>
    <t>г.Севастополь</t>
  </si>
  <si>
    <t>Информация</t>
  </si>
  <si>
    <t>3.1</t>
  </si>
  <si>
    <t>4.1</t>
  </si>
  <si>
    <t>5.1</t>
  </si>
  <si>
    <t>6.1</t>
  </si>
  <si>
    <t>et_List11_1</t>
  </si>
  <si>
    <t>Параметры формы</t>
  </si>
  <si>
    <t>Описание параметров формы</t>
  </si>
  <si>
    <t>Ссылка на документ</t>
  </si>
  <si>
    <t>Наименование параметра</t>
  </si>
  <si>
    <t>x</t>
  </si>
  <si>
    <t>et_List12_1</t>
  </si>
  <si>
    <t>et_List12_2</t>
  </si>
  <si>
    <t>et_List12_3</t>
  </si>
  <si>
    <t>et_List12_4</t>
  </si>
  <si>
    <t>Начало периода регулирования</t>
  </si>
  <si>
    <t>Окончание периода регулирования</t>
  </si>
  <si>
    <t>Отсутствует Интернет в границах территории МО, где организация осуществляет регулируемые виды деятельности</t>
  </si>
  <si>
    <t>Укажите «Да» в поле «Да/Нет», если дифференциация используется.
В поле «Описание» 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</si>
  <si>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t>Указывается наименование тарифа в случае утверждения нескольких тарифов.
В случае наличия нескольких тарифов информация по ним указывается в отдельных строках.</t>
  </si>
  <si>
    <t>Указывается наименование территории действия тарифа при наличии дифференциации тарифа по территориальному признаку.
В случае дифференциации тарифов по территориальному признаку информация по ним указывается в отдельных строках.</t>
  </si>
  <si>
    <r>
      <t xml:space="preserve">Форма 1.0.2 Информация о публикации в печатных изданиях </t>
    </r>
    <r>
      <rPr>
        <vertAlign val="superscript"/>
        <sz val="10"/>
        <rFont val="Tahoma"/>
        <family val="2"/>
        <charset val="204"/>
      </rPr>
      <t>2</t>
    </r>
  </si>
  <si>
    <t>Дифференциация по
 МО (территориям)</t>
  </si>
  <si>
    <t>Форма публикации</t>
  </si>
  <si>
    <t>Официальное печатное издание</t>
  </si>
  <si>
    <t>Номер</t>
  </si>
  <si>
    <t>Дата выпуска</t>
  </si>
  <si>
    <t>В колонке «Дата выпуска» дата выпуска печатного издания указывается в виде «ДД.ММ.ГГГГ».
В колонке «Ссылка на документ» указывается ссылка на отсканированную копию печатного издания, предварительно загруженную в хранилище федеральной государственной информационной системы «Единая информационно-аналитическая система «Федеральный орган регулирования - региональные органы регулирования - субъекты регулирования» (далее – ФГИС ЕИАС), с опубликованной информацией.
В случае публикации информации в нескольких печатных изданиях информация по каждому из них указывается в отдельной строке.</t>
  </si>
  <si>
    <t>modCheckCyan</t>
  </si>
  <si>
    <t>modfrmRezimChoose</t>
  </si>
  <si>
    <t>modList06</t>
  </si>
  <si>
    <r>
      <t>Форма 1.0.1 Основные параметры раскрываемой информации</t>
    </r>
    <r>
      <rPr>
        <vertAlign val="superscript"/>
        <sz val="10"/>
        <rFont val="Tahoma"/>
        <family val="2"/>
        <charset val="204"/>
      </rPr>
      <t xml:space="preserve"> 1</t>
    </r>
  </si>
  <si>
    <t>Дата заполнения/внесения изменений</t>
  </si>
  <si>
    <t>Указывается календарная дата первичного заполнения или внесения изменений в форму в виде «ДД.ММ.ГГГГ».</t>
  </si>
  <si>
    <t>Наименование централизованной системы коммунальной инфраструктуры</t>
  </si>
  <si>
    <t>Наименование регулируемого вида деятельности</t>
  </si>
  <si>
    <t>Территория оказания услуги по регулируемому виду деятельности</t>
  </si>
  <si>
    <t>муниципальный район</t>
  </si>
  <si>
    <t>муниципальное образование</t>
  </si>
  <si>
    <t>Указывается наименование субъекта Российской Федерации</t>
  </si>
  <si>
    <t>Указывается наименование муниципального района, на территории которого организация оказывает услуги по регулируемому виду деятельности.</t>
  </si>
  <si>
    <t>Для выбора того или иного источника публикации выполните двойной щелчок по синей ячейке напротив соответствующего источника.
ВНИМАНИЕ! Если Вы снимаете галочку с пункта, то будут скрыты и очищены соответствующие строки на листе "Форма 1.0.2"!
Опубликование перечисленных в шаблоне показателей на сайте организации в сети Интернет и в печатных изданиях не обязательно, если данный шаблон предоставлен по системе ЕИАС (региональный сегмент).</t>
  </si>
  <si>
    <t>Если выбрано значение «да» - в шаблоне будет сформирован лист «Форма 1.0.2» для уведомления органа регулирования о публикации информации в печатных изданиях</t>
  </si>
  <si>
    <t>Добавить ЦС</t>
  </si>
  <si>
    <t>Добавить территорию</t>
  </si>
  <si>
    <t>et_List05(_1,_2,_3,_4)</t>
  </si>
  <si>
    <t>List05_2</t>
  </si>
  <si>
    <t>List05_9</t>
  </si>
  <si>
    <t>List05_10</t>
  </si>
  <si>
    <t>modList05</t>
  </si>
  <si>
    <t>ID</t>
  </si>
  <si>
    <t>LINK_NAME</t>
  </si>
  <si>
    <t>МР</t>
  </si>
  <si>
    <t>МО</t>
  </si>
  <si>
    <t>территория 4</t>
  </si>
  <si>
    <t>0</t>
  </si>
  <si>
    <t>флаг используемости территории на листе Перечень тарифов</t>
  </si>
  <si>
    <t>копия территорий</t>
  </si>
  <si>
    <t>размерженный МР</t>
  </si>
  <si>
    <t>37</t>
  </si>
  <si>
    <t>38</t>
  </si>
  <si>
    <t>39</t>
  </si>
  <si>
    <t>40</t>
  </si>
  <si>
    <t>41</t>
  </si>
  <si>
    <t>42</t>
  </si>
  <si>
    <t>43</t>
  </si>
  <si>
    <t>44</t>
  </si>
  <si>
    <t>45</t>
  </si>
  <si>
    <t>46</t>
  </si>
  <si>
    <t>47</t>
  </si>
  <si>
    <t>48</t>
  </si>
  <si>
    <t>49</t>
  </si>
  <si>
    <t>50</t>
  </si>
  <si>
    <t>51</t>
  </si>
  <si>
    <t>52</t>
  </si>
  <si>
    <t>53</t>
  </si>
  <si>
    <t>54</t>
  </si>
  <si>
    <t>55</t>
  </si>
  <si>
    <t>56</t>
  </si>
  <si>
    <t>57</t>
  </si>
  <si>
    <t>58</t>
  </si>
  <si>
    <t>59</t>
  </si>
  <si>
    <t>Почтовый адрес регулируемой организации</t>
  </si>
  <si>
    <t>Фамилия, имя, отчество руководителя</t>
  </si>
  <si>
    <t>List_H</t>
  </si>
  <si>
    <t>List_M</t>
  </si>
  <si>
    <t>00</t>
  </si>
  <si>
    <t>01</t>
  </si>
  <si>
    <t>02</t>
  </si>
  <si>
    <t>03</t>
  </si>
  <si>
    <t>04</t>
  </si>
  <si>
    <t>05</t>
  </si>
  <si>
    <t>06</t>
  </si>
  <si>
    <t>07</t>
  </si>
  <si>
    <t>08</t>
  </si>
  <si>
    <t>09</t>
  </si>
  <si>
    <t>21</t>
  </si>
  <si>
    <t>22</t>
  </si>
  <si>
    <t>23</t>
  </si>
  <si>
    <t>24</t>
  </si>
  <si>
    <t>25</t>
  </si>
  <si>
    <t>26</t>
  </si>
  <si>
    <t>27</t>
  </si>
  <si>
    <t>28</t>
  </si>
  <si>
    <t>29</t>
  </si>
  <si>
    <t>30</t>
  </si>
  <si>
    <t>31</t>
  </si>
  <si>
    <t>32</t>
  </si>
  <si>
    <t>33</t>
  </si>
  <si>
    <t>34</t>
  </si>
  <si>
    <t>35</t>
  </si>
  <si>
    <t>36</t>
  </si>
  <si>
    <t>c 01:03 до 18:55</t>
  </si>
  <si>
    <t>modListTempFilter</t>
  </si>
  <si>
    <t>TSH_REESTR_MO_FILTER</t>
  </si>
  <si>
    <t>Ответственный за заполнение формы</t>
  </si>
  <si>
    <t>Контактный телефон</t>
  </si>
  <si>
    <t>E-mail</t>
  </si>
  <si>
    <t>Перечень форм
(kind_of_forms)</t>
  </si>
  <si>
    <t>Форма 1.0.1</t>
  </si>
  <si>
    <t>Основные параметры раскрываемой информации</t>
  </si>
  <si>
    <t>МР (ОКТМО)</t>
  </si>
  <si>
    <t>List05_11</t>
  </si>
  <si>
    <t>Инструкция по работе с отчетной формой</t>
  </si>
  <si>
    <t xml:space="preserve"> - с выбором значений по двойному клику</t>
  </si>
  <si>
    <t>Указывается наименование вида регулируемой деятельности.</t>
  </si>
  <si>
    <t>• На рабочем месте должен быть установлен MS Office 2007 SP3, 2010, 2013, 2016 с полной версией MS Excel
• Макросы во время работы должны быть включены (!)
• Для корректной работы отчёта требуется выбрать низкий уровень безопасности
(В меню MS Excel 2007/2010/2013/2016: Параметры Excel | Центр управления безопасностью | Параметры центра управления безопасностью | Параметры макросов | Включить все макросы | ОК)
• Если Вы работаете в табличном процессоре MS Excel 2007 и выше, то можете использовать для работы формат XLSB (Двоичная книга Excel). При работе в формате XLSB заметно быстрее происходит сохранение файла, а также уменьшается размер по сравнению с форматами XLS и XLSM
• Не рекомендуется снимать защиту с листов и каким-либо образом модифицировать защищаемые формулы и расчётные поля, в противном случае, отчёт будет отклонён системой
• При сохранении не следует выбирать формат XLSX (Книга Excel), так как в указанном формате макросы, необходимые для работы отчёта, безвозвратно удаляются</t>
  </si>
  <si>
    <t>Указывается наименование централизованной системы холодного водоснабжения/горячего водоснабжения/водоотведения/теплоснабжения, к которой относится размещаемая информация.
В случае наличия нескольких централизованных систем коммунальной инфраструктуры, информация по каждой из них указывается в отдельной строке.</t>
  </si>
  <si>
    <t>Указывается наименование и код муниципального района, муниципального образования в соответствии с Общероссийским классификатором территорий муниципальных образований (далее - ОКТМО), входящего в муниципальный район, на территории которого организация оказывает услуги по регулируемому виду деятельности.
В случае оказания услуг по регулируемому виду деятельности на территории нескольких муниципальных районов (муниципальных образований) данные по каждому их них указываются в отдельной строке.</t>
  </si>
  <si>
    <t>Субъект Российской Федерации</t>
  </si>
  <si>
    <r>
      <t xml:space="preserve">  </t>
    </r>
    <r>
      <rPr>
        <vertAlign val="superscript"/>
        <sz val="9"/>
        <rFont val="Tahoma"/>
        <family val="2"/>
        <charset val="204"/>
      </rPr>
      <t>1</t>
    </r>
    <r>
      <rPr>
        <sz val="9"/>
        <rFont val="Tahoma"/>
        <family val="2"/>
        <charset val="204"/>
      </rPr>
      <t xml:space="preserve"> Информация размещается при раскрытии информации по каждой из форм.</t>
    </r>
  </si>
  <si>
    <r>
      <rPr>
        <vertAlign val="superscript"/>
        <sz val="9"/>
        <rFont val="Tahoma"/>
        <family val="2"/>
        <charset val="204"/>
      </rPr>
      <t>2</t>
    </r>
    <r>
      <rPr>
        <sz val="9"/>
        <rFont val="Tahoma"/>
        <family val="2"/>
        <charset val="204"/>
      </rPr>
      <t xml:space="preserve"> Размещается информация по каждой из форм раскрытия, данные в которой относятся к муниципальному образованию, в котором отсутствует доступ в сеть «Интернет».</t>
    </r>
  </si>
  <si>
    <t>Дата периода регулирования, с которой вводятся изменения в тарифы</t>
  </si>
  <si>
    <t>List05_5</t>
  </si>
  <si>
    <t>List06_5</t>
  </si>
  <si>
    <t>Укажите «Да» в поле «Да/Нет», если дифференциация используется. В поле «Описание» укажите название ЦС ГВС или любое другое описание</t>
  </si>
  <si>
    <t>Задайте период регулирования, выбрав даты начала и окончания периода регулирования из календаря (иконка справа от указанной ячейки), либо введите дату непосредственно в ячейку в формате - 'ДД.ММ.ГГГГ'</t>
  </si>
  <si>
    <t>Одноставочный тариф, руб./Гкал</t>
  </si>
  <si>
    <t>ставка за тепловую  энергию, руб./Гкал</t>
  </si>
  <si>
    <t>Изменение тарифов</t>
  </si>
  <si>
    <t>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t>
  </si>
  <si>
    <t>Тарифы на теплоноситель, поставляемый теплоснабжающими организациями потребителям, другим теплоснабжающим организациям</t>
  </si>
  <si>
    <t>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t>
  </si>
  <si>
    <t>Тарифы на услуги по передаче тепловой энергии</t>
  </si>
  <si>
    <t>Тарифы на услуги по передаче теплоносителя</t>
  </si>
  <si>
    <t>Плата за услуги по поддержанию резервной тепловой мощности при отсутствии потребления тепловой энергии</t>
  </si>
  <si>
    <t>Плата за подключение к системе теплоснабжения (индивидуальная)</t>
  </si>
  <si>
    <t>Плата за подключение к системе теплоснабжения</t>
  </si>
  <si>
    <t>Одноставочный компонент на тепловую энергию, руб/Гкал</t>
  </si>
  <si>
    <t>Одноставочный тариф, руб./куб.м</t>
  </si>
  <si>
    <t>ставка за потребление горячей воды, руб./куб.м</t>
  </si>
  <si>
    <t>ставка за содержание системы ГВС, тыс.руб./куб.м/ч/мес</t>
  </si>
  <si>
    <t>ставка за тепловую энергию в компоненте на тепловую энергию, руб/Гкал</t>
  </si>
  <si>
    <t>ставка за содержание тепловой мощности в компоненте на тепловую энергию, тыс. руб./Гкал/ч в мес.</t>
  </si>
  <si>
    <t>Заявитель</t>
  </si>
  <si>
    <t>Наименование объекта, адрес</t>
  </si>
  <si>
    <t>Подключаемая тепловая нагрузка, Гкал/ч</t>
  </si>
  <si>
    <t>Тип прокладки тепловых сетей</t>
  </si>
  <si>
    <t>Диаметр тепловых сетей</t>
  </si>
  <si>
    <t>Указывается наименование системы теплоснабжения при наличии дифференциации тарифа по системам теплоснабжения.
В случае дифференциации тарифов по системам теплоснабжения информация по ним указывается в отдельных строках.</t>
  </si>
  <si>
    <t>Указывается наименование источника тепловой энергии
В случае дифференциации тарифов по источникам тепловой энергии информация по ним указывается в отдельных строках.</t>
  </si>
  <si>
    <t>Параметр дифференциации тарифа</t>
  </si>
  <si>
    <t>Ставка за содержание тепловой мощности, тыс. руб./Гкал/ч/мес.</t>
  </si>
  <si>
    <t>Период действия тарифа</t>
  </si>
  <si>
    <t>вода</t>
  </si>
  <si>
    <t>пар</t>
  </si>
  <si>
    <t>отборный пар, 1.2-2.5 кг/см2</t>
  </si>
  <si>
    <t>отборный пар, 2.5-7 кг/см2</t>
  </si>
  <si>
    <t>отборный пар, 7-13 кг/см2</t>
  </si>
  <si>
    <t>отборный пар, &gt; 13 кг/см2</t>
  </si>
  <si>
    <t>острый и редуцированный пар</t>
  </si>
  <si>
    <t>горячая вода в системе централизованного теплоснабжения на отопление</t>
  </si>
  <si>
    <t>горячая вода в системе централизованного теплоснабжения на горячее водоснабжение</t>
  </si>
  <si>
    <t>прочее</t>
  </si>
  <si>
    <t>Период действия</t>
  </si>
  <si>
    <r>
      <t>Форма 4.2.2 Информация о величинах тарифов на теплоноситель, передачу тепловой энергии, теплоносителя</t>
    </r>
    <r>
      <rPr>
        <vertAlign val="superscript"/>
        <sz val="10"/>
        <rFont val="Tahoma"/>
        <family val="2"/>
        <charset val="204"/>
      </rPr>
      <t>1</t>
    </r>
  </si>
  <si>
    <t>Компонент на теплоноситель, руб./куб.м</t>
  </si>
  <si>
    <t>Параметр дифференциации тарифа/Заявитель</t>
  </si>
  <si>
    <t>с НДС</t>
  </si>
  <si>
    <t>без НДС</t>
  </si>
  <si>
    <t>Плата за подключение (технологическое присоединение), тыс. руб./Гкал/ч (руб.)</t>
  </si>
  <si>
    <t>В колодке «Параметр дифференциации тарифа/Заявитель» указывается наименование категории потребителей,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подключаемой нагрузке, диапазону диаметров, типу прокладки тепловых сетей, информация по ним указывается в отдельных строках.
В случае дифференциации тарифов по периодам действия тарифа информация по ним указывается в отдельных колонках.</t>
  </si>
  <si>
    <t>Указывается наименование источника тепловой энергии.</t>
  </si>
  <si>
    <t>Дифференциация по 
централизованным системам теплоснабжения</t>
  </si>
  <si>
    <t>Дифференциация по источникам тепловой энергии</t>
  </si>
  <si>
    <t>Перечень тарифов и технологически не связанных между собой систем теплоснабжения, в отношении которых предлагаются различные тарифы в сфере теплоснабжения и горячего водоснабжения с использованием открытых систем теплоснабжения (информация раскрывается отдельно по каждой системе теплоснабжения)</t>
  </si>
  <si>
    <t>Добавить диапазон диаметров тепловых сетей</t>
  </si>
  <si>
    <t>Добавить тип прокладки тепловых сетей</t>
  </si>
  <si>
    <t>Добавить СТ для дифференциации</t>
  </si>
  <si>
    <t>Добавить источник для дифференциации</t>
  </si>
  <si>
    <t>Тариф на теплоноситель, поставляемый потребителям</t>
  </si>
  <si>
    <t>Тариф на теплоноситель, поставляемый теплоснабжающей организацией, владеющей источником (источниками) тепловой энергии, на котором производится теплоноситель</t>
  </si>
  <si>
    <r>
      <t xml:space="preserve">Тариф на горячую воду предлагается </t>
    </r>
    <r>
      <rPr>
        <b/>
        <sz val="9"/>
        <rFont val="Tahoma"/>
        <family val="2"/>
        <charset val="204"/>
      </rPr>
      <t>с (!)</t>
    </r>
    <r>
      <rPr>
        <sz val="9"/>
        <rFont val="Tahoma"/>
        <family val="2"/>
        <charset val="204"/>
      </rPr>
      <t xml:space="preserve"> разбивкой по поставщикам</t>
    </r>
  </si>
  <si>
    <r>
      <t xml:space="preserve">Тариф на горячую воду предлагается </t>
    </r>
    <r>
      <rPr>
        <b/>
        <sz val="9"/>
        <rFont val="Tahoma"/>
        <family val="2"/>
        <charset val="204"/>
      </rPr>
      <t>без (!)</t>
    </r>
    <r>
      <rPr>
        <sz val="9"/>
        <rFont val="Tahoma"/>
        <family val="2"/>
        <charset val="204"/>
      </rPr>
      <t xml:space="preserve"> разбивки на компоненты</t>
    </r>
  </si>
  <si>
    <t>NDS</t>
  </si>
  <si>
    <t>woNDS</t>
  </si>
  <si>
    <t>Тип теплоснабжающей организации</t>
  </si>
  <si>
    <r>
      <rPr>
        <b/>
        <sz val="9"/>
        <rFont val="Tahoma"/>
        <family val="2"/>
        <charset val="204"/>
      </rPr>
      <t>Тип организации</t>
    </r>
    <r>
      <rPr>
        <sz val="9"/>
        <rFont val="Tahoma"/>
        <family val="2"/>
        <charset val="204"/>
      </rPr>
      <t xml:space="preserve">
kind_of_org_type</t>
    </r>
  </si>
  <si>
    <t>Регулируемая организация</t>
  </si>
  <si>
    <t>Единая теплоснабжающая организация</t>
  </si>
  <si>
    <t>Теплоснабжающая организация в ценовой зоне теплоснабжения</t>
  </si>
  <si>
    <t>Теплосетевая организация в ценовой зоне теплоснабжения</t>
  </si>
  <si>
    <t>Информация о регулируемых ценах (тарифах) на товары (услуги) единой теплоснабжающей организации в ценовых зонах теплоснабжения включает сведения:</t>
  </si>
  <si>
    <t>Информация о регулируемых ценах (тарифах) на товары (услуги) теплоснабжающей организации и теплосетевой организации в ценовых зонах теплоснабжения включает сведения:</t>
  </si>
  <si>
    <t>- о предельном уровне цены на тепловую энергию (мощность), поставляемую потребителям, об индикативном предельном уровне цены на тепловую энергию (мощность) и о графике поэтапного равномерного доведения предельного уровня цены на тепловую энергию (мощность) (при наличии), определяемых в соответствии с Правилами определения в ценовых зонах теплоснабжения предельного уровня цены на тепловую энергию (мощность), включая правила индексации предельного уровня цены на тепловую энергию (мощность), утвержденными ПП РФ от 15 декабря 2017 г. № 1562 "Об определении в ценовых зонах теплоснабжения предельного уровня цены на тепловую энергию (мощность), включая индексацию предельного уровня цены на тепловую энергию (мощность), и технико-экономических параметров работы котельных и тепловых сетей, используемых для расчета предельного уровня цены на тепловую энергию (мощность)";</t>
  </si>
  <si>
    <t>- о тарифах на теплоноситель в виде воды, поставляемый единой теплоснабжающей организацией потребителям и теплоснабжающими организациями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</si>
  <si>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горячую воду, поставляемую единой теплоснабжающей организацией потребителям с использованием открытых систем теплоснабжения (горячего водоснабжения), установленных в виде формулы двухкомпонентного тарифа с использованием компонента на теплоноситель и компонента на тепловую энергию, в том числе о числовых значениях компонентов указанного тарифа;</t>
  </si>
  <si>
    <t>- о плате за подключение (технологическое присоединение) к системе теплоснабжения, применяемой в случае, установленном частью 9 статьи 23.4 ФЗ "О теплоснабжении".</t>
  </si>
  <si>
    <t>- о тарифах на теплоноситель в виде воды, поставляемый другим теплоснабжающим организациям с использованием открытых систем теплоснабжения (горячего водоснабжения), за исключением случая, предусмотренного пунктом 6 части 1 статьи 23.4 ФЗ "О теплоснабжении";</t>
  </si>
  <si>
    <t>- о тарифах на товары (услуги) в сфере теплоснабжения в случаях, указанных в частях 12.1 - 12.4 статьи 10 ФЗ "О теплоснабжении"</t>
  </si>
  <si>
    <t>График поэтапного равномерного доведения предельного уровня цены на тепловую энергию (мощность)</t>
  </si>
  <si>
    <t>3_i</t>
  </si>
  <si>
    <t>List05_1</t>
  </si>
  <si>
    <t>List06_1</t>
  </si>
  <si>
    <t>List05_3</t>
  </si>
  <si>
    <t>List06_3</t>
  </si>
  <si>
    <t>List05_3_i</t>
  </si>
  <si>
    <t>List06_3_i</t>
  </si>
  <si>
    <t>List05_8</t>
  </si>
  <si>
    <t>List06_8</t>
  </si>
  <si>
    <t>List05_4</t>
  </si>
  <si>
    <t>List06_4</t>
  </si>
  <si>
    <t>List05_6</t>
  </si>
  <si>
    <t>List06_6</t>
  </si>
  <si>
    <t>List05_7</t>
  </si>
  <si>
    <t>List06_7</t>
  </si>
  <si>
    <t>List05_13</t>
  </si>
  <si>
    <t>List06_13</t>
  </si>
  <si>
    <t>Предельный уровнь цены на тепловую энергию (мощность), поставляемую теплоснабжающими организациями потребителям. Индикативы</t>
  </si>
  <si>
    <t>ставка за тепловую энергию, руб./Гкал</t>
  </si>
  <si>
    <t>ставка за содержание тепловой мощности, тыс. руб./Гкал/ч/мес.</t>
  </si>
  <si>
    <t xml:space="preserve">По умолчанию установлено значение «первичное раскрытие информации» Это означает, что информация раскрывается в соответствии с установленными сроком и периодичностью. В случае если в уже отправленном шаблоне обнаружена ошибка или произошло изменение информации, исправленный шаблон необходимо отправить с типом отчета «изменения в раскрытой ранее информации». </t>
  </si>
  <si>
    <t>Тарифы на тепловую энергию (мощность), поставляемую другим теплоснабжающим организациям теплоснабжающими организациями</t>
  </si>
  <si>
    <t>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t>
  </si>
  <si>
    <t>Одноставочный тариф, руб./Гкал (руб./куб.м)</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</si>
  <si>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</si>
  <si>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Дата подачи заявления об утверждении тарифов</t>
  </si>
  <si>
    <t>Номер подачи заявления об утверждении тарифов</t>
  </si>
  <si>
    <t>Первичное предложение по тарифам</t>
  </si>
  <si>
    <t>Дата подачи заявления об изменении тарифов</t>
  </si>
  <si>
    <t>Номер заявления об изменении тарифов</t>
  </si>
  <si>
    <t>Сведения о планировании закупочных процедур</t>
  </si>
  <si>
    <t>Сведения о результатах проведения закупочных процедур</t>
  </si>
  <si>
    <t>Период действия тарифов</t>
  </si>
  <si>
    <t>с</t>
  </si>
  <si>
    <t>по</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</si>
  <si>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</si>
  <si>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</si>
  <si>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</si>
  <si>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</si>
  <si>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Долгосрочные параметры регулирования (в случае если их установление предусмотрено выбранным методом регулирования)</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</si>
  <si>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</si>
  <si>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</si>
  <si>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7.1</t>
  </si>
  <si>
    <t>Форма 4.9 Информация о способах приобретения, стоимости и объемах товаров, необходимых для производства товаров и (или) оказания услуг</t>
  </si>
  <si>
    <t>Информация о способах приобретения, стоимости и объемах товаров, необходимых для производства товаров и (или) оказания услуг</t>
  </si>
  <si>
    <t>Форма 4.9</t>
  </si>
  <si>
    <t>Сведения о правовых актах, регламентирующих правила закупки (положение о закупках) в организации</t>
  </si>
  <si>
    <t>Сведения о месте размещения положения о закупках организации</t>
  </si>
  <si>
    <t>В колонке «Информация» указывается описательная информация, характеризующая размещаемые данные.
В колонке «Ссылка на документ» указывается либо ссылка на документ, предварительно загруженный в хранилище файлов ФГИС ЕИАС, либо ссылка на официальный сайт в сети «Интернет», на котором размещена информация.
В случае наличия дополнительных сведений о способах приобретения, стоимости и объемах товаров, необходимых для производства товаров и (или) оказания услуг организацией, информация по ним указывается в отдельных строках.</t>
  </si>
  <si>
    <t>et_List13_1</t>
  </si>
  <si>
    <t>et_List14_1_1</t>
  </si>
  <si>
    <t>Значение в колонке «Вид тарифа» выбирается из перечня видов тарифов в сфере холодного водоснабжения, предусмотренных законодательством в сфере водоснабжения и водоотведения.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</si>
  <si>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et_List14_1_4</t>
  </si>
  <si>
    <t>et_List14_1_2</t>
  </si>
  <si>
    <t>et_List14_1_3</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</si>
  <si>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</si>
  <si>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Информация о предложении регулируемой организацией об установлении тарифов в сфере теплоснабжения на очередной период регулирования</t>
  </si>
  <si>
    <t>Форма 4.10.1</t>
  </si>
  <si>
    <t>При размещении информации по данной форме дополнительно указывается дата подачи заявления об утверждении тарифа и его номер.</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</si>
  <si>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</si>
  <si>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</si>
  <si>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</si>
  <si>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Размер недополученных доходов регулируемой организацией, исчисленный в соответствии с законодательством в сфере теплоснабжения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</si>
  <si>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</si>
  <si>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</si>
  <si>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</si>
  <si>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</si>
  <si>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</si>
  <si>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</si>
  <si>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</si>
  <si>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Для каждого вида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тарифа и его номер.
По данной форме размещается в том числе информация о предложении об установлении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</si>
  <si>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Информация о предложении величин тарифов на тепловую энергию, поддержанию резервной тепловой мощности</t>
  </si>
  <si>
    <t>Форма 4.10.2</t>
  </si>
  <si>
    <t>Форма 4.10.3</t>
  </si>
  <si>
    <t>Форма 4.10.4</t>
  </si>
  <si>
    <t>Форма 4.10.5</t>
  </si>
  <si>
    <t>Форма 4.10.6</t>
  </si>
  <si>
    <t>Форма 4.10.2 Информация о предложении величин тарифов на тепловую энергию, поддержанию резервной тепловой мощности</t>
  </si>
  <si>
    <t>Форма 4.10.3 Информация о предложении величин тарифов на теплоноситель, передачу тепловой энергии, теплоносителя</t>
  </si>
  <si>
    <t>Информация о предложении величин тарифов на теплоноситель, передачу тепловой энергии, теплоносителя</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</si>
  <si>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</si>
  <si>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</si>
  <si>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t>Для каждого вида цены (тарифа) в сфере теплоснабжения форма заполняется отдельно. 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</si>
  <si>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r>
      <t>Форма 4.10.4 Информация о предложении величин тарифов на горячую воду (в открытых системах)</t>
    </r>
    <r>
      <rPr>
        <vertAlign val="superscript"/>
        <sz val="10"/>
        <rFont val="Tahoma"/>
        <family val="2"/>
        <charset val="204"/>
      </rPr>
      <t>1</t>
    </r>
  </si>
  <si>
    <t>Информация о предложении величин тарифов на горячую воду (в открытых системах)</t>
  </si>
  <si>
    <t>Форма 4.10.4 Информация о предложении величин тарифов на горячую воду (в открытых системах)</t>
  </si>
  <si>
    <t>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В случае дифференциации тарифов по видам теплоносителя информация по ним указывается в отдельных строках.</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</si>
  <si>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раскрывается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</si>
  <si>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Форма 4.10.5 Информация о предложении величин тарифов на подключение к системе теплоснабжения</t>
  </si>
  <si>
    <t>Форма 4.10.6 Информация о предложении платы за подключение к системе теплоснабжения в индивидуальном порядке</t>
  </si>
  <si>
    <t>Информация о предложении платы за подключение к системе теплоснабжения в индивидуальном порядке</t>
  </si>
  <si>
    <r>
      <t>Форма 4.10.6 Информация о предложении платы за подключение к системе теплоснабжения в индивидуальном порядке</t>
    </r>
    <r>
      <rPr>
        <vertAlign val="superscript"/>
        <sz val="10"/>
        <rFont val="Tahoma"/>
        <family val="2"/>
        <charset val="204"/>
      </rPr>
      <t>1</t>
    </r>
  </si>
  <si>
    <r>
      <t>Форма 4.10.5 Информация о предложении величин тарифов на подключение к системе теплоснабжения</t>
    </r>
    <r>
      <rPr>
        <vertAlign val="superscript"/>
        <sz val="10"/>
        <rFont val="Tahoma"/>
        <family val="2"/>
        <charset val="204"/>
      </rPr>
      <t>1</t>
    </r>
  </si>
  <si>
    <t>Информация о предложении величин тарифов на подключение к системе теплоснабжения</t>
  </si>
  <si>
    <t>При размещении информации по данной форме дополнительно указывается дата подачи заявления об утверждении цены (тарифа) и его номер.
По данной форме размещается в том числе информация о предложении об установлении цен (тарифов) для единых теплоснабжающих организаций, а также теплоснабжающих организаций, теплосетевых организаций в ценовых зонах теплоснабжения.</t>
  </si>
  <si>
    <t>В колодке «Заявитель» указывается наименование заявителя, к которой относится тариф.
Даты начала и окончания указываются в виде «ДД.ММ.ГГГГ».
В случае отсутствия даты окончания тарифа в колонке «Дата окончания» указывается «Нет».
В случае наличия дифференциации по категориям потребителей/заявителям информация по ним указывается в отдельных строках.
В случае дифференциации по периодам действия тарифа информация по ним указывается в отдельных колонках.</t>
  </si>
  <si>
    <t>При размещении информации по данной форме дополнительно указывается дата подачи заявления об утверждении платы и его номер.
По данной форме раскрывается в том числе информация о предложении об установлении соответствующих цен (тарифов) в сфере теплоснабжения для единых теплоснабжающих организаций, а также теплоснабжающих организаций, теплосетевых организаций в ценовых зонах теплоснабжения.</t>
  </si>
  <si>
    <t>List13</t>
  </si>
  <si>
    <t>List14_1</t>
  </si>
  <si>
    <t>modList14_1</t>
  </si>
  <si>
    <t>modList13</t>
  </si>
  <si>
    <t>Информация о способах приобретения, стоимости и объемах товаров, необходимых для производства регулируемых товаров и (или) оказания регулируемых услуг регулируемых организаций, публикуется по форме 4.2 едиными теплоснабжающими организациями, теплоснабжающими организациями и теплосетевыми организациями в ценовых зонах теплоснабжения позднее 30 календарных дней со дня направления годового бухгалтерского баланса в налоговые органы с учетом положений пункта 30 постановления Правительства №570 от 5 июля 2013 г.</t>
  </si>
  <si>
    <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t>
  </si>
  <si>
    <t>*</t>
  </si>
  <si>
    <t>Годовой объем полезного отпуска тепловой энергии (теплоносителя)</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</si>
  <si>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теплоснабжения_x000D_
Даты начала и окончания периода действия тарифов указывается в виде «ДД.ММ.ГГГГ»._x000D_
Величина годового объема полезного отпуска тепловой энергии (теплоносителя) указывается в колонке «Информация» в тыс. Гкал._x000D_
В случае дифференциации объема полезного отпуска тепловой энергии (теплоносителя) по видам тарифов и (или) по периодам действия тарифов информация указывается в отдельных строках.</t>
  </si>
  <si>
    <t>население и приравненные категории</t>
  </si>
  <si>
    <t>Проверка доступных обновлений...</t>
  </si>
  <si>
    <t>Нет доступных обновлений для отчёта с кодом FAS.JKH.OPEN.INFO.REQUEST.WARM!</t>
  </si>
  <si>
    <t>ЗАТО город Александровск</t>
  </si>
  <si>
    <t>47737000</t>
  </si>
  <si>
    <t>ЗАТО город Заозерск</t>
  </si>
  <si>
    <t>47733000</t>
  </si>
  <si>
    <t>ЗАТО город Островной</t>
  </si>
  <si>
    <t>47731000</t>
  </si>
  <si>
    <t>ЗАТО город Североморск</t>
  </si>
  <si>
    <t>47730000</t>
  </si>
  <si>
    <t>ЗАТО поселок Видяево</t>
  </si>
  <si>
    <t>47735000</t>
  </si>
  <si>
    <t>Кандалакшский муниципальный район</t>
  </si>
  <si>
    <t>47608000</t>
  </si>
  <si>
    <t>Алакурттинское сельское поселение</t>
  </si>
  <si>
    <t>47608403</t>
  </si>
  <si>
    <t>Город Кандалакша</t>
  </si>
  <si>
    <t>47608101</t>
  </si>
  <si>
    <t>Зареченское сельское поселение</t>
  </si>
  <si>
    <t>47608407</t>
  </si>
  <si>
    <t>Поселок Зеленоборский</t>
  </si>
  <si>
    <t>47608158</t>
  </si>
  <si>
    <t>Ковдорский муниципальный округ</t>
  </si>
  <si>
    <t>47517000</t>
  </si>
  <si>
    <t>Кольский муниципальный район</t>
  </si>
  <si>
    <t>47605000</t>
  </si>
  <si>
    <t>Междуреченское сельское поселение</t>
  </si>
  <si>
    <t>47605402</t>
  </si>
  <si>
    <t>Поселок Верхнетуломский</t>
  </si>
  <si>
    <t>47605154</t>
  </si>
  <si>
    <t>Поселок Кильдинстрой</t>
  </si>
  <si>
    <t>47605158</t>
  </si>
  <si>
    <t>Поселок Мурмаши</t>
  </si>
  <si>
    <t>47605163</t>
  </si>
  <si>
    <t>Поселок Туманный</t>
  </si>
  <si>
    <t>47605173</t>
  </si>
  <si>
    <t>Пушновское сельское поселение</t>
  </si>
  <si>
    <t>47605404</t>
  </si>
  <si>
    <t>Териберское сельское поселение</t>
  </si>
  <si>
    <t>47605405</t>
  </si>
  <si>
    <t>Туломское сельское поселение</t>
  </si>
  <si>
    <t>47605406</t>
  </si>
  <si>
    <t>городское поселение Кола</t>
  </si>
  <si>
    <t>47605101</t>
  </si>
  <si>
    <t>городское поселение Молочный</t>
  </si>
  <si>
    <t>47605161</t>
  </si>
  <si>
    <t>сельское поселение Ура-Губа</t>
  </si>
  <si>
    <t>47605407</t>
  </si>
  <si>
    <t>Ловозерский муниципальный район</t>
  </si>
  <si>
    <t>47610000</t>
  </si>
  <si>
    <t>Поселок Ревда</t>
  </si>
  <si>
    <t>47610154</t>
  </si>
  <si>
    <t>сельское поселение Ловозеро</t>
  </si>
  <si>
    <t>47610401</t>
  </si>
  <si>
    <t>Печенгский муниципальный округ</t>
  </si>
  <si>
    <t>47515000</t>
  </si>
  <si>
    <t>Терский муниципальный район</t>
  </si>
  <si>
    <t>47620000</t>
  </si>
  <si>
    <t>Варзугское</t>
  </si>
  <si>
    <t>47620401</t>
  </si>
  <si>
    <t>Поселок Умба</t>
  </si>
  <si>
    <t>47620151</t>
  </si>
  <si>
    <t>город Апатиты</t>
  </si>
  <si>
    <t>47519000</t>
  </si>
  <si>
    <t>город Кировск</t>
  </si>
  <si>
    <t>47522000</t>
  </si>
  <si>
    <t>город Мончегорск</t>
  </si>
  <si>
    <t>47524000</t>
  </si>
  <si>
    <t>город Оленегорск</t>
  </si>
  <si>
    <t>47526000</t>
  </si>
  <si>
    <t>город Полярные Зори</t>
  </si>
  <si>
    <t>47528000</t>
  </si>
  <si>
    <t>город-герой Мурманск</t>
  </si>
  <si>
    <t>47701000</t>
  </si>
  <si>
    <t>МО_ОКТМО</t>
  </si>
  <si>
    <t>№</t>
  </si>
  <si>
    <t>Производство тепловой энергии. Некомбинированная выработка</t>
  </si>
  <si>
    <t>Производство тепловой энергии. Комбинированная выработка с уст. мощностью производства электрической энергии менее 25 МВт</t>
  </si>
  <si>
    <t>Производство тепловой энергии. Комбинированная выработка с уст. мощностью производства электрической энергии 25 МВт и более</t>
  </si>
  <si>
    <t>Производство. Теплоноситель</t>
  </si>
  <si>
    <t>Передача. Тепловая энергия</t>
  </si>
  <si>
    <t>Передача. Теплоноситель</t>
  </si>
  <si>
    <t>Сбыт. Тепловая энергия</t>
  </si>
  <si>
    <t>Сбыт. Теплоноситель</t>
  </si>
  <si>
    <t>Подключение (технологическое присоединение) к системе теплоснабжения</t>
  </si>
  <si>
    <t>Поддержание резервной тепловой мощности при отсутствии потребления тепловой энергии</t>
  </si>
  <si>
    <t>https://portal.eias.ru/Portal/DownloadPage.aspx?type=12&amp;guid=????????-????-????-????-????????????</t>
  </si>
  <si>
    <t>ALL</t>
  </si>
  <si>
    <t>https://eias.fstrf.ru/disclo/get_file?p_guid=????????-????-????-????-????????????</t>
  </si>
  <si>
    <t>01.01.2024</t>
  </si>
  <si>
    <t>31.12.2024</t>
  </si>
  <si>
    <t>REGION_ID</t>
  </si>
  <si>
    <t>REGION_NAME</t>
  </si>
  <si>
    <t>RST_ORG_ID</t>
  </si>
  <si>
    <t>ORG_NAME</t>
  </si>
  <si>
    <t>INN_NAME</t>
  </si>
  <si>
    <t>KPP_NAME</t>
  </si>
  <si>
    <t>ORG_START_DATE</t>
  </si>
  <si>
    <t>ORG_END_DATE</t>
  </si>
  <si>
    <t>2611</t>
  </si>
  <si>
    <t>31043319</t>
  </si>
  <si>
    <t>АО "Апатит"</t>
  </si>
  <si>
    <t>5103070023</t>
  </si>
  <si>
    <t>511843001</t>
  </si>
  <si>
    <t>01-06-2017 00:00:00</t>
  </si>
  <si>
    <t>26319704</t>
  </si>
  <si>
    <t>997350001</t>
  </si>
  <si>
    <t>31-07-2002 00:00:00</t>
  </si>
  <si>
    <t>26319716</t>
  </si>
  <si>
    <t>АО "Аэропорт Мурманск"</t>
  </si>
  <si>
    <t>5105040715</t>
  </si>
  <si>
    <t>510501001</t>
  </si>
  <si>
    <t>26467241</t>
  </si>
  <si>
    <t>АО "Завод ТО ТБО"</t>
  </si>
  <si>
    <t>5190400081</t>
  </si>
  <si>
    <t>519001001</t>
  </si>
  <si>
    <t>14-10-2002 00:00:00</t>
  </si>
  <si>
    <t>26467339</t>
  </si>
  <si>
    <t>АО "Ковдорский ГОК"</t>
  </si>
  <si>
    <t>5104002234</t>
  </si>
  <si>
    <t>997550001</t>
  </si>
  <si>
    <t>26319706</t>
  </si>
  <si>
    <t>АО "Кольская ГМК"</t>
  </si>
  <si>
    <t>5191431170</t>
  </si>
  <si>
    <t>16-11-1998 00:00:00</t>
  </si>
  <si>
    <t>26467347</t>
  </si>
  <si>
    <t>АО "Мончегорская теплосеть"</t>
  </si>
  <si>
    <t>5107909768</t>
  </si>
  <si>
    <t>510701001</t>
  </si>
  <si>
    <t>26318564</t>
  </si>
  <si>
    <t>АО "Мурманская ТЭЦ"</t>
  </si>
  <si>
    <t>5190141373</t>
  </si>
  <si>
    <t>26467248</t>
  </si>
  <si>
    <t>АО "Мурманский морской торговый порт"</t>
  </si>
  <si>
    <t>5190400349</t>
  </si>
  <si>
    <t>30-06-1994 00:00:00</t>
  </si>
  <si>
    <t>27030253</t>
  </si>
  <si>
    <t>АО "Мурманэнергосбыт"</t>
  </si>
  <si>
    <t>5190907139</t>
  </si>
  <si>
    <t>26319735</t>
  </si>
  <si>
    <t>АО "ОЛКОН"</t>
  </si>
  <si>
    <t>5108300030</t>
  </si>
  <si>
    <t>519950001</t>
  </si>
  <si>
    <t>31457355</t>
  </si>
  <si>
    <t>АО "ОТС"</t>
  </si>
  <si>
    <t>5108003888</t>
  </si>
  <si>
    <t>510801001</t>
  </si>
  <si>
    <t>01-10-2020 00:00:00</t>
  </si>
  <si>
    <t>26838066</t>
  </si>
  <si>
    <t>АО "РЭУ"</t>
  </si>
  <si>
    <t>7714783092</t>
  </si>
  <si>
    <t>770401001</t>
  </si>
  <si>
    <t>28150020</t>
  </si>
  <si>
    <t>АО "ХТК"</t>
  </si>
  <si>
    <t>5101360369</t>
  </si>
  <si>
    <t>510301001</t>
  </si>
  <si>
    <t>26-04-2007 00:00:00</t>
  </si>
  <si>
    <t>26526562</t>
  </si>
  <si>
    <t>АО "ЦС "Звездочка" (филиал "СРЗ "Нерпа")</t>
  </si>
  <si>
    <t>2902060361</t>
  </si>
  <si>
    <t>511243001</t>
  </si>
  <si>
    <t>26319710</t>
  </si>
  <si>
    <t>Акционерное Общество "Мурманский морской рыбный порт"</t>
  </si>
  <si>
    <t>5190146332</t>
  </si>
  <si>
    <t>14-02-2006 00:00:00</t>
  </si>
  <si>
    <t>26319745</t>
  </si>
  <si>
    <t>Акционерное общество "Апатитыэнерго"</t>
  </si>
  <si>
    <t>5101360376</t>
  </si>
  <si>
    <t>511801001</t>
  </si>
  <si>
    <t>26824425</t>
  </si>
  <si>
    <t>Акционерное общество "Мурманская областная электросетевая компания"</t>
  </si>
  <si>
    <t>5190197680</t>
  </si>
  <si>
    <t>26467341</t>
  </si>
  <si>
    <t>ГОУП "Мурманскводоканал"</t>
  </si>
  <si>
    <t>5193600346</t>
  </si>
  <si>
    <t>15-05-1998 00:00:00</t>
  </si>
  <si>
    <t>31464643</t>
  </si>
  <si>
    <t>МБУ "РЭС"</t>
  </si>
  <si>
    <t>5109003658</t>
  </si>
  <si>
    <t>510901001</t>
  </si>
  <si>
    <t>26373357</t>
  </si>
  <si>
    <t>МБУ "СЕЗ МО с.п. Пушной"</t>
  </si>
  <si>
    <t>5105032256</t>
  </si>
  <si>
    <t>27050449</t>
  </si>
  <si>
    <t>МКП "Жилищное хозяйство" МО с.п. Печенга</t>
  </si>
  <si>
    <t>5109002037</t>
  </si>
  <si>
    <t>02-02-2011 00:00:00</t>
  </si>
  <si>
    <t>27589134</t>
  </si>
  <si>
    <t>МКП с.п. Корзуново "Тепложилсервис"</t>
  </si>
  <si>
    <t>5109004429</t>
  </si>
  <si>
    <t>01-09-2011 00:00:00</t>
  </si>
  <si>
    <t>31225444</t>
  </si>
  <si>
    <t>МУП "ВКХ"</t>
  </si>
  <si>
    <t>5102003828</t>
  </si>
  <si>
    <t>510201001</t>
  </si>
  <si>
    <t>24-07-2018 00:00:00</t>
  </si>
  <si>
    <t>28459690</t>
  </si>
  <si>
    <t>МУП "Водоканал-Ревда" муниципального образования городское поселение Ревда Ловозерского района</t>
  </si>
  <si>
    <t>5106000176</t>
  </si>
  <si>
    <t>510601001</t>
  </si>
  <si>
    <t>31327720</t>
  </si>
  <si>
    <t>МУП "ГУК"</t>
  </si>
  <si>
    <t>5108003493</t>
  </si>
  <si>
    <t>30946827</t>
  </si>
  <si>
    <t>МУП "ДТХ" ЗАТО г. Заозерск</t>
  </si>
  <si>
    <t>5115300200</t>
  </si>
  <si>
    <t>511501001</t>
  </si>
  <si>
    <t>29649074</t>
  </si>
  <si>
    <t>МУП "Ена"</t>
  </si>
  <si>
    <t>5104001449</t>
  </si>
  <si>
    <t>510401001</t>
  </si>
  <si>
    <t>28459754</t>
  </si>
  <si>
    <t>МУП "Кильдинстрой"</t>
  </si>
  <si>
    <t>5105032707</t>
  </si>
  <si>
    <t>26319744</t>
  </si>
  <si>
    <t>МУП "Кировская городская электрическая сеть"</t>
  </si>
  <si>
    <t>5103021241</t>
  </si>
  <si>
    <t>28875370</t>
  </si>
  <si>
    <t>МУП "Лавна"</t>
  </si>
  <si>
    <t>5105032753</t>
  </si>
  <si>
    <t>27579061</t>
  </si>
  <si>
    <t>МУП "МУК"</t>
  </si>
  <si>
    <t>5190932618</t>
  </si>
  <si>
    <t>26467328</t>
  </si>
  <si>
    <t>МУП "Недвижимость Кандалакши"</t>
  </si>
  <si>
    <t>5102002253</t>
  </si>
  <si>
    <t>30866806</t>
  </si>
  <si>
    <t>МУП "Ресурс"</t>
  </si>
  <si>
    <t>5102003507</t>
  </si>
  <si>
    <t>08-12-2016 00:00:00</t>
  </si>
  <si>
    <t>26526674</t>
  </si>
  <si>
    <t>МУП "Сервис"</t>
  </si>
  <si>
    <t>5111002718</t>
  </si>
  <si>
    <t>511101001</t>
  </si>
  <si>
    <t>27061909</t>
  </si>
  <si>
    <t>МУП "Тепловые сети МО г. Заполярный"</t>
  </si>
  <si>
    <t>5109004718</t>
  </si>
  <si>
    <t>26646677</t>
  </si>
  <si>
    <t>МУП "УМС-СЕЗ  г.п. Молочный"</t>
  </si>
  <si>
    <t>5105030940</t>
  </si>
  <si>
    <t>30918265</t>
  </si>
  <si>
    <t>МУП "Хибины"</t>
  </si>
  <si>
    <t>5103301030</t>
  </si>
  <si>
    <t>29649087</t>
  </si>
  <si>
    <t>МУП "Энергия"</t>
  </si>
  <si>
    <t>5117000065</t>
  </si>
  <si>
    <t>511701001</t>
  </si>
  <si>
    <t>31432376</t>
  </si>
  <si>
    <t>МУП «РККР»</t>
  </si>
  <si>
    <t>5105013486</t>
  </si>
  <si>
    <t>29-05-2020 00:00:00</t>
  </si>
  <si>
    <t>30866847</t>
  </si>
  <si>
    <t>МУП ЖКХ "Вымпел"</t>
  </si>
  <si>
    <t>5102000619</t>
  </si>
  <si>
    <t>11-11-2015 00:00:00</t>
  </si>
  <si>
    <t>31041154</t>
  </si>
  <si>
    <t>МУП Кольского района "УЖКХ"</t>
  </si>
  <si>
    <t>5105032739</t>
  </si>
  <si>
    <t>26382470</t>
  </si>
  <si>
    <t>МУПП "ЖКХ" ЗАТО Видяево</t>
  </si>
  <si>
    <t>5105031630</t>
  </si>
  <si>
    <t>511001001</t>
  </si>
  <si>
    <t>31-10-2002 00:00:00</t>
  </si>
  <si>
    <t>26814895</t>
  </si>
  <si>
    <t>ОАО "РЖД" (Октябрьская дирекция по тепловодоснабжению - СП Центральной дирекции по тепловодоснабжению - филиала ОАО "РЖД")</t>
  </si>
  <si>
    <t>7708503727</t>
  </si>
  <si>
    <t>780445015</t>
  </si>
  <si>
    <t>01-04-2011 00:00:00</t>
  </si>
  <si>
    <t>28014300</t>
  </si>
  <si>
    <t>ООО "АтомТеплоЭлектроСеть"</t>
  </si>
  <si>
    <t>7705923730</t>
  </si>
  <si>
    <t>511743001</t>
  </si>
  <si>
    <t>30845082</t>
  </si>
  <si>
    <t>ООО "Верхнетуломская тепловая компания"</t>
  </si>
  <si>
    <t>5105010439</t>
  </si>
  <si>
    <t>30832102</t>
  </si>
  <si>
    <t>ООО "Мурмашинская тепловая компания"</t>
  </si>
  <si>
    <t>5105010446</t>
  </si>
  <si>
    <t>28499647</t>
  </si>
  <si>
    <t>ООО "ПромВоенСтрой"</t>
  </si>
  <si>
    <t>7842410730</t>
  </si>
  <si>
    <t>784101001</t>
  </si>
  <si>
    <t>19-06-2009 00:00:00</t>
  </si>
  <si>
    <t>30408038</t>
  </si>
  <si>
    <t>ООО "СТК"</t>
  </si>
  <si>
    <t>5102000545</t>
  </si>
  <si>
    <t>27570497</t>
  </si>
  <si>
    <t>ООО "СевТехноСервис"</t>
  </si>
  <si>
    <t>5106801049</t>
  </si>
  <si>
    <t>26373352</t>
  </si>
  <si>
    <t>ООО "Тепловодоканал"</t>
  </si>
  <si>
    <t>5104908766</t>
  </si>
  <si>
    <t>21-03-2003 00:00:00</t>
  </si>
  <si>
    <t>28878308</t>
  </si>
  <si>
    <t>ООО "Теплонорд"</t>
  </si>
  <si>
    <t>7841501872</t>
  </si>
  <si>
    <t>31639144</t>
  </si>
  <si>
    <t>ООО "Теплосетевая компания СЕВЕР"</t>
  </si>
  <si>
    <t>1001349036</t>
  </si>
  <si>
    <t>100101001</t>
  </si>
  <si>
    <t>28-08-2020 00:00:00</t>
  </si>
  <si>
    <t>26467459</t>
  </si>
  <si>
    <t>ООО "Теплострой плюс"</t>
  </si>
  <si>
    <t>7842322869</t>
  </si>
  <si>
    <t>784201001</t>
  </si>
  <si>
    <t>31538928</t>
  </si>
  <si>
    <t>ООО «ТЭС»</t>
  </si>
  <si>
    <t>5108004000</t>
  </si>
  <si>
    <t>30946839</t>
  </si>
  <si>
    <t>ООО «Тепло Людям. Умба»</t>
  </si>
  <si>
    <t>5190070965</t>
  </si>
  <si>
    <t>30397624</t>
  </si>
  <si>
    <t>ОП "Мурманское" АО "ГУ ЖКХ"</t>
  </si>
  <si>
    <t>5116000922</t>
  </si>
  <si>
    <t>519045001</t>
  </si>
  <si>
    <t>12-10-2015 00:00:00</t>
  </si>
  <si>
    <t>27670488</t>
  </si>
  <si>
    <t>Октябрьская железная дорога - филиал ОАО "РЖД"</t>
  </si>
  <si>
    <t>997650011</t>
  </si>
  <si>
    <t>26467270</t>
  </si>
  <si>
    <t>ПАО "ТГК-1" (филиал "Кольский")</t>
  </si>
  <si>
    <t>7841312071</t>
  </si>
  <si>
    <t>30397151</t>
  </si>
  <si>
    <t>ТП "Водоканал" АО "ГУ ЖКХ"</t>
  </si>
  <si>
    <t>511645001</t>
  </si>
  <si>
    <t>25-09-2015 00:00:00</t>
  </si>
  <si>
    <t>28941546</t>
  </si>
  <si>
    <t>УМПП ЖКХ ЗАТО Александровск</t>
  </si>
  <si>
    <t>5112100059</t>
  </si>
  <si>
    <t>511601001</t>
  </si>
  <si>
    <t>31165640</t>
  </si>
  <si>
    <t>ФГБУ "Главрыбвод" Мурманский филиал</t>
  </si>
  <si>
    <t>7708044880</t>
  </si>
  <si>
    <t>519043001</t>
  </si>
  <si>
    <t>23-01-2017 00:00:00</t>
  </si>
  <si>
    <t>30929355</t>
  </si>
  <si>
    <t>7729314745</t>
  </si>
  <si>
    <t>26467455</t>
  </si>
  <si>
    <t>ФКУ ИК-18 УФСИН России по Мурманской области</t>
  </si>
  <si>
    <t>5105020878</t>
  </si>
  <si>
    <t>26506535</t>
  </si>
  <si>
    <t>Филиал АО Концерн Росэнергоатом Кольская атомная станция</t>
  </si>
  <si>
    <t>7721632827</t>
  </si>
  <si>
    <t>WARM</t>
  </si>
  <si>
    <t>28.04.2023</t>
  </si>
  <si>
    <t>184355, Мурманская обл., пос. Мурмаши, ул. Советская, д.2</t>
  </si>
  <si>
    <t>город Апатиты, город Апатиты (47519000);</t>
  </si>
  <si>
    <t>город Кировск, город Кировск (47522000);</t>
  </si>
  <si>
    <t>Печенгский муниципальный округ, Печенгский муниципальный округ (47515000);</t>
  </si>
  <si>
    <t>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t>
  </si>
  <si>
    <t>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t>
  </si>
  <si>
    <t>одноставочный тариф на тепловую энергию, для потребителей ПАО "ТГК-1", получающих тепловую энергию на коллекторах в воде</t>
  </si>
  <si>
    <t>1.2</t>
  </si>
  <si>
    <t>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t>
  </si>
  <si>
    <t>одноставочный тариф на услуги по передаче тепловой энергии по сетям ПАО "ТГК-1"</t>
  </si>
  <si>
    <t>одноставочный тариф на тепловую энергию в воде, для потребителей присоединенных к тепловым сетям ПАО "ТГК-1" город Апатиты с подведомственной территорией</t>
  </si>
  <si>
    <t>13.2</t>
  </si>
  <si>
    <t>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t>
  </si>
  <si>
    <t>Тариф на горячую воду в открытых системах теплоснабжения поставляемую потребителям на коллекторах ПАО "ТГК-1"</t>
  </si>
  <si>
    <t>5.2</t>
  </si>
  <si>
    <t>Тариф на горячую воду в открытых системах теплоснабжения поставляемую потребителям, присоединенным к тепловым сетям ПАО "ТГК-1"</t>
  </si>
  <si>
    <t>61-04/30</t>
  </si>
  <si>
    <t>29.04.2022</t>
  </si>
  <si>
    <t>04/10-11/7КТ</t>
  </si>
  <si>
    <t>2.2</t>
  </si>
  <si>
    <t>4.2</t>
  </si>
  <si>
    <t>6.2</t>
  </si>
  <si>
    <t>7.2</t>
  </si>
  <si>
    <t>2.3</t>
  </si>
  <si>
    <t>4.3</t>
  </si>
  <si>
    <t>5.3</t>
  </si>
  <si>
    <t>6.3</t>
  </si>
  <si>
    <t>7.3</t>
  </si>
  <si>
    <t>2.4</t>
  </si>
  <si>
    <t>4.4</t>
  </si>
  <si>
    <t>5.4</t>
  </si>
  <si>
    <t>6.4</t>
  </si>
  <si>
    <t>7.4</t>
  </si>
  <si>
    <t>2.5</t>
  </si>
  <si>
    <t>4.5</t>
  </si>
  <si>
    <t>5.5</t>
  </si>
  <si>
    <t>6.5</t>
  </si>
  <si>
    <t>7.5</t>
  </si>
  <si>
    <t>2.6</t>
  </si>
  <si>
    <t>4.6</t>
  </si>
  <si>
    <t>5.6</t>
  </si>
  <si>
    <t>6.6</t>
  </si>
  <si>
    <t>7.6</t>
  </si>
  <si>
    <t>2.7</t>
  </si>
  <si>
    <t>4.7</t>
  </si>
  <si>
    <t>5.7</t>
  </si>
  <si>
    <t>6.7</t>
  </si>
  <si>
    <t>7.7</t>
  </si>
  <si>
    <t>2.8</t>
  </si>
  <si>
    <t>4.8</t>
  </si>
  <si>
    <t>5.8</t>
  </si>
  <si>
    <t>6.8</t>
  </si>
  <si>
    <t>7.8</t>
  </si>
  <si>
    <t>2.9</t>
  </si>
  <si>
    <t>4.9</t>
  </si>
  <si>
    <t>5.9</t>
  </si>
  <si>
    <t>6.9</t>
  </si>
  <si>
    <t>7.9</t>
  </si>
  <si>
    <t>Инвестиционная программа Апатитской ТЭЦ филиала "Кольский" ПАО "ТГК-1" на 2023-2027 гг.</t>
  </si>
  <si>
    <t>https://portal.eias.ru/Portal/DownloadPage.aspx?type=12&amp;guid=dfde1a74-0e0d-4a4e-8c2b-92c6e9ae477f</t>
  </si>
  <si>
    <t>https://portal.eias.ru/Portal/DownloadPage.aspx?type=12&amp;guid=425cb33d-5680-4c69-9d83-0acd01e50c42</t>
  </si>
  <si>
    <t>Изменения в ранее раскрытой информации от 05.05.2022 г.</t>
  </si>
  <si>
    <t>ЖКС № 9 ФГБУ "ЦЖКУ" МО РФ (по ВМФ)</t>
  </si>
  <si>
    <t>519045002</t>
  </si>
  <si>
    <t>КОМИТЕТ ПО ТАРИФНОМУ РЕГУЛИРОВАНИЮ МУРМАНСКОЙ ОБЛАСТИ</t>
  </si>
  <si>
    <t>5190127403</t>
  </si>
  <si>
    <t>17-01-2025 00:00:00</t>
  </si>
  <si>
    <t>01-10-2024 00:00:00</t>
  </si>
  <si>
    <t>29-10-2024 00:00:00</t>
  </si>
  <si>
    <t>31749269</t>
  </si>
  <si>
    <t>ООО "Тепло Людям.Кандалакша"</t>
  </si>
  <si>
    <t>5190083026</t>
  </si>
  <si>
    <t>19-03-2020 00:00:00</t>
  </si>
  <si>
    <t>03.02.2025 14:29:32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</si>
</sst>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_);[Red]\(&quot;$&quot;#,##0\)"/>
    <numFmt numFmtId="169" formatCode="#,##0.000"/>
    <numFmt numFmtId="170" formatCode="_-* #,##0.00[$€-1]_-;\-* #,##0.00[$€-1]_-;_-* &quot;-&quot;??[$€-1]_-"/>
    <numFmt numFmtId="171" formatCode="000000"/>
    <numFmt numFmtId="172" formatCode="#,##0.0"/>
    <numFmt numFmtId="173" formatCode="#,##0.0000"/>
  </numFmts>
  <fonts count="108">
    <font>
      <sz val="9"/>
      <color indexed="11"/>
      <name val="Tahoma"/>
      <family val="2"/>
      <charset val="204"/>
    </font>
    <font>
      <sz val="11"/>
      <color theme="1"/>
      <name val="Calibri"/>
      <family val="2"/>
      <charset val="204"/>
      <scheme val="minor"/>
    </font>
    <font>
      <sz val="10"/>
      <name val="Arial Cyr"/>
      <charset val="204"/>
    </font>
    <font>
      <sz val="10"/>
      <name val="Helv"/>
    </font>
    <font>
      <sz val="10"/>
      <name val="MS Sans Serif"/>
      <family val="2"/>
      <charset val="204"/>
    </font>
    <font>
      <sz val="8"/>
      <name val="Helv"/>
      <charset val="204"/>
    </font>
    <font>
      <sz val="9"/>
      <name val="Tahoma"/>
      <family val="2"/>
      <charset val="204"/>
    </font>
    <font>
      <sz val="12"/>
      <name val="Arial"/>
      <family val="2"/>
      <charset val="204"/>
    </font>
    <font>
      <b/>
      <sz val="9"/>
      <name val="Tahoma"/>
      <family val="2"/>
      <charset val="204"/>
    </font>
    <font>
      <sz val="8"/>
      <name val="Tahoma"/>
      <family val="2"/>
      <charset val="204"/>
    </font>
    <font>
      <sz val="8"/>
      <name val="Arial Cyr"/>
      <charset val="204"/>
    </font>
    <font>
      <sz val="9"/>
      <color indexed="9"/>
      <name val="Tahoma"/>
      <family val="2"/>
      <charset val="204"/>
    </font>
    <font>
      <b/>
      <u/>
      <sz val="9"/>
      <color indexed="12"/>
      <name val="Tahoma"/>
      <family val="2"/>
      <charset val="204"/>
    </font>
    <font>
      <sz val="11"/>
      <color indexed="62"/>
      <name val="Calibri"/>
      <family val="2"/>
      <charset val="204"/>
    </font>
    <font>
      <sz val="10"/>
      <color indexed="8"/>
      <name val="Tahoma"/>
      <family val="2"/>
      <charset val="204"/>
    </font>
    <font>
      <sz val="8"/>
      <name val="Palatino"/>
      <family val="1"/>
    </font>
    <font>
      <u/>
      <sz val="10"/>
      <color indexed="36"/>
      <name val="Arial Cyr"/>
      <charset val="204"/>
    </font>
    <font>
      <u/>
      <sz val="10"/>
      <color indexed="12"/>
      <name val="Arial Cyr"/>
      <charset val="204"/>
    </font>
    <font>
      <sz val="10"/>
      <name val="Tahoma"/>
      <family val="2"/>
      <charset val="204"/>
    </font>
    <font>
      <b/>
      <sz val="10"/>
      <name val="Tahoma"/>
      <family val="2"/>
      <charset val="204"/>
    </font>
    <font>
      <b/>
      <sz val="10"/>
      <color indexed="8"/>
      <name val="Tahoma"/>
      <family val="2"/>
      <charset val="204"/>
    </font>
    <font>
      <sz val="11"/>
      <color indexed="8"/>
      <name val="Calibri"/>
      <family val="2"/>
      <charset val="204"/>
    </font>
    <font>
      <sz val="9"/>
      <color indexed="10"/>
      <name val="Tahoma"/>
      <family val="2"/>
      <charset val="204"/>
    </font>
    <font>
      <sz val="11"/>
      <color indexed="8"/>
      <name val="Marlett"/>
      <charset val="2"/>
    </font>
    <font>
      <sz val="9"/>
      <name val="Courier New"/>
      <family val="3"/>
      <charset val="204"/>
    </font>
    <font>
      <sz val="16"/>
      <name val="Tahoma"/>
      <family val="2"/>
      <charset val="204"/>
    </font>
    <font>
      <sz val="16"/>
      <color indexed="9"/>
      <name val="Tahoma"/>
      <family val="2"/>
      <charset val="204"/>
    </font>
    <font>
      <b/>
      <sz val="14"/>
      <name val="Franklin Gothic Medium"/>
      <family val="2"/>
      <charset val="204"/>
    </font>
    <font>
      <b/>
      <sz val="9"/>
      <color indexed="62"/>
      <name val="Tahoma"/>
      <family val="2"/>
      <charset val="204"/>
    </font>
    <font>
      <sz val="9"/>
      <color indexed="55"/>
      <name val="Tahoma"/>
      <family val="2"/>
      <charset val="204"/>
    </font>
    <font>
      <sz val="8"/>
      <name val="Arial"/>
      <family val="2"/>
      <charset val="204"/>
    </font>
    <font>
      <b/>
      <u/>
      <sz val="9"/>
      <name val="Tahoma"/>
      <family val="2"/>
      <charset val="204"/>
    </font>
    <font>
      <sz val="11"/>
      <name val="Webdings2"/>
      <charset val="204"/>
    </font>
    <font>
      <sz val="11"/>
      <color indexed="55"/>
      <name val="Wingdings 2"/>
      <family val="1"/>
      <charset val="2"/>
    </font>
    <font>
      <sz val="9"/>
      <color indexed="8"/>
      <name val="Tahoma"/>
      <family val="2"/>
      <charset val="204"/>
    </font>
    <font>
      <b/>
      <sz val="9"/>
      <color indexed="8"/>
      <name val="Tahoma"/>
      <family val="2"/>
      <charset val="204"/>
    </font>
    <font>
      <u/>
      <sz val="9"/>
      <color indexed="12"/>
      <name val="Tahoma"/>
      <family val="2"/>
      <charset val="204"/>
    </font>
    <font>
      <sz val="9"/>
      <color indexed="11"/>
      <name val="Tahoma"/>
      <family val="2"/>
      <charset val="204"/>
    </font>
    <font>
      <sz val="11"/>
      <name val="Tahoma"/>
      <family val="2"/>
      <charset val="204"/>
    </font>
    <font>
      <sz val="10"/>
      <name val="Helv"/>
      <charset val="204"/>
    </font>
    <font>
      <sz val="9"/>
      <color indexed="62"/>
      <name val="Tahoma"/>
      <family val="2"/>
      <charset val="204"/>
    </font>
    <font>
      <sz val="11"/>
      <name val="Wingdings 2"/>
      <family val="1"/>
      <charset val="2"/>
    </font>
    <font>
      <b/>
      <sz val="9"/>
      <color indexed="9"/>
      <name val="Tahoma"/>
      <family val="2"/>
      <charset val="204"/>
    </font>
    <font>
      <b/>
      <u/>
      <sz val="9"/>
      <color indexed="62"/>
      <name val="Tahoma"/>
      <family val="2"/>
      <charset val="204"/>
    </font>
    <font>
      <sz val="11"/>
      <color indexed="8"/>
      <name val="Calibri"/>
      <family val="2"/>
      <charset val="204"/>
    </font>
    <font>
      <sz val="9"/>
      <color indexed="9"/>
      <name val="Tahoma"/>
      <family val="2"/>
      <charset val="204"/>
    </font>
    <font>
      <b/>
      <sz val="11"/>
      <color indexed="8"/>
      <name val="Calibri"/>
      <family val="2"/>
      <charset val="204"/>
    </font>
    <font>
      <sz val="9"/>
      <color indexed="23"/>
      <name val="Wingdings 2"/>
      <family val="1"/>
      <charset val="2"/>
    </font>
    <font>
      <sz val="10"/>
      <color indexed="11"/>
      <name val="Arial"/>
      <family val="2"/>
      <charset val="204"/>
    </font>
    <font>
      <sz val="12"/>
      <name val="Marlett"/>
      <charset val="2"/>
    </font>
    <font>
      <sz val="8"/>
      <color indexed="9"/>
      <name val="Tahoma"/>
      <family val="2"/>
      <charset val="204"/>
    </font>
    <font>
      <sz val="8"/>
      <color indexed="55"/>
      <name val="Tahoma"/>
      <family val="2"/>
      <charset val="204"/>
    </font>
    <font>
      <sz val="12"/>
      <color indexed="8"/>
      <name val="Tahoma"/>
      <family val="2"/>
      <charset val="204"/>
    </font>
    <font>
      <vertAlign val="superscript"/>
      <sz val="10"/>
      <name val="Tahoma"/>
      <family val="2"/>
      <charset val="204"/>
    </font>
    <font>
      <vertAlign val="superscript"/>
      <sz val="9"/>
      <name val="Tahoma"/>
      <family val="2"/>
      <charset val="204"/>
    </font>
    <font>
      <sz val="1"/>
      <color indexed="9"/>
      <name val="Tahoma"/>
      <family val="2"/>
      <charset val="204"/>
    </font>
    <font>
      <sz val="1"/>
      <name val="Tahoma"/>
      <family val="2"/>
      <charset val="204"/>
    </font>
    <font>
      <sz val="3"/>
      <name val="Tahoma"/>
      <family val="2"/>
      <charset val="204"/>
    </font>
    <font>
      <sz val="3"/>
      <color indexed="9"/>
      <name val="Tahoma"/>
      <family val="2"/>
      <charset val="204"/>
    </font>
    <font>
      <sz val="3"/>
      <color indexed="10"/>
      <name val="Tahoma"/>
      <family val="2"/>
      <charset val="204"/>
    </font>
    <font>
      <sz val="3"/>
      <color indexed="11"/>
      <name val="Tahoma"/>
      <family val="2"/>
      <charset val="204"/>
    </font>
    <font>
      <sz val="3"/>
      <color indexed="60"/>
      <name val="Tahoma"/>
      <family val="2"/>
      <charset val="204"/>
    </font>
    <font>
      <b/>
      <sz val="3"/>
      <name val="Tahoma"/>
      <family val="2"/>
      <charset val="204"/>
    </font>
    <font>
      <sz val="22"/>
      <name val="Tahoma"/>
      <family val="2"/>
      <charset val="204"/>
    </font>
    <font>
      <b/>
      <sz val="22"/>
      <name val="Tahoma"/>
      <family val="2"/>
      <charset val="204"/>
    </font>
    <font>
      <b/>
      <sz val="18"/>
      <name val="Tahoma"/>
      <family val="2"/>
      <charset val="204"/>
    </font>
    <font>
      <sz val="18"/>
      <name val="Tahoma"/>
      <family val="2"/>
      <charset val="204"/>
    </font>
    <font>
      <sz val="18"/>
      <color indexed="11"/>
      <name val="Tahoma"/>
      <family val="2"/>
      <charset val="204"/>
    </font>
    <font>
      <sz val="11"/>
      <color indexed="11"/>
      <name val="Tahoma"/>
      <family val="2"/>
      <charset val="204"/>
    </font>
    <font>
      <u/>
      <sz val="9"/>
      <color rgb="FF333399"/>
      <name val="Tahoma"/>
      <family val="2"/>
      <charset val="204"/>
    </font>
    <font>
      <sz val="11"/>
      <color theme="1"/>
      <name val="Calibri"/>
      <family val="2"/>
      <charset val="204"/>
      <scheme val="minor"/>
    </font>
    <font>
      <sz val="11"/>
      <color theme="1"/>
      <name val="Calibri"/>
      <family val="2"/>
      <scheme val="minor"/>
    </font>
    <font>
      <sz val="9"/>
      <color theme="0"/>
      <name val="Tahoma"/>
      <family val="2"/>
      <charset val="204"/>
    </font>
    <font>
      <sz val="11"/>
      <color theme="0"/>
      <name val="Webdings2"/>
      <charset val="204"/>
    </font>
    <font>
      <sz val="1"/>
      <color theme="0"/>
      <name val="Tahoma"/>
      <family val="2"/>
      <charset val="204"/>
    </font>
    <font>
      <sz val="1"/>
      <color theme="0" tint="-4.9989318521683403E-2"/>
      <name val="Tahoma"/>
      <family val="2"/>
      <charset val="204"/>
    </font>
    <font>
      <b/>
      <sz val="1"/>
      <color theme="0"/>
      <name val="Calibri"/>
      <family val="2"/>
      <charset val="204"/>
    </font>
    <font>
      <sz val="12"/>
      <color theme="0"/>
      <name val="Tahoma"/>
      <family val="2"/>
      <charset val="204"/>
    </font>
    <font>
      <sz val="8"/>
      <color theme="1"/>
      <name val="Tahoma"/>
      <family val="2"/>
      <charset val="204"/>
    </font>
    <font>
      <b/>
      <sz val="9"/>
      <color rgb="FFC00000"/>
      <name val="Tahoma"/>
      <family val="2"/>
      <charset val="204"/>
    </font>
    <font>
      <sz val="9"/>
      <color rgb="FFBCBCBC"/>
      <name val="Tahoma"/>
      <family val="2"/>
      <charset val="204"/>
    </font>
    <font>
      <sz val="15"/>
      <color theme="0"/>
      <name val="Tahoma"/>
      <family val="2"/>
      <charset val="204"/>
    </font>
    <font>
      <sz val="9"/>
      <color rgb="FFFF0000"/>
      <name val="Tahoma"/>
      <family val="2"/>
      <charset val="204"/>
    </font>
    <font>
      <sz val="5"/>
      <color rgb="FFFF0000"/>
      <name val="Tahoma"/>
      <family val="2"/>
      <charset val="204"/>
    </font>
    <font>
      <sz val="11"/>
      <color theme="0"/>
      <name val="Wingdings 2"/>
      <family val="1"/>
      <charset val="2"/>
    </font>
    <font>
      <sz val="5"/>
      <color theme="0"/>
      <name val="Tahoma"/>
      <family val="2"/>
      <charset val="204"/>
    </font>
    <font>
      <b/>
      <sz val="9"/>
      <color theme="0"/>
      <name val="Tahoma"/>
      <family val="2"/>
      <charset val="204"/>
    </font>
    <font>
      <b/>
      <sz val="18"/>
      <color theme="3"/>
      <name val="Cambria"/>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11"/>
      <color rgb="FF006100"/>
      <name val="Calibri"/>
      <family val="2"/>
      <charset val="204"/>
      <scheme val="minor"/>
    </font>
    <font>
      <sz val="11"/>
      <color rgb="FF9C0006"/>
      <name val="Calibri"/>
      <family val="2"/>
      <charset val="204"/>
      <scheme val="minor"/>
    </font>
    <font>
      <sz val="11"/>
      <color rgb="FF9C6500"/>
      <name val="Calibri"/>
      <family val="2"/>
      <charset val="204"/>
      <scheme val="minor"/>
    </font>
    <font>
      <b/>
      <sz val="11"/>
      <color rgb="FF3F3F3F"/>
      <name val="Calibri"/>
      <family val="2"/>
      <charset val="204"/>
      <scheme val="minor"/>
    </font>
    <font>
      <b/>
      <sz val="11"/>
      <color rgb="FFFA7D00"/>
      <name val="Calibri"/>
      <family val="2"/>
      <charset val="204"/>
      <scheme val="minor"/>
    </font>
    <font>
      <sz val="11"/>
      <color rgb="FFFA7D00"/>
      <name val="Calibri"/>
      <family val="2"/>
      <charset val="204"/>
      <scheme val="minor"/>
    </font>
    <font>
      <b/>
      <sz val="11"/>
      <color theme="0"/>
      <name val="Calibri"/>
      <family val="2"/>
      <charset val="204"/>
      <scheme val="minor"/>
    </font>
    <font>
      <sz val="11"/>
      <color rgb="FFFF0000"/>
      <name val="Calibri"/>
      <family val="2"/>
      <charset val="204"/>
      <scheme val="minor"/>
    </font>
    <font>
      <i/>
      <sz val="11"/>
      <color rgb="FF7F7F7F"/>
      <name val="Calibri"/>
      <family val="2"/>
      <charset val="204"/>
      <scheme val="minor"/>
    </font>
    <font>
      <b/>
      <sz val="11"/>
      <color theme="1"/>
      <name val="Calibri"/>
      <family val="2"/>
      <charset val="204"/>
      <scheme val="minor"/>
    </font>
    <font>
      <sz val="11"/>
      <color theme="0"/>
      <name val="Calibri"/>
      <family val="2"/>
      <charset val="204"/>
      <scheme val="minor"/>
    </font>
    <font>
      <sz val="1"/>
      <color indexed="11"/>
      <name val="Tahoma"/>
      <family val="2"/>
      <charset val="204"/>
    </font>
    <font>
      <sz val="15"/>
      <name val="Tahoma"/>
      <family val="2"/>
      <charset val="204"/>
    </font>
    <font>
      <sz val="15"/>
      <color indexed="11"/>
      <name val="Tahoma"/>
      <family val="2"/>
      <charset val="204"/>
    </font>
    <font>
      <sz val="1"/>
      <name val="Webdings2"/>
      <charset val="204"/>
    </font>
    <font>
      <b/>
      <sz val="1"/>
      <name val="Tahoma"/>
      <family val="2"/>
      <charset val="204"/>
    </font>
    <font>
      <sz val="1"/>
      <color indexed="10"/>
      <name val="Tahoma"/>
      <family val="2"/>
      <charset val="204"/>
    </font>
  </fonts>
  <fills count="45">
    <fill>
      <patternFill patternType="none"/>
    </fill>
    <fill>
      <patternFill patternType="gray125"/>
    </fill>
    <fill>
      <patternFill patternType="solid">
        <fgColor indexed="43"/>
        <bgColor indexed="64"/>
      </patternFill>
    </fill>
    <fill>
      <patternFill patternType="solid">
        <fgColor indexed="22"/>
      </patternFill>
    </fill>
    <fill>
      <patternFill patternType="solid">
        <fgColor indexed="55"/>
        <bgColor indexed="64"/>
      </patternFill>
    </fill>
    <fill>
      <patternFill patternType="solid">
        <fgColor indexed="47"/>
      </patternFill>
    </fill>
    <fill>
      <patternFill patternType="solid">
        <fgColor indexed="11"/>
        <bgColor indexed="64"/>
      </patternFill>
    </fill>
    <fill>
      <patternFill patternType="solid">
        <fgColor indexed="9"/>
        <bgColor indexed="64"/>
      </patternFill>
    </fill>
    <fill>
      <patternFill patternType="solid">
        <fgColor indexed="42"/>
        <bgColor indexed="64"/>
      </patternFill>
    </fill>
    <fill>
      <patternFill patternType="solid">
        <fgColor indexed="41"/>
        <bgColor indexed="64"/>
      </patternFill>
    </fill>
    <fill>
      <patternFill patternType="solid">
        <fgColor indexed="29"/>
        <bgColor indexed="64"/>
      </patternFill>
    </fill>
    <fill>
      <patternFill patternType="solid">
        <fgColor indexed="44"/>
        <bgColor indexed="64"/>
      </patternFill>
    </fill>
    <fill>
      <patternFill patternType="solid">
        <fgColor indexed="65"/>
        <bgColor indexed="64"/>
      </patternFill>
    </fill>
    <fill>
      <patternFill patternType="lightDown">
        <fgColor indexed="22"/>
      </patternFill>
    </fill>
    <fill>
      <patternFill patternType="solid">
        <fgColor indexed="2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style="thin">
        <color indexed="23"/>
      </right>
      <top/>
      <bottom style="thin">
        <color indexed="23"/>
      </bottom>
      <diagonal/>
    </border>
    <border>
      <left/>
      <right/>
      <top/>
      <bottom style="thin">
        <color indexed="23"/>
      </bottom>
      <diagonal/>
    </border>
    <border>
      <left style="thin">
        <color indexed="23"/>
      </left>
      <right/>
      <top/>
      <bottom style="thin">
        <color indexed="23"/>
      </bottom>
      <diagonal/>
    </border>
    <border>
      <left/>
      <right style="thin">
        <color indexed="23"/>
      </right>
      <top/>
      <bottom/>
      <diagonal/>
    </border>
    <border>
      <left style="thin">
        <color indexed="23"/>
      </left>
      <right/>
      <top/>
      <bottom/>
      <diagonal/>
    </border>
    <border>
      <left style="thin">
        <color indexed="63"/>
      </left>
      <right style="thin">
        <color indexed="63"/>
      </right>
      <top style="thin">
        <color indexed="63"/>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22"/>
      </right>
      <top style="thin">
        <color indexed="22"/>
      </top>
      <bottom/>
      <diagonal/>
    </border>
    <border>
      <left/>
      <right/>
      <top/>
      <bottom style="thin">
        <color indexed="22"/>
      </bottom>
      <diagonal/>
    </border>
    <border>
      <left/>
      <right style="thin">
        <color indexed="22"/>
      </right>
      <top/>
      <bottom style="thin">
        <color indexed="22"/>
      </bottom>
      <diagonal/>
    </border>
    <border>
      <left style="thin">
        <color indexed="22"/>
      </left>
      <right/>
      <top style="thin">
        <color indexed="22"/>
      </top>
      <bottom/>
      <diagonal/>
    </border>
    <border>
      <left/>
      <right style="thin">
        <color indexed="22"/>
      </right>
      <top/>
      <bottom/>
      <diagonal/>
    </border>
    <border>
      <left/>
      <right style="thin">
        <color indexed="22"/>
      </right>
      <top style="thin">
        <color indexed="22"/>
      </top>
      <bottom/>
      <diagonal/>
    </border>
    <border>
      <left/>
      <right/>
      <top style="dotted">
        <color indexed="64"/>
      </top>
      <bottom style="dotted">
        <color indexed="64"/>
      </bottom>
      <diagonal/>
    </border>
    <border>
      <left/>
      <right/>
      <top style="thin">
        <color indexed="22"/>
      </top>
      <bottom/>
      <diagonal/>
    </border>
    <border>
      <left style="thin">
        <color indexed="22"/>
      </left>
      <right/>
      <top/>
      <bottom/>
      <diagonal/>
    </border>
    <border>
      <left style="thin">
        <color indexed="22"/>
      </left>
      <right/>
      <top/>
      <bottom style="thin">
        <color indexed="22"/>
      </bottom>
      <diagonal/>
    </border>
    <border>
      <left style="thin">
        <color indexed="22"/>
      </left>
      <right style="thin">
        <color indexed="22"/>
      </right>
      <top/>
      <bottom style="thin">
        <color indexed="22"/>
      </bottom>
      <diagonal/>
    </border>
    <border>
      <left style="thin">
        <color indexed="55"/>
      </left>
      <right/>
      <top/>
      <bottom/>
      <diagonal/>
    </border>
    <border>
      <left style="thin">
        <color indexed="22"/>
      </left>
      <right style="thin">
        <color indexed="22"/>
      </right>
      <top/>
      <bottom/>
      <diagonal/>
    </border>
    <border>
      <left style="thin">
        <color rgb="FFD3DBDB"/>
      </left>
      <right style="thin">
        <color rgb="FFD3DBDB"/>
      </right>
      <top style="thin">
        <color rgb="FFD3DBDB"/>
      </top>
      <bottom style="thin">
        <color rgb="FFD3DBDB"/>
      </bottom>
      <diagonal/>
    </border>
    <border>
      <left style="thin">
        <color rgb="FFD3DBDB"/>
      </left>
      <right/>
      <top style="thin">
        <color rgb="FFD3DBDB"/>
      </top>
      <bottom style="thin">
        <color rgb="FFD3DBDB"/>
      </bottom>
      <diagonal/>
    </border>
    <border>
      <left/>
      <right/>
      <top style="thin">
        <color rgb="FFD3DBDB"/>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BCBCBC"/>
      </left>
      <right/>
      <top style="thin">
        <color rgb="FFBCBCBC"/>
      </top>
      <bottom style="thin">
        <color rgb="FFBCBCBC"/>
      </bottom>
      <diagonal/>
    </border>
    <border>
      <left/>
      <right/>
      <top style="thin">
        <color rgb="FFBCBCBC"/>
      </top>
      <bottom style="thin">
        <color rgb="FFBCBCBC"/>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rgb="FFD3DBDB"/>
      </top>
      <bottom style="thin">
        <color rgb="FFD3DBDB"/>
      </bottom>
      <diagonal/>
    </border>
    <border>
      <left/>
      <right/>
      <top/>
      <bottom style="thin">
        <color rgb="FFD3DBDB"/>
      </bottom>
      <diagonal/>
    </border>
    <border>
      <left style="thin">
        <color indexed="22"/>
      </left>
      <right style="thin">
        <color indexed="22"/>
      </right>
      <top style="thin">
        <color indexed="22"/>
      </top>
      <bottom style="double">
        <color indexed="55"/>
      </bottom>
      <diagonal/>
    </border>
  </borders>
  <cellStyleXfs count="102">
    <xf numFmtId="49" fontId="0" fillId="0" borderId="0" applyBorder="0">
      <alignment vertical="top"/>
    </xf>
    <xf numFmtId="0" fontId="3" fillId="0" borderId="0"/>
    <xf numFmtId="170" fontId="3" fillId="0" borderId="0"/>
    <xf numFmtId="0" fontId="39" fillId="0" borderId="0"/>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38" fontId="30" fillId="0" borderId="0">
      <alignment vertical="top"/>
    </xf>
    <xf numFmtId="168" fontId="4" fillId="0" borderId="0" applyFont="0" applyFill="0" applyBorder="0" applyAlignment="0" applyProtection="0"/>
    <xf numFmtId="172" fontId="6" fillId="2" borderId="0">
      <protection locked="0"/>
    </xf>
    <xf numFmtId="0" fontId="15" fillId="0" borderId="0" applyFill="0" applyBorder="0" applyProtection="0">
      <alignment vertical="center"/>
    </xf>
    <xf numFmtId="169" fontId="6" fillId="2" borderId="0">
      <protection locked="0"/>
    </xf>
    <xf numFmtId="173" fontId="6" fillId="2" borderId="0">
      <protection locked="0"/>
    </xf>
    <xf numFmtId="0" fontId="16" fillId="0" borderId="0" applyNumberFormat="0" applyFill="0" applyBorder="0" applyAlignment="0" applyProtection="0">
      <alignment vertical="top"/>
      <protection locked="0"/>
    </xf>
    <xf numFmtId="0" fontId="18" fillId="3" borderId="1" applyNumberFormat="0" applyAlignment="0"/>
    <xf numFmtId="0" fontId="17" fillId="0" borderId="0" applyNumberFormat="0" applyFill="0" applyBorder="0" applyAlignment="0" applyProtection="0">
      <alignment vertical="top"/>
      <protection locked="0"/>
    </xf>
    <xf numFmtId="0" fontId="7" fillId="0" borderId="0" applyNumberFormat="0" applyFill="0" applyBorder="0" applyAlignment="0" applyProtection="0"/>
    <xf numFmtId="0" fontId="5" fillId="0" borderId="0"/>
    <xf numFmtId="0" fontId="15" fillId="0" borderId="0" applyFill="0" applyBorder="0" applyProtection="0">
      <alignment vertical="center"/>
    </xf>
    <xf numFmtId="0" fontId="15" fillId="0" borderId="0" applyFill="0" applyBorder="0" applyProtection="0">
      <alignment vertical="center"/>
    </xf>
    <xf numFmtId="49" fontId="38" fillId="4" borderId="2" applyNumberFormat="0">
      <alignment horizontal="center" vertical="center"/>
    </xf>
    <xf numFmtId="0" fontId="13" fillId="5" borderId="1" applyNumberFormat="0" applyAlignment="0" applyProtection="0"/>
    <xf numFmtId="0" fontId="69"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27" fillId="0" borderId="0" applyBorder="0">
      <alignment horizontal="center" vertical="center" wrapText="1"/>
    </xf>
    <xf numFmtId="0" fontId="8" fillId="0" borderId="3" applyBorder="0">
      <alignment horizontal="center" vertical="center" wrapText="1"/>
    </xf>
    <xf numFmtId="4" fontId="6" fillId="2" borderId="4" applyBorder="0">
      <alignment horizontal="right"/>
    </xf>
    <xf numFmtId="49" fontId="6" fillId="0" borderId="0" applyBorder="0">
      <alignment vertical="top"/>
    </xf>
    <xf numFmtId="0" fontId="21" fillId="0" borderId="0"/>
    <xf numFmtId="0" fontId="70" fillId="0" borderId="0"/>
    <xf numFmtId="0" fontId="71" fillId="0" borderId="0"/>
    <xf numFmtId="0" fontId="2" fillId="0" borderId="0"/>
    <xf numFmtId="0" fontId="37" fillId="6" borderId="0" applyNumberFormat="0" applyBorder="0" applyAlignment="0">
      <alignment horizontal="left" vertical="center"/>
    </xf>
    <xf numFmtId="49" fontId="6" fillId="0" borderId="0" applyBorder="0">
      <alignment vertical="top"/>
    </xf>
    <xf numFmtId="49" fontId="37" fillId="0" borderId="0" applyBorder="0">
      <alignment vertical="top"/>
    </xf>
    <xf numFmtId="49" fontId="6" fillId="6" borderId="0" applyBorder="0">
      <alignment vertical="top"/>
    </xf>
    <xf numFmtId="49" fontId="34" fillId="7" borderId="0" applyBorder="0">
      <alignment vertical="top"/>
    </xf>
    <xf numFmtId="0" fontId="2" fillId="0" borderId="0"/>
    <xf numFmtId="49" fontId="6" fillId="0" borderId="0" applyBorder="0">
      <alignment vertical="top"/>
    </xf>
    <xf numFmtId="0" fontId="21" fillId="0" borderId="0"/>
    <xf numFmtId="49" fontId="6" fillId="0" borderId="0" applyBorder="0">
      <alignment vertical="top"/>
    </xf>
    <xf numFmtId="0" fontId="2" fillId="0" borderId="0"/>
    <xf numFmtId="49" fontId="6" fillId="0" borderId="0" applyBorder="0">
      <alignment vertical="top"/>
    </xf>
    <xf numFmtId="0" fontId="2" fillId="0" borderId="0"/>
    <xf numFmtId="0" fontId="6" fillId="0" borderId="0">
      <alignment horizontal="left" vertical="center"/>
    </xf>
    <xf numFmtId="0" fontId="2" fillId="0" borderId="0"/>
    <xf numFmtId="0" fontId="2" fillId="0" borderId="0"/>
    <xf numFmtId="0" fontId="21" fillId="0" borderId="0"/>
    <xf numFmtId="0" fontId="87" fillId="0" borderId="0" applyNumberFormat="0" applyFill="0" applyBorder="0" applyAlignment="0" applyProtection="0"/>
    <xf numFmtId="0" fontId="88" fillId="0" borderId="36" applyNumberFormat="0" applyFill="0" applyAlignment="0" applyProtection="0"/>
    <xf numFmtId="0" fontId="89" fillId="0" borderId="37" applyNumberFormat="0" applyFill="0" applyAlignment="0" applyProtection="0"/>
    <xf numFmtId="0" fontId="90" fillId="0" borderId="38" applyNumberFormat="0" applyFill="0" applyAlignment="0" applyProtection="0"/>
    <xf numFmtId="0" fontId="90" fillId="0" borderId="0" applyNumberFormat="0" applyFill="0" applyBorder="0" applyAlignment="0" applyProtection="0"/>
    <xf numFmtId="0" fontId="91" fillId="15" borderId="0" applyNumberFormat="0" applyBorder="0" applyAlignment="0" applyProtection="0"/>
    <xf numFmtId="0" fontId="92" fillId="16" borderId="0" applyNumberFormat="0" applyBorder="0" applyAlignment="0" applyProtection="0"/>
    <xf numFmtId="0" fontId="93" fillId="17" borderId="0" applyNumberFormat="0" applyBorder="0" applyAlignment="0" applyProtection="0"/>
    <xf numFmtId="0" fontId="94" fillId="18" borderId="39" applyNumberFormat="0" applyAlignment="0" applyProtection="0"/>
    <xf numFmtId="0" fontId="95" fillId="18" borderId="40" applyNumberFormat="0" applyAlignment="0" applyProtection="0"/>
    <xf numFmtId="0" fontId="96" fillId="0" borderId="41" applyNumberFormat="0" applyFill="0" applyAlignment="0" applyProtection="0"/>
    <xf numFmtId="0" fontId="97" fillId="19" borderId="42" applyNumberFormat="0" applyAlignment="0" applyProtection="0"/>
    <xf numFmtId="0" fontId="98" fillId="0" borderId="0" applyNumberFormat="0" applyFill="0" applyBorder="0" applyAlignment="0" applyProtection="0"/>
    <xf numFmtId="0" fontId="37" fillId="20" borderId="43" applyNumberFormat="0" applyFont="0" applyAlignment="0" applyProtection="0"/>
    <xf numFmtId="0" fontId="99" fillId="0" borderId="0" applyNumberFormat="0" applyFill="0" applyBorder="0" applyAlignment="0" applyProtection="0"/>
    <xf numFmtId="0" fontId="100" fillId="0" borderId="44" applyNumberFormat="0" applyFill="0" applyAlignment="0" applyProtection="0"/>
    <xf numFmtId="0" fontId="101" fillId="21" borderId="0" applyNumberFormat="0" applyBorder="0" applyAlignment="0" applyProtection="0"/>
    <xf numFmtId="0" fontId="70" fillId="22" borderId="0" applyNumberFormat="0" applyBorder="0" applyAlignment="0" applyProtection="0"/>
    <xf numFmtId="0" fontId="70" fillId="23" borderId="0" applyNumberFormat="0" applyBorder="0" applyAlignment="0" applyProtection="0"/>
    <xf numFmtId="0" fontId="101" fillId="24" borderId="0" applyNumberFormat="0" applyBorder="0" applyAlignment="0" applyProtection="0"/>
    <xf numFmtId="0" fontId="101" fillId="25" borderId="0" applyNumberFormat="0" applyBorder="0" applyAlignment="0" applyProtection="0"/>
    <xf numFmtId="0" fontId="70" fillId="26" borderId="0" applyNumberFormat="0" applyBorder="0" applyAlignment="0" applyProtection="0"/>
    <xf numFmtId="0" fontId="70" fillId="27" borderId="0" applyNumberFormat="0" applyBorder="0" applyAlignment="0" applyProtection="0"/>
    <xf numFmtId="0" fontId="101" fillId="28" borderId="0" applyNumberFormat="0" applyBorder="0" applyAlignment="0" applyProtection="0"/>
    <xf numFmtId="0" fontId="101" fillId="29" borderId="0" applyNumberFormat="0" applyBorder="0" applyAlignment="0" applyProtection="0"/>
    <xf numFmtId="0" fontId="70" fillId="30" borderId="0" applyNumberFormat="0" applyBorder="0" applyAlignment="0" applyProtection="0"/>
    <xf numFmtId="0" fontId="70" fillId="31" borderId="0" applyNumberFormat="0" applyBorder="0" applyAlignment="0" applyProtection="0"/>
    <xf numFmtId="0" fontId="101" fillId="32" borderId="0" applyNumberFormat="0" applyBorder="0" applyAlignment="0" applyProtection="0"/>
    <xf numFmtId="0" fontId="101" fillId="33" borderId="0" applyNumberFormat="0" applyBorder="0" applyAlignment="0" applyProtection="0"/>
    <xf numFmtId="0" fontId="70" fillId="34" borderId="0" applyNumberFormat="0" applyBorder="0" applyAlignment="0" applyProtection="0"/>
    <xf numFmtId="0" fontId="70" fillId="35" borderId="0" applyNumberFormat="0" applyBorder="0" applyAlignment="0" applyProtection="0"/>
    <xf numFmtId="0" fontId="101" fillId="36" borderId="0" applyNumberFormat="0" applyBorder="0" applyAlignment="0" applyProtection="0"/>
    <xf numFmtId="0" fontId="101" fillId="37" borderId="0" applyNumberFormat="0" applyBorder="0" applyAlignment="0" applyProtection="0"/>
    <xf numFmtId="0" fontId="70" fillId="38" borderId="0" applyNumberFormat="0" applyBorder="0" applyAlignment="0" applyProtection="0"/>
    <xf numFmtId="0" fontId="70" fillId="39" borderId="0" applyNumberFormat="0" applyBorder="0" applyAlignment="0" applyProtection="0"/>
    <xf numFmtId="0" fontId="101" fillId="40" borderId="0" applyNumberFormat="0" applyBorder="0" applyAlignment="0" applyProtection="0"/>
    <xf numFmtId="0" fontId="101" fillId="41" borderId="0" applyNumberFormat="0" applyBorder="0" applyAlignment="0" applyProtection="0"/>
    <xf numFmtId="0" fontId="70" fillId="42" borderId="0" applyNumberFormat="0" applyBorder="0" applyAlignment="0" applyProtection="0"/>
    <xf numFmtId="0" fontId="70" fillId="43" borderId="0" applyNumberFormat="0" applyBorder="0" applyAlignment="0" applyProtection="0"/>
    <xf numFmtId="0" fontId="101" fillId="44" borderId="0" applyNumberFormat="0" applyBorder="0" applyAlignment="0" applyProtection="0"/>
    <xf numFmtId="167" fontId="37" fillId="0" borderId="0" applyFont="0" applyFill="0" applyBorder="0" applyAlignment="0" applyProtection="0"/>
    <xf numFmtId="165" fontId="37" fillId="0" borderId="0" applyFont="0" applyFill="0" applyBorder="0" applyAlignment="0" applyProtection="0"/>
    <xf numFmtId="166" fontId="37" fillId="0" borderId="0" applyFont="0" applyFill="0" applyBorder="0" applyAlignment="0" applyProtection="0"/>
    <xf numFmtId="164" fontId="37" fillId="0" borderId="0" applyFont="0" applyFill="0" applyBorder="0" applyAlignment="0" applyProtection="0"/>
    <xf numFmtId="9" fontId="37" fillId="0" borderId="0" applyFont="0" applyFill="0" applyBorder="0" applyAlignment="0" applyProtection="0"/>
    <xf numFmtId="0" fontId="1" fillId="0" borderId="0"/>
  </cellStyleXfs>
  <cellXfs count="1416">
    <xf numFmtId="49" fontId="0" fillId="0" borderId="0" xfId="0">
      <alignment vertical="top"/>
    </xf>
    <xf numFmtId="0" fontId="54" fillId="0" borderId="0" xfId="54" applyFont="1" applyFill="1" applyAlignment="1" applyProtection="1">
      <alignment vertical="top" wrapText="1"/>
    </xf>
    <xf numFmtId="49" fontId="6" fillId="0" borderId="0" xfId="0" applyFont="1" applyProtection="1">
      <alignment vertical="top"/>
    </xf>
    <xf numFmtId="49" fontId="0" fillId="0" borderId="0" xfId="0" applyProtection="1">
      <alignment vertical="top"/>
    </xf>
    <xf numFmtId="49" fontId="6" fillId="8" borderId="4" xfId="0" applyFont="1" applyFill="1" applyBorder="1" applyAlignment="1" applyProtection="1">
      <alignment horizontal="center" vertical="top"/>
    </xf>
    <xf numFmtId="49" fontId="0" fillId="0" borderId="0" xfId="0" applyNumberFormat="1" applyProtection="1">
      <alignment vertical="top"/>
    </xf>
    <xf numFmtId="49" fontId="6" fillId="0" borderId="0" xfId="0" applyNumberFormat="1" applyFont="1" applyAlignment="1" applyProtection="1">
      <alignment vertical="top" wrapText="1"/>
    </xf>
    <xf numFmtId="49" fontId="6" fillId="0" borderId="0" xfId="0" applyNumberFormat="1" applyFont="1" applyAlignment="1" applyProtection="1">
      <alignment vertical="center" wrapText="1"/>
    </xf>
    <xf numFmtId="49" fontId="6" fillId="0" borderId="0" xfId="50" applyFont="1" applyAlignment="1" applyProtection="1">
      <alignment vertical="center" wrapText="1"/>
    </xf>
    <xf numFmtId="49" fontId="11" fillId="0" borderId="0" xfId="50" applyFont="1" applyAlignment="1" applyProtection="1">
      <alignment vertical="center"/>
    </xf>
    <xf numFmtId="0" fontId="11" fillId="0" borderId="0" xfId="49" applyFont="1" applyAlignment="1" applyProtection="1">
      <alignment horizontal="center" vertical="center" wrapText="1"/>
    </xf>
    <xf numFmtId="0" fontId="6" fillId="0" borderId="0" xfId="49" applyFont="1" applyAlignment="1" applyProtection="1">
      <alignment vertical="center" wrapText="1"/>
    </xf>
    <xf numFmtId="0" fontId="6" fillId="0" borderId="0" xfId="49" applyFont="1" applyAlignment="1" applyProtection="1">
      <alignment horizontal="left" vertical="center" wrapText="1"/>
    </xf>
    <xf numFmtId="0" fontId="6" fillId="0" borderId="0" xfId="49" applyFont="1" applyProtection="1"/>
    <xf numFmtId="0" fontId="6" fillId="7" borderId="0" xfId="49" applyFont="1" applyFill="1" applyBorder="1" applyProtection="1"/>
    <xf numFmtId="0" fontId="24" fillId="0" borderId="0" xfId="49" applyFont="1"/>
    <xf numFmtId="49" fontId="6" fillId="0" borderId="0" xfId="46" applyFont="1" applyProtection="1">
      <alignment vertical="top"/>
    </xf>
    <xf numFmtId="49" fontId="6" fillId="0" borderId="0" xfId="46" applyProtection="1">
      <alignment vertical="top"/>
    </xf>
    <xf numFmtId="0" fontId="11" fillId="0" borderId="0" xfId="52" applyFont="1" applyAlignment="1" applyProtection="1">
      <alignment vertical="center" wrapText="1"/>
    </xf>
    <xf numFmtId="0" fontId="22" fillId="0" borderId="0" xfId="52" applyFont="1" applyAlignment="1" applyProtection="1">
      <alignment vertical="center" wrapText="1"/>
    </xf>
    <xf numFmtId="0" fontId="6" fillId="7" borderId="0" xfId="52" applyFont="1" applyFill="1" applyBorder="1" applyAlignment="1" applyProtection="1">
      <alignment vertical="center" wrapText="1"/>
    </xf>
    <xf numFmtId="0" fontId="6" fillId="0" borderId="0" xfId="52" applyFont="1" applyAlignment="1" applyProtection="1">
      <alignment horizontal="center" vertical="center" wrapText="1"/>
    </xf>
    <xf numFmtId="0" fontId="6" fillId="0" borderId="0" xfId="52" applyFont="1" applyAlignment="1" applyProtection="1">
      <alignment vertical="center" wrapText="1"/>
    </xf>
    <xf numFmtId="0" fontId="25" fillId="7" borderId="0" xfId="52"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11" fillId="7" borderId="0" xfId="52" applyNumberFormat="1" applyFont="1" applyFill="1" applyBorder="1" applyAlignment="1" applyProtection="1">
      <alignment horizontal="center" vertical="center" wrapText="1"/>
    </xf>
    <xf numFmtId="0" fontId="6" fillId="7" borderId="0" xfId="52" applyFont="1" applyFill="1" applyBorder="1" applyAlignment="1" applyProtection="1">
      <alignment horizontal="center" vertical="center" wrapText="1"/>
    </xf>
    <xf numFmtId="0" fontId="22" fillId="0" borderId="0" xfId="52" applyFont="1" applyAlignment="1" applyProtection="1">
      <alignment horizontal="center" vertical="center" wrapText="1"/>
    </xf>
    <xf numFmtId="0" fontId="26" fillId="7" borderId="0" xfId="52" applyNumberFormat="1" applyFont="1" applyFill="1" applyBorder="1" applyAlignment="1" applyProtection="1">
      <alignment horizontal="center" vertical="center" wrapText="1"/>
    </xf>
    <xf numFmtId="0" fontId="6" fillId="7" borderId="0" xfId="52" applyNumberFormat="1" applyFont="1" applyFill="1" applyBorder="1" applyAlignment="1" applyProtection="1">
      <alignment horizontal="right" vertical="center" wrapText="1" indent="1"/>
    </xf>
    <xf numFmtId="0" fontId="6" fillId="0" borderId="0" xfId="52" applyFont="1" applyFill="1" applyAlignment="1" applyProtection="1">
      <alignment vertical="center"/>
    </xf>
    <xf numFmtId="49" fontId="6" fillId="7" borderId="0" xfId="52" applyNumberFormat="1" applyFont="1" applyFill="1" applyBorder="1" applyAlignment="1" applyProtection="1">
      <alignment horizontal="right" vertical="center" wrapText="1" indent="1"/>
    </xf>
    <xf numFmtId="49" fontId="25" fillId="7" borderId="0" xfId="52" applyNumberFormat="1" applyFont="1" applyFill="1" applyBorder="1" applyAlignment="1" applyProtection="1">
      <alignment horizontal="center" vertical="center" wrapText="1"/>
    </xf>
    <xf numFmtId="49" fontId="6" fillId="9" borderId="5" xfId="52" applyNumberFormat="1" applyFont="1" applyFill="1" applyBorder="1" applyAlignment="1" applyProtection="1">
      <alignment horizontal="center" vertical="center" wrapText="1"/>
      <protection locked="0"/>
    </xf>
    <xf numFmtId="49" fontId="0" fillId="10" borderId="0" xfId="0" applyFill="1" applyProtection="1">
      <alignment vertical="top"/>
    </xf>
    <xf numFmtId="0" fontId="6" fillId="0" borderId="0" xfId="54" applyFont="1" applyFill="1" applyAlignment="1" applyProtection="1">
      <alignment vertical="center" wrapText="1"/>
    </xf>
    <xf numFmtId="0" fontId="22" fillId="0" borderId="0" xfId="52" applyNumberFormat="1" applyFont="1" applyFill="1" applyBorder="1" applyAlignment="1" applyProtection="1">
      <alignment horizontal="center" vertical="top" wrapText="1"/>
    </xf>
    <xf numFmtId="0" fontId="0" fillId="7" borderId="0" xfId="52" applyFont="1" applyFill="1" applyBorder="1" applyAlignment="1" applyProtection="1">
      <alignment horizontal="center" vertical="center" wrapText="1"/>
    </xf>
    <xf numFmtId="49" fontId="0" fillId="7" borderId="0" xfId="52" applyNumberFormat="1" applyFont="1" applyFill="1" applyBorder="1" applyAlignment="1" applyProtection="1">
      <alignment horizontal="right" vertical="center" wrapText="1" indent="1"/>
    </xf>
    <xf numFmtId="49" fontId="29" fillId="7" borderId="0" xfId="33" applyNumberFormat="1" applyFont="1" applyFill="1" applyBorder="1" applyAlignment="1" applyProtection="1">
      <alignment horizontal="center" vertical="center" wrapText="1"/>
    </xf>
    <xf numFmtId="49" fontId="0" fillId="0" borderId="0" xfId="0" applyBorder="1">
      <alignment vertical="top"/>
    </xf>
    <xf numFmtId="0" fontId="6" fillId="0" borderId="5" xfId="51" applyFont="1" applyFill="1" applyBorder="1" applyAlignment="1" applyProtection="1">
      <alignment vertical="center" wrapText="1"/>
    </xf>
    <xf numFmtId="0" fontId="0" fillId="0" borderId="5" xfId="51" applyFont="1" applyFill="1" applyBorder="1" applyAlignment="1" applyProtection="1">
      <alignment vertical="center" wrapText="1"/>
    </xf>
    <xf numFmtId="49" fontId="0" fillId="0" borderId="0" xfId="0" applyFont="1">
      <alignment vertical="top"/>
    </xf>
    <xf numFmtId="0" fontId="33" fillId="7" borderId="0" xfId="54" applyFont="1" applyFill="1" applyBorder="1" applyAlignment="1" applyProtection="1">
      <alignment horizontal="center" vertical="center" wrapText="1"/>
    </xf>
    <xf numFmtId="0" fontId="33" fillId="7" borderId="0" xfId="49" applyFont="1" applyFill="1" applyBorder="1" applyAlignment="1" applyProtection="1">
      <alignment horizontal="center"/>
    </xf>
    <xf numFmtId="0" fontId="33" fillId="0" borderId="0" xfId="49" applyFont="1" applyAlignment="1" applyProtection="1">
      <alignment horizontal="center" vertical="center"/>
    </xf>
    <xf numFmtId="0" fontId="33" fillId="7" borderId="0" xfId="49" applyFont="1" applyFill="1" applyBorder="1" applyAlignment="1" applyProtection="1">
      <alignment horizontal="center" vertical="center"/>
    </xf>
    <xf numFmtId="49" fontId="31" fillId="0" borderId="6" xfId="0" applyFont="1" applyBorder="1" applyAlignment="1">
      <alignment vertical="top" wrapText="1"/>
    </xf>
    <xf numFmtId="0" fontId="0" fillId="7" borderId="0" xfId="52" applyNumberFormat="1" applyFont="1" applyFill="1" applyBorder="1" applyAlignment="1" applyProtection="1">
      <alignment horizontal="right" vertical="center" wrapText="1" indent="1"/>
    </xf>
    <xf numFmtId="0" fontId="0" fillId="0" borderId="6" xfId="36" applyFont="1" applyBorder="1" applyAlignment="1" applyProtection="1">
      <alignment horizontal="justify" vertical="top" wrapText="1"/>
    </xf>
    <xf numFmtId="0" fontId="2" fillId="0" borderId="0" xfId="39" applyProtection="1"/>
    <xf numFmtId="0" fontId="45" fillId="0" borderId="0" xfId="52" applyFont="1" applyAlignment="1" applyProtection="1">
      <alignment horizontal="center" vertical="center" wrapText="1"/>
    </xf>
    <xf numFmtId="49" fontId="23" fillId="7" borderId="7" xfId="43" applyFont="1" applyFill="1" applyBorder="1" applyAlignment="1" applyProtection="1">
      <alignment vertical="center" wrapText="1"/>
    </xf>
    <xf numFmtId="49" fontId="20" fillId="7" borderId="8" xfId="43" applyFont="1" applyFill="1" applyBorder="1" applyAlignment="1">
      <alignment horizontal="left" vertical="center" wrapText="1"/>
    </xf>
    <xf numFmtId="49" fontId="20" fillId="7" borderId="9" xfId="43" applyFont="1" applyFill="1" applyBorder="1" applyAlignment="1">
      <alignment horizontal="left" vertical="center" wrapText="1"/>
    </xf>
    <xf numFmtId="49" fontId="23" fillId="7" borderId="10" xfId="43" applyFont="1" applyFill="1" applyBorder="1" applyAlignment="1" applyProtection="1">
      <alignment vertical="center" wrapText="1"/>
    </xf>
    <xf numFmtId="49" fontId="14" fillId="7" borderId="0" xfId="43" applyFont="1" applyFill="1" applyBorder="1" applyAlignment="1">
      <alignment wrapText="1"/>
    </xf>
    <xf numFmtId="49" fontId="14" fillId="7" borderId="11" xfId="43" applyFont="1" applyFill="1" applyBorder="1" applyAlignment="1">
      <alignment wrapText="1"/>
    </xf>
    <xf numFmtId="49" fontId="12" fillId="7" borderId="0" xfId="31" applyNumberFormat="1" applyFont="1" applyFill="1" applyBorder="1" applyAlignment="1" applyProtection="1">
      <alignment horizontal="left" wrapText="1"/>
    </xf>
    <xf numFmtId="49" fontId="12" fillId="7" borderId="0" xfId="31" applyNumberFormat="1" applyFont="1" applyFill="1" applyBorder="1" applyAlignment="1" applyProtection="1">
      <alignment wrapText="1"/>
    </xf>
    <xf numFmtId="49" fontId="14" fillId="7" borderId="0" xfId="43" applyFont="1" applyFill="1" applyBorder="1" applyAlignment="1">
      <alignment horizontal="right" wrapText="1"/>
    </xf>
    <xf numFmtId="49" fontId="20" fillId="7" borderId="0" xfId="43" applyFont="1" applyFill="1" applyBorder="1" applyAlignment="1">
      <alignment horizontal="left" vertical="center" wrapText="1"/>
    </xf>
    <xf numFmtId="49" fontId="20" fillId="7" borderId="11" xfId="43" applyFont="1" applyFill="1" applyBorder="1" applyAlignment="1">
      <alignment horizontal="left" vertical="center" wrapText="1"/>
    </xf>
    <xf numFmtId="49" fontId="14" fillId="0" borderId="0" xfId="43" applyFont="1" applyFill="1" applyBorder="1" applyAlignment="1" applyProtection="1">
      <alignment wrapText="1"/>
    </xf>
    <xf numFmtId="0" fontId="18" fillId="0" borderId="0" xfId="22" applyFont="1" applyFill="1" applyBorder="1" applyAlignment="1" applyProtection="1">
      <alignment horizontal="left" vertical="top" wrapText="1"/>
    </xf>
    <xf numFmtId="49" fontId="14" fillId="0" borderId="0" xfId="43" applyFont="1" applyFill="1" applyBorder="1" applyAlignment="1" applyProtection="1">
      <alignment vertical="top" wrapText="1"/>
    </xf>
    <xf numFmtId="0" fontId="18" fillId="0" borderId="0" xfId="22" applyFont="1" applyFill="1" applyBorder="1" applyAlignment="1" applyProtection="1">
      <alignment horizontal="right" vertical="top" wrapText="1"/>
    </xf>
    <xf numFmtId="49" fontId="34" fillId="8" borderId="6" xfId="40" applyNumberFormat="1" applyFont="1" applyFill="1" applyBorder="1" applyAlignment="1" applyProtection="1">
      <alignment horizontal="center" vertical="center" wrapText="1"/>
    </xf>
    <xf numFmtId="49" fontId="34" fillId="2" borderId="6" xfId="40" applyNumberFormat="1" applyFont="1" applyFill="1" applyBorder="1" applyAlignment="1" applyProtection="1">
      <alignment horizontal="center" vertical="center" wrapText="1"/>
    </xf>
    <xf numFmtId="49" fontId="23" fillId="7" borderId="10" xfId="43" applyFont="1" applyFill="1" applyBorder="1" applyAlignment="1" applyProtection="1">
      <alignment horizontal="center" vertical="center" wrapText="1"/>
    </xf>
    <xf numFmtId="49" fontId="34" fillId="11" borderId="6" xfId="40" applyNumberFormat="1" applyFont="1" applyFill="1" applyBorder="1" applyAlignment="1" applyProtection="1">
      <alignment horizontal="center" vertical="center" wrapText="1"/>
    </xf>
    <xf numFmtId="49" fontId="0" fillId="0" borderId="7" xfId="0" applyBorder="1">
      <alignment vertical="top"/>
    </xf>
    <xf numFmtId="49" fontId="0" fillId="0" borderId="9" xfId="0" applyBorder="1">
      <alignment vertical="top"/>
    </xf>
    <xf numFmtId="49" fontId="0" fillId="0" borderId="10" xfId="0" applyBorder="1">
      <alignment vertical="top"/>
    </xf>
    <xf numFmtId="49" fontId="0" fillId="0" borderId="11" xfId="0" applyBorder="1">
      <alignment vertical="top"/>
    </xf>
    <xf numFmtId="49" fontId="45" fillId="0" borderId="0" xfId="0" applyFont="1">
      <alignment vertical="top"/>
    </xf>
    <xf numFmtId="0" fontId="34" fillId="7" borderId="0" xfId="43" applyNumberFormat="1" applyFont="1" applyFill="1" applyBorder="1" applyAlignment="1">
      <alignment horizontal="justify" vertical="center" wrapText="1"/>
    </xf>
    <xf numFmtId="0" fontId="0" fillId="7" borderId="0" xfId="52" applyFont="1" applyFill="1" applyBorder="1" applyAlignment="1" applyProtection="1">
      <alignment horizontal="right" vertical="center" wrapText="1" indent="1"/>
    </xf>
    <xf numFmtId="49" fontId="6" fillId="0" borderId="0" xfId="0" applyNumberFormat="1" applyFont="1" applyProtection="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0" fontId="45" fillId="0" borderId="0" xfId="54" applyFont="1" applyFill="1" applyAlignment="1" applyProtection="1">
      <alignment vertical="center" wrapText="1"/>
    </xf>
    <xf numFmtId="0" fontId="0" fillId="0" borderId="0" xfId="54" applyFont="1" applyFill="1" applyAlignment="1" applyProtection="1">
      <alignment vertical="center" wrapText="1"/>
    </xf>
    <xf numFmtId="0" fontId="45" fillId="0" borderId="0" xfId="52" applyFont="1" applyFill="1" applyAlignment="1" applyProtection="1">
      <alignment horizontal="left" vertical="center" wrapText="1"/>
    </xf>
    <xf numFmtId="0" fontId="45" fillId="0" borderId="0" xfId="52" applyFont="1" applyFill="1" applyBorder="1" applyAlignment="1" applyProtection="1">
      <alignment horizontal="left" vertical="center" wrapText="1"/>
    </xf>
    <xf numFmtId="49" fontId="45" fillId="0" borderId="0" xfId="52" applyNumberFormat="1" applyFont="1" applyFill="1" applyBorder="1" applyAlignment="1" applyProtection="1">
      <alignment horizontal="left" vertical="center" wrapText="1"/>
    </xf>
    <xf numFmtId="0" fontId="0" fillId="0" borderId="0" xfId="0" applyNumberFormat="1" applyBorder="1">
      <alignment vertical="top"/>
    </xf>
    <xf numFmtId="49" fontId="34" fillId="9" borderId="6" xfId="40" applyNumberFormat="1" applyFont="1" applyFill="1" applyBorder="1" applyAlignment="1" applyProtection="1">
      <alignment horizontal="center" vertical="center" wrapText="1"/>
    </xf>
    <xf numFmtId="49" fontId="0" fillId="0" borderId="0" xfId="0" applyAlignment="1">
      <alignment horizontal="left" vertical="top"/>
    </xf>
    <xf numFmtId="49" fontId="6" fillId="0" borderId="0" xfId="0" applyNumberFormat="1" applyFont="1">
      <alignment vertical="top"/>
    </xf>
    <xf numFmtId="0" fontId="45" fillId="0" borderId="0" xfId="54" applyFont="1" applyFill="1" applyAlignment="1" applyProtection="1">
      <alignment horizontal="center" vertical="center" wrapText="1"/>
    </xf>
    <xf numFmtId="0" fontId="8" fillId="10" borderId="12" xfId="53" applyFont="1" applyFill="1" applyBorder="1" applyAlignment="1" applyProtection="1">
      <alignment horizontal="center" vertical="center" wrapText="1"/>
    </xf>
    <xf numFmtId="0" fontId="6" fillId="0" borderId="0" xfId="54" applyFont="1" applyFill="1" applyBorder="1" applyAlignment="1" applyProtection="1">
      <alignment vertical="center" wrapText="1"/>
    </xf>
    <xf numFmtId="49" fontId="0" fillId="7" borderId="0" xfId="54" applyNumberFormat="1" applyFont="1" applyFill="1" applyBorder="1" applyAlignment="1" applyProtection="1">
      <alignment horizontal="center"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6" fillId="11" borderId="5" xfId="53" applyNumberFormat="1" applyFont="1" applyFill="1" applyBorder="1" applyAlignment="1" applyProtection="1">
      <alignment horizontal="center" vertical="center" wrapText="1"/>
      <protection locked="0"/>
    </xf>
    <xf numFmtId="49" fontId="6" fillId="9" borderId="5" xfId="30" applyNumberFormat="1" applyFont="1" applyFill="1" applyBorder="1" applyAlignment="1" applyProtection="1">
      <alignment horizontal="left" vertical="center" wrapText="1"/>
      <protection locked="0"/>
    </xf>
    <xf numFmtId="49" fontId="6" fillId="2" borderId="5" xfId="54" applyNumberFormat="1" applyFont="1" applyFill="1" applyBorder="1" applyAlignment="1" applyProtection="1">
      <alignment horizontal="left" vertical="center" wrapText="1"/>
      <protection locked="0"/>
    </xf>
    <xf numFmtId="49" fontId="6" fillId="7" borderId="5" xfId="54" applyNumberFormat="1" applyFont="1" applyFill="1" applyBorder="1" applyAlignment="1" applyProtection="1">
      <alignment horizontal="center" vertical="center" wrapText="1"/>
    </xf>
    <xf numFmtId="49" fontId="40" fillId="13" borderId="14" xfId="0" applyFont="1" applyFill="1" applyBorder="1" applyAlignment="1" applyProtection="1">
      <alignment horizontal="left" vertical="center"/>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0" fontId="6" fillId="0" borderId="5" xfId="47"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wrapText="1"/>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46" fillId="0" borderId="0" xfId="0" applyNumberFormat="1" applyFont="1" applyAlignment="1">
      <alignment vertical="center"/>
    </xf>
    <xf numFmtId="49" fontId="6" fillId="0" borderId="5" xfId="53" applyNumberFormat="1" applyFont="1" applyFill="1" applyBorder="1" applyAlignment="1" applyProtection="1">
      <alignment horizontal="center" vertical="center" wrapText="1"/>
    </xf>
    <xf numFmtId="49" fontId="0" fillId="0" borderId="17" xfId="0" applyBorder="1">
      <alignment vertical="top"/>
    </xf>
    <xf numFmtId="0" fontId="6" fillId="7" borderId="5" xfId="49" applyFont="1" applyFill="1" applyBorder="1" applyAlignment="1" applyProtection="1">
      <alignment horizontal="center" vertical="center"/>
    </xf>
    <xf numFmtId="49" fontId="6" fillId="2" borderId="5" xfId="49" applyNumberFormat="1" applyFont="1" applyFill="1" applyBorder="1" applyAlignment="1" applyProtection="1">
      <alignment horizontal="left" vertical="center" wrapText="1"/>
      <protection locked="0"/>
    </xf>
    <xf numFmtId="0" fontId="11" fillId="0" borderId="0" xfId="54" applyFont="1" applyFill="1" applyAlignment="1" applyProtection="1">
      <alignment vertical="center" wrapText="1"/>
    </xf>
    <xf numFmtId="0" fontId="41" fillId="0" borderId="0" xfId="54" applyFont="1" applyFill="1" applyAlignment="1" applyProtection="1">
      <alignment vertical="center" wrapText="1"/>
    </xf>
    <xf numFmtId="49" fontId="6" fillId="0" borderId="0" xfId="41">
      <alignment vertical="top"/>
    </xf>
    <xf numFmtId="49" fontId="11" fillId="0" borderId="0" xfId="41" applyFont="1" applyBorder="1" applyProtection="1">
      <alignment vertical="top"/>
    </xf>
    <xf numFmtId="49" fontId="6" fillId="0" borderId="0" xfId="41" applyFont="1" applyBorder="1" applyProtection="1">
      <alignment vertical="top"/>
    </xf>
    <xf numFmtId="49" fontId="33" fillId="0" borderId="0" xfId="41" applyFont="1" applyBorder="1" applyAlignment="1" applyProtection="1">
      <alignment horizontal="center" vertical="center"/>
    </xf>
    <xf numFmtId="49" fontId="6" fillId="0" borderId="0" xfId="41" applyBorder="1" applyProtection="1">
      <alignment vertical="top"/>
    </xf>
    <xf numFmtId="0" fontId="6" fillId="7" borderId="0" xfId="41" applyNumberFormat="1" applyFont="1" applyFill="1" applyBorder="1" applyAlignment="1" applyProtection="1"/>
    <xf numFmtId="0" fontId="42" fillId="7" borderId="0" xfId="41" applyNumberFormat="1" applyFont="1" applyFill="1" applyBorder="1" applyAlignment="1" applyProtection="1">
      <alignment horizontal="center" vertical="center" wrapText="1"/>
    </xf>
    <xf numFmtId="0" fontId="11" fillId="7" borderId="0" xfId="41" applyNumberFormat="1" applyFont="1" applyFill="1" applyBorder="1" applyAlignment="1" applyProtection="1"/>
    <xf numFmtId="49" fontId="6" fillId="0" borderId="0" xfId="41" applyFont="1">
      <alignment vertical="top"/>
    </xf>
    <xf numFmtId="49" fontId="33" fillId="0" borderId="0" xfId="41" applyFont="1" applyAlignment="1">
      <alignment horizontal="center" vertical="center" wrapText="1"/>
    </xf>
    <xf numFmtId="0" fontId="6" fillId="7" borderId="5" xfId="48" applyNumberFormat="1" applyFont="1" applyFill="1" applyBorder="1" applyAlignment="1" applyProtection="1">
      <alignment horizontal="center" vertical="center" wrapText="1"/>
    </xf>
    <xf numFmtId="49" fontId="6" fillId="0" borderId="5" xfId="48" applyNumberFormat="1" applyFont="1" applyFill="1" applyBorder="1" applyAlignment="1" applyProtection="1">
      <alignment horizontal="center" vertical="center" wrapText="1"/>
    </xf>
    <xf numFmtId="49" fontId="43" fillId="13" borderId="15" xfId="41" applyFont="1" applyFill="1" applyBorder="1" applyAlignment="1" applyProtection="1">
      <alignment horizontal="center" vertical="top"/>
    </xf>
    <xf numFmtId="49" fontId="40" fillId="13" borderId="15" xfId="41" applyFont="1" applyFill="1" applyBorder="1" applyAlignment="1" applyProtection="1">
      <alignment horizontal="left" vertical="center"/>
    </xf>
    <xf numFmtId="49" fontId="6" fillId="0" borderId="0" xfId="0" applyNumberFormat="1" applyFont="1" applyAlignment="1" applyProtection="1">
      <alignment horizontal="center" vertical="top"/>
    </xf>
    <xf numFmtId="49" fontId="37" fillId="0" borderId="0" xfId="0" applyFont="1">
      <alignment vertical="top"/>
    </xf>
    <xf numFmtId="0" fontId="37" fillId="0" borderId="5" xfId="51" applyFont="1" applyFill="1" applyBorder="1" applyAlignment="1" applyProtection="1">
      <alignment vertical="center" wrapText="1"/>
    </xf>
    <xf numFmtId="0" fontId="37" fillId="0" borderId="13" xfId="51" applyFont="1" applyFill="1" applyBorder="1" applyAlignment="1" applyProtection="1">
      <alignment vertical="center" wrapText="1"/>
    </xf>
    <xf numFmtId="49" fontId="37" fillId="0" borderId="0" xfId="0" applyFont="1" applyAlignment="1">
      <alignment vertical="top" wrapText="1"/>
    </xf>
    <xf numFmtId="0" fontId="37" fillId="0" borderId="0" xfId="51" applyFont="1" applyFill="1" applyBorder="1" applyAlignment="1" applyProtection="1">
      <alignment vertical="center" wrapText="1"/>
    </xf>
    <xf numFmtId="0" fontId="8" fillId="10" borderId="0" xfId="54" applyFont="1" applyFill="1" applyAlignment="1" applyProtection="1">
      <alignment horizontal="center"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0" fontId="47" fillId="0" borderId="0" xfId="47" applyFont="1" applyFill="1" applyBorder="1" applyAlignment="1" applyProtection="1">
      <alignment horizontal="center" vertical="center" wrapText="1"/>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46" fillId="0" borderId="0" xfId="0" applyNumberFormat="1" applyFont="1" applyBorder="1" applyAlignment="1">
      <alignment vertical="center"/>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0" fillId="10" borderId="0" xfId="0" applyFill="1" applyBorder="1" applyProtection="1">
      <alignment vertical="top"/>
    </xf>
    <xf numFmtId="0" fontId="0" fillId="0" borderId="0" xfId="0" applyNumberFormat="1" applyBorder="1" applyAlignment="1">
      <alignment vertical="center"/>
    </xf>
    <xf numFmtId="0" fontId="6" fillId="0" borderId="14" xfId="51" applyFont="1" applyFill="1" applyBorder="1" applyAlignment="1" applyProtection="1">
      <alignment vertical="center" wrapText="1"/>
    </xf>
    <xf numFmtId="0" fontId="19" fillId="10" borderId="0" xfId="54" applyFont="1" applyFill="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52" applyFont="1" applyFill="1" applyBorder="1" applyAlignment="1" applyProtection="1">
      <alignment horizontal="center" vertical="center" wrapText="1"/>
    </xf>
    <xf numFmtId="49" fontId="6" fillId="0" borderId="0" xfId="52"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0" borderId="0" xfId="53" applyNumberFormat="1" applyFont="1" applyFill="1" applyBorder="1" applyAlignment="1" applyProtection="1">
      <alignment vertical="center" wrapText="1"/>
    </xf>
    <xf numFmtId="0" fontId="33" fillId="7" borderId="0" xfId="49" applyFont="1" applyFill="1" applyBorder="1" applyAlignment="1" applyProtection="1">
      <alignment horizontal="center" vertical="center" wrapText="1"/>
    </xf>
    <xf numFmtId="49" fontId="9" fillId="0" borderId="0" xfId="41" applyFont="1" applyBorder="1" applyAlignment="1" applyProtection="1">
      <alignment horizontal="right" vertical="top"/>
    </xf>
    <xf numFmtId="49" fontId="9" fillId="0" borderId="0" xfId="41" applyFont="1" applyAlignment="1">
      <alignment vertical="top"/>
    </xf>
    <xf numFmtId="0" fontId="6" fillId="7" borderId="0" xfId="54" applyNumberFormat="1" applyFont="1" applyFill="1" applyBorder="1" applyAlignment="1" applyProtection="1">
      <alignment horizontal="center" vertical="center" wrapText="1"/>
    </xf>
    <xf numFmtId="4" fontId="6" fillId="0" borderId="0" xfId="30" applyNumberFormat="1" applyFont="1" applyFill="1" applyBorder="1" applyAlignment="1" applyProtection="1">
      <alignment horizontal="right" vertical="center" wrapText="1"/>
    </xf>
    <xf numFmtId="0" fontId="6" fillId="0" borderId="0" xfId="54" applyNumberFormat="1" applyFont="1" applyFill="1" applyBorder="1" applyAlignment="1" applyProtection="1">
      <alignment horizontal="center" vertical="center" wrapText="1"/>
    </xf>
    <xf numFmtId="49" fontId="6" fillId="0" borderId="0" xfId="30" applyNumberFormat="1" applyFont="1" applyFill="1" applyBorder="1" applyAlignment="1" applyProtection="1">
      <alignment horizontal="left" vertical="center" wrapText="1"/>
    </xf>
    <xf numFmtId="49" fontId="6" fillId="0" borderId="0" xfId="35">
      <alignment vertical="top"/>
    </xf>
    <xf numFmtId="0" fontId="0" fillId="0" borderId="0" xfId="0" applyNumberFormat="1" applyFill="1" applyAlignment="1" applyProtection="1">
      <alignment vertical="center"/>
    </xf>
    <xf numFmtId="0" fontId="18" fillId="0" borderId="0" xfId="32" applyFont="1" applyFill="1" applyBorder="1" applyAlignment="1" applyProtection="1">
      <alignment vertical="center" wrapText="1"/>
    </xf>
    <xf numFmtId="49" fontId="48" fillId="0" borderId="29" xfId="0" applyFont="1" applyBorder="1" applyAlignment="1">
      <alignment horizontal="justify" vertical="top"/>
    </xf>
    <xf numFmtId="0" fontId="0" fillId="0" borderId="13" xfId="51" applyFont="1" applyFill="1" applyBorder="1" applyAlignment="1" applyProtection="1">
      <alignment vertical="center" wrapText="1"/>
    </xf>
    <xf numFmtId="49" fontId="6" fillId="0" borderId="29" xfId="0" applyNumberFormat="1" applyFont="1" applyBorder="1" applyAlignment="1" applyProtection="1">
      <alignment vertical="top" wrapText="1"/>
    </xf>
    <xf numFmtId="49" fontId="6" fillId="0" borderId="30" xfId="0" applyNumberFormat="1" applyFont="1" applyBorder="1" applyAlignment="1" applyProtection="1">
      <alignment vertical="top" wrapText="1"/>
    </xf>
    <xf numFmtId="49" fontId="6" fillId="0" borderId="29" xfId="0" applyNumberFormat="1" applyFont="1" applyBorder="1" applyProtection="1">
      <alignment vertical="top"/>
    </xf>
    <xf numFmtId="0" fontId="0" fillId="0" borderId="14" xfId="51" applyFont="1" applyFill="1" applyBorder="1" applyAlignment="1" applyProtection="1">
      <alignment vertical="center" wrapText="1"/>
    </xf>
    <xf numFmtId="49" fontId="6" fillId="0" borderId="29" xfId="0" applyNumberFormat="1" applyFont="1" applyBorder="1" applyAlignment="1" applyProtection="1">
      <alignment vertical="top"/>
    </xf>
    <xf numFmtId="0" fontId="2" fillId="0" borderId="0" xfId="39"/>
    <xf numFmtId="49" fontId="72" fillId="0" borderId="0" xfId="0" applyFont="1">
      <alignment vertical="top"/>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0" fillId="0" borderId="0" xfId="0" applyNumberFormat="1" applyFill="1" applyBorder="1" applyAlignment="1">
      <alignment vertical="center"/>
    </xf>
    <xf numFmtId="49" fontId="6" fillId="0" borderId="0" xfId="41" applyProtection="1">
      <alignment vertical="top"/>
    </xf>
    <xf numFmtId="49" fontId="6" fillId="0" borderId="0" xfId="35" applyProtection="1">
      <alignment vertical="top"/>
    </xf>
    <xf numFmtId="49" fontId="6" fillId="0" borderId="5" xfId="49" applyNumberFormat="1" applyFont="1" applyFill="1" applyBorder="1" applyAlignment="1" applyProtection="1">
      <alignment horizontal="left" vertical="center" wrapText="1"/>
    </xf>
    <xf numFmtId="0" fontId="6" fillId="7" borderId="16" xfId="49" applyFont="1" applyFill="1" applyBorder="1" applyAlignment="1" applyProtection="1">
      <alignment horizontal="center" vertical="center"/>
    </xf>
    <xf numFmtId="49" fontId="40" fillId="13" borderId="17" xfId="0" applyFont="1" applyFill="1" applyBorder="1" applyAlignment="1" applyProtection="1">
      <alignment horizontal="left" vertical="center" indent="2"/>
    </xf>
    <xf numFmtId="0" fontId="6" fillId="0" borderId="5" xfId="54" applyNumberFormat="1" applyFont="1" applyFill="1" applyBorder="1" applyAlignment="1" applyProtection="1">
      <alignment vertical="center" wrapText="1"/>
    </xf>
    <xf numFmtId="0" fontId="6" fillId="0" borderId="0" xfId="52" applyNumberFormat="1" applyFont="1" applyFill="1" applyAlignment="1" applyProtection="1">
      <alignment horizontal="left" vertical="center" wrapText="1"/>
    </xf>
    <xf numFmtId="0" fontId="6" fillId="0" borderId="0" xfId="52" applyFont="1" applyFill="1" applyAlignment="1" applyProtection="1">
      <alignment horizontal="left" vertical="center" wrapText="1"/>
    </xf>
    <xf numFmtId="14" fontId="6" fillId="7" borderId="0" xfId="52" applyNumberFormat="1" applyFont="1" applyFill="1" applyBorder="1" applyAlignment="1" applyProtection="1">
      <alignment horizontal="left" vertical="center" wrapText="1"/>
    </xf>
    <xf numFmtId="14" fontId="6" fillId="0" borderId="0" xfId="52" applyNumberFormat="1" applyFont="1" applyFill="1" applyAlignment="1" applyProtection="1">
      <alignment horizontal="left" vertical="center" wrapText="1"/>
    </xf>
    <xf numFmtId="0" fontId="6" fillId="0" borderId="0" xfId="52" applyFont="1" applyFill="1" applyBorder="1" applyAlignment="1" applyProtection="1">
      <alignment horizontal="left" vertical="center" wrapText="1"/>
    </xf>
    <xf numFmtId="0" fontId="74" fillId="0" borderId="0" xfId="54" applyFont="1" applyFill="1" applyAlignment="1" applyProtection="1">
      <alignment vertical="center" wrapText="1"/>
    </xf>
    <xf numFmtId="49" fontId="40" fillId="13" borderId="15" xfId="41" applyFont="1" applyFill="1" applyBorder="1" applyAlignment="1" applyProtection="1">
      <alignment horizontal="left" vertical="center" indent="1"/>
    </xf>
    <xf numFmtId="49" fontId="74" fillId="0" borderId="0" xfId="0" applyFont="1">
      <alignment vertical="top"/>
    </xf>
    <xf numFmtId="49" fontId="0" fillId="0" borderId="0" xfId="0" applyNumberFormat="1" applyAlignment="1">
      <alignment vertical="center"/>
    </xf>
    <xf numFmtId="49" fontId="0" fillId="0" borderId="0" xfId="0" applyNumberFormat="1">
      <alignment vertical="top"/>
    </xf>
    <xf numFmtId="0" fontId="8" fillId="10" borderId="0" xfId="54" applyFont="1" applyFill="1" applyAlignment="1" applyProtection="1">
      <alignment vertical="center" wrapText="1"/>
    </xf>
    <xf numFmtId="0" fontId="6" fillId="0" borderId="0" xfId="51"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74" fillId="0" borderId="0" xfId="0" applyNumberFormat="1" applyFont="1" applyAlignment="1">
      <alignment vertical="center"/>
    </xf>
    <xf numFmtId="0" fontId="76" fillId="0" borderId="0" xfId="0" applyNumberFormat="1" applyFont="1" applyAlignment="1">
      <alignment vertical="center"/>
    </xf>
    <xf numFmtId="0" fontId="74" fillId="0" borderId="0" xfId="54" applyFont="1" applyFill="1" applyAlignment="1" applyProtection="1">
      <alignment vertical="center"/>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0" applyNumberFormat="1" applyFont="1" applyFill="1" applyAlignment="1" applyProtection="1">
      <alignment vertical="center"/>
    </xf>
    <xf numFmtId="49" fontId="74" fillId="10" borderId="0" xfId="0" applyFont="1" applyFill="1" applyProtection="1">
      <alignment vertical="top"/>
    </xf>
    <xf numFmtId="0" fontId="0" fillId="0" borderId="0" xfId="0" applyNumberFormat="1" applyAlignment="1">
      <alignment vertical="top" wrapText="1"/>
    </xf>
    <xf numFmtId="0" fontId="6" fillId="0" borderId="0" xfId="0" applyNumberFormat="1" applyFont="1" applyProtection="1">
      <alignment vertical="top"/>
    </xf>
    <xf numFmtId="49" fontId="6" fillId="0" borderId="5" xfId="0" applyNumberFormat="1" applyFont="1" applyFill="1" applyBorder="1" applyProtection="1">
      <alignment vertical="top"/>
    </xf>
    <xf numFmtId="49" fontId="6" fillId="0" borderId="5" xfId="33" applyNumberFormat="1" applyFont="1" applyFill="1" applyBorder="1" applyAlignment="1" applyProtection="1">
      <alignment horizontal="center" vertical="center" wrapText="1"/>
    </xf>
    <xf numFmtId="0" fontId="18" fillId="0" borderId="22" xfId="36" applyFont="1" applyBorder="1" applyAlignment="1" applyProtection="1">
      <alignment horizontal="justify" vertical="top" wrapText="1"/>
    </xf>
    <xf numFmtId="49" fontId="0" fillId="0" borderId="5" xfId="0" applyFill="1" applyBorder="1" applyAlignment="1">
      <alignment vertical="top" wrapText="1"/>
    </xf>
    <xf numFmtId="0" fontId="0" fillId="0" borderId="5" xfId="36" applyFont="1" applyFill="1" applyBorder="1" applyAlignment="1" applyProtection="1">
      <alignment horizontal="justify" vertical="top" wrapText="1"/>
    </xf>
    <xf numFmtId="4" fontId="6" fillId="0" borderId="0" xfId="54" applyNumberFormat="1" applyFont="1" applyFill="1" applyBorder="1" applyAlignment="1" applyProtection="1">
      <alignment vertical="center" wrapText="1"/>
    </xf>
    <xf numFmtId="49" fontId="6" fillId="0" borderId="0" xfId="54" applyNumberFormat="1" applyFont="1" applyFill="1" applyBorder="1" applyAlignment="1" applyProtection="1">
      <alignment vertical="center" wrapText="1"/>
    </xf>
    <xf numFmtId="49" fontId="74" fillId="0" borderId="0" xfId="0" applyFont="1" applyFill="1" applyProtection="1">
      <alignment vertical="top"/>
    </xf>
    <xf numFmtId="0" fontId="70" fillId="0" borderId="0" xfId="37"/>
    <xf numFmtId="0" fontId="0" fillId="0" borderId="0" xfId="0" applyNumberFormat="1" applyAlignment="1"/>
    <xf numFmtId="0" fontId="33" fillId="0" borderId="0" xfId="54" applyFont="1" applyFill="1" applyBorder="1" applyAlignment="1" applyProtection="1">
      <alignment horizontal="center" vertical="center" wrapText="1"/>
    </xf>
    <xf numFmtId="49" fontId="0" fillId="0" borderId="0" xfId="0" applyBorder="1" applyAlignment="1">
      <alignment vertical="top"/>
    </xf>
    <xf numFmtId="0" fontId="33" fillId="0" borderId="0" xfId="54" applyFont="1" applyFill="1" applyAlignment="1" applyProtection="1">
      <alignment horizontal="center" vertical="center" wrapText="1"/>
    </xf>
    <xf numFmtId="0" fontId="6" fillId="0" borderId="0" xfId="54" applyFont="1" applyFill="1" applyBorder="1" applyAlignment="1" applyProtection="1">
      <alignment horizontal="right" vertical="center" wrapText="1"/>
    </xf>
    <xf numFmtId="4" fontId="6" fillId="0" borderId="0" xfId="34" applyFont="1" applyFill="1" applyBorder="1" applyAlignment="1" applyProtection="1">
      <alignment horizontal="right" vertical="center" wrapText="1"/>
    </xf>
    <xf numFmtId="0" fontId="6" fillId="0" borderId="0" xfId="51" applyFont="1" applyFill="1" applyBorder="1" applyAlignment="1" applyProtection="1">
      <alignment horizontal="left" vertical="center" wrapText="1" indent="1"/>
    </xf>
    <xf numFmtId="49" fontId="6" fillId="0" borderId="0" xfId="41" applyFill="1" applyProtection="1">
      <alignment vertical="top"/>
    </xf>
    <xf numFmtId="4" fontId="0" fillId="0" borderId="0" xfId="34" applyFont="1" applyFill="1" applyBorder="1" applyAlignment="1" applyProtection="1">
      <alignment horizontal="center" vertical="center" wrapText="1"/>
    </xf>
    <xf numFmtId="4" fontId="6" fillId="0" borderId="0" xfId="34" applyFont="1" applyFill="1" applyBorder="1" applyAlignment="1" applyProtection="1">
      <alignment horizontal="center" vertical="center" wrapText="1"/>
    </xf>
    <xf numFmtId="0" fontId="72" fillId="0" borderId="0" xfId="54" applyNumberFormat="1" applyFont="1" applyFill="1" applyAlignment="1" applyProtection="1">
      <alignment vertical="center"/>
    </xf>
    <xf numFmtId="171" fontId="6" fillId="0" borderId="5" xfId="54" applyNumberFormat="1" applyFont="1" applyFill="1" applyBorder="1" applyAlignment="1" applyProtection="1">
      <alignment horizontal="center" vertical="center" wrapText="1"/>
    </xf>
    <xf numFmtId="171" fontId="6" fillId="0" borderId="5" xfId="33" applyNumberFormat="1" applyFont="1" applyFill="1" applyBorder="1" applyAlignment="1" applyProtection="1">
      <alignment horizontal="center" vertical="center" wrapText="1"/>
    </xf>
    <xf numFmtId="0" fontId="72" fillId="13" borderId="19" xfId="54" applyFont="1" applyFill="1" applyBorder="1" applyAlignment="1" applyProtection="1">
      <alignment horizontal="center" vertical="center" wrapText="1"/>
    </xf>
    <xf numFmtId="0" fontId="72" fillId="13" borderId="23" xfId="54" applyFont="1" applyFill="1" applyBorder="1" applyAlignment="1" applyProtection="1">
      <alignment horizontal="center" vertical="center" wrapText="1"/>
    </xf>
    <xf numFmtId="49" fontId="72" fillId="13" borderId="23" xfId="54" applyNumberFormat="1" applyFont="1" applyFill="1" applyBorder="1" applyAlignment="1" applyProtection="1">
      <alignment horizontal="left" vertical="center" wrapText="1"/>
    </xf>
    <xf numFmtId="49" fontId="37" fillId="13" borderId="15" xfId="42" applyNumberFormat="1" applyFill="1" applyBorder="1" applyAlignment="1" applyProtection="1">
      <alignment horizontal="left" vertical="center"/>
    </xf>
    <xf numFmtId="49" fontId="72" fillId="13" borderId="21" xfId="54" applyNumberFormat="1" applyFont="1" applyFill="1" applyBorder="1" applyAlignment="1" applyProtection="1">
      <alignment horizontal="left" vertical="center" wrapText="1"/>
    </xf>
    <xf numFmtId="49" fontId="6" fillId="8" borderId="5" xfId="54" applyNumberFormat="1" applyFont="1" applyFill="1" applyBorder="1" applyAlignment="1" applyProtection="1">
      <alignment horizontal="center" vertical="center" wrapText="1"/>
    </xf>
    <xf numFmtId="0" fontId="77" fillId="0" borderId="0" xfId="54" applyFont="1" applyFill="1" applyAlignment="1" applyProtection="1">
      <alignment vertical="center" wrapText="1"/>
    </xf>
    <xf numFmtId="0" fontId="29" fillId="0" borderId="0" xfId="54" applyFont="1" applyFill="1" applyBorder="1" applyAlignment="1" applyProtection="1">
      <alignment horizontal="center" vertical="center" wrapText="1"/>
    </xf>
    <xf numFmtId="49" fontId="8" fillId="13" borderId="13" xfId="41" applyFont="1" applyFill="1" applyBorder="1" applyAlignment="1" applyProtection="1">
      <alignment horizontal="right" vertical="center" wrapText="1"/>
    </xf>
    <xf numFmtId="49" fontId="8" fillId="13" borderId="15" xfId="41" applyFont="1" applyFill="1" applyBorder="1" applyAlignment="1" applyProtection="1">
      <alignment horizontal="right" vertical="center" wrapText="1"/>
    </xf>
    <xf numFmtId="49" fontId="6" fillId="13" borderId="15" xfId="41" applyFont="1" applyFill="1" applyBorder="1" applyAlignment="1" applyProtection="1">
      <alignment horizontal="right" vertical="center" wrapText="1"/>
    </xf>
    <xf numFmtId="49" fontId="6" fillId="13" borderId="14" xfId="41" applyFont="1" applyFill="1" applyBorder="1" applyAlignment="1" applyProtection="1">
      <alignment horizontal="right" vertical="center" wrapText="1"/>
    </xf>
    <xf numFmtId="0" fontId="6" fillId="0" borderId="31" xfId="54" applyFont="1" applyFill="1" applyBorder="1" applyAlignment="1" applyProtection="1">
      <alignment vertical="center" wrapText="1"/>
    </xf>
    <xf numFmtId="0" fontId="50" fillId="0" borderId="0" xfId="54" applyFont="1" applyFill="1" applyAlignment="1" applyProtection="1">
      <alignment vertical="center" wrapText="1"/>
    </xf>
    <xf numFmtId="0" fontId="9" fillId="0" borderId="0" xfId="54" applyFont="1" applyFill="1" applyAlignment="1" applyProtection="1">
      <alignment vertical="center" wrapText="1"/>
    </xf>
    <xf numFmtId="0" fontId="51" fillId="0" borderId="0" xfId="54" applyFont="1" applyFill="1" applyAlignment="1" applyProtection="1">
      <alignment horizontal="center" vertical="center" wrapText="1"/>
    </xf>
    <xf numFmtId="0" fontId="78" fillId="0" borderId="0" xfId="38" applyFont="1" applyFill="1" applyProtection="1"/>
    <xf numFmtId="49" fontId="34" fillId="7" borderId="0" xfId="44">
      <alignment vertical="top"/>
    </xf>
    <xf numFmtId="49" fontId="52" fillId="10" borderId="0" xfId="0" applyFont="1" applyFill="1" applyProtection="1">
      <alignment vertical="top"/>
    </xf>
    <xf numFmtId="49" fontId="0" fillId="0" borderId="0" xfId="0" applyFill="1" applyProtection="1">
      <alignment vertical="top"/>
    </xf>
    <xf numFmtId="49" fontId="52" fillId="0" borderId="0" xfId="0" applyFont="1" applyFill="1" applyProtection="1">
      <alignment vertical="top"/>
    </xf>
    <xf numFmtId="0" fontId="72" fillId="0" borderId="0" xfId="54" applyFont="1" applyFill="1" applyAlignment="1" applyProtection="1">
      <alignment vertical="center"/>
    </xf>
    <xf numFmtId="49" fontId="72" fillId="0" borderId="0" xfId="0" applyFont="1" applyFill="1" applyProtection="1">
      <alignment vertical="top"/>
    </xf>
    <xf numFmtId="49" fontId="0" fillId="0" borderId="0" xfId="0" applyFont="1" applyFill="1" applyProtection="1">
      <alignment vertical="top"/>
    </xf>
    <xf numFmtId="49" fontId="0" fillId="13" borderId="14" xfId="0" applyFont="1" applyFill="1" applyBorder="1" applyAlignment="1" applyProtection="1">
      <alignment horizontal="right" vertical="center" wrapText="1"/>
    </xf>
    <xf numFmtId="49" fontId="0" fillId="13" borderId="15" xfId="0" applyFont="1" applyFill="1" applyBorder="1" applyAlignment="1" applyProtection="1">
      <alignment horizontal="right" vertical="center" wrapText="1"/>
    </xf>
    <xf numFmtId="49" fontId="72" fillId="0" borderId="0" xfId="0" applyFont="1" applyFill="1" applyAlignment="1" applyProtection="1">
      <alignment vertical="top"/>
    </xf>
    <xf numFmtId="49" fontId="72" fillId="10" borderId="0" xfId="0" applyFont="1" applyFill="1" applyAlignment="1" applyProtection="1">
      <alignment vertical="top"/>
    </xf>
    <xf numFmtId="49" fontId="6" fillId="0" borderId="0" xfId="0" applyNumberFormat="1" applyFont="1" applyFill="1" applyProtection="1">
      <alignment vertical="top"/>
    </xf>
    <xf numFmtId="49" fontId="0" fillId="2" borderId="32" xfId="0" applyFill="1" applyBorder="1" applyAlignment="1" applyProtection="1">
      <alignment horizontal="left" vertical="center" wrapText="1"/>
      <protection locked="0"/>
    </xf>
    <xf numFmtId="49" fontId="0" fillId="0" borderId="5" xfId="0" applyFill="1" applyBorder="1" applyAlignment="1" applyProtection="1">
      <alignment horizontal="center" vertical="center" wrapText="1"/>
    </xf>
    <xf numFmtId="49" fontId="0" fillId="0" borderId="32" xfId="0" applyFill="1" applyBorder="1" applyAlignment="1" applyProtection="1">
      <alignment horizontal="right" vertical="center" wrapText="1"/>
    </xf>
    <xf numFmtId="0" fontId="0" fillId="0" borderId="32" xfId="0" applyNumberFormat="1" applyFill="1" applyBorder="1" applyAlignment="1" applyProtection="1">
      <alignment horizontal="center" vertical="center" wrapText="1"/>
    </xf>
    <xf numFmtId="49" fontId="0" fillId="0" borderId="32" xfId="0" applyNumberFormat="1" applyFill="1" applyBorder="1" applyAlignment="1" applyProtection="1">
      <alignment horizontal="center" vertical="center" wrapText="1"/>
    </xf>
    <xf numFmtId="49" fontId="0" fillId="0" borderId="0" xfId="0" applyFill="1" applyBorder="1" applyAlignment="1" applyProtection="1">
      <alignment horizontal="left" vertical="center" wrapText="1"/>
    </xf>
    <xf numFmtId="0" fontId="0" fillId="0" borderId="0" xfId="0" applyNumberFormat="1" applyFill="1" applyBorder="1" applyAlignment="1" applyProtection="1">
      <alignment horizontal="center" vertical="center" wrapText="1"/>
    </xf>
    <xf numFmtId="0" fontId="19" fillId="0" borderId="33" xfId="54" applyFont="1" applyFill="1" applyBorder="1" applyAlignment="1" applyProtection="1">
      <alignment horizontal="center" vertical="center" wrapText="1"/>
    </xf>
    <xf numFmtId="0" fontId="0" fillId="0" borderId="5" xfId="0" applyNumberFormat="1" applyFill="1" applyBorder="1" applyAlignment="1" applyProtection="1">
      <alignment horizontal="right" vertical="center" wrapText="1"/>
    </xf>
    <xf numFmtId="0" fontId="0" fillId="0" borderId="33" xfId="0" applyNumberFormat="1" applyFill="1" applyBorder="1" applyAlignment="1" applyProtection="1">
      <alignment horizontal="center" vertical="center" wrapText="1"/>
    </xf>
    <xf numFmtId="49" fontId="0" fillId="0" borderId="0" xfId="0" applyFill="1" applyBorder="1" applyProtection="1">
      <alignment vertical="top"/>
    </xf>
    <xf numFmtId="0" fontId="8" fillId="0" borderId="6" xfId="36" applyFont="1" applyBorder="1" applyAlignment="1" applyProtection="1">
      <alignment horizontal="justify" vertical="center" wrapText="1"/>
    </xf>
    <xf numFmtId="0" fontId="53" fillId="0" borderId="0" xfId="52" applyFont="1" applyFill="1" applyAlignment="1" applyProtection="1">
      <alignment vertical="top" wrapText="1"/>
    </xf>
    <xf numFmtId="0" fontId="6" fillId="0" borderId="6" xfId="36" applyFont="1" applyBorder="1" applyAlignment="1" applyProtection="1">
      <alignment horizontal="justify" vertical="center" wrapText="1"/>
    </xf>
    <xf numFmtId="49" fontId="6" fillId="0" borderId="0" xfId="35" applyNumberFormat="1" applyFont="1">
      <alignment vertical="top"/>
    </xf>
    <xf numFmtId="49" fontId="12" fillId="9" borderId="5" xfId="30" applyNumberFormat="1" applyFont="1" applyFill="1" applyBorder="1" applyAlignment="1" applyProtection="1">
      <alignment horizontal="left" vertical="center" wrapText="1"/>
      <protection locked="0"/>
    </xf>
    <xf numFmtId="49" fontId="6" fillId="0" borderId="0" xfId="35" applyFont="1" applyProtection="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0" fontId="0" fillId="9" borderId="5" xfId="30" applyNumberFormat="1" applyFont="1" applyFill="1" applyBorder="1" applyAlignment="1" applyProtection="1">
      <alignment horizontal="left" vertical="center" wrapText="1" indent="1"/>
      <protection locked="0"/>
    </xf>
    <xf numFmtId="0" fontId="0" fillId="0" borderId="5" xfId="30" applyNumberFormat="1" applyFont="1" applyFill="1" applyBorder="1" applyAlignment="1" applyProtection="1">
      <alignment horizontal="left" vertical="center" wrapText="1" indent="2"/>
    </xf>
    <xf numFmtId="0" fontId="0" fillId="0" borderId="0" xfId="30" applyNumberFormat="1" applyFont="1" applyFill="1" applyBorder="1" applyAlignment="1" applyProtection="1">
      <alignment horizontal="left" vertical="center" wrapText="1" indent="2"/>
    </xf>
    <xf numFmtId="0" fontId="0" fillId="0" borderId="0" xfId="54" applyFont="1" applyFill="1" applyBorder="1" applyAlignment="1" applyProtection="1">
      <alignment horizontal="center" vertical="center" wrapText="1"/>
    </xf>
    <xf numFmtId="49" fontId="6" fillId="11" borderId="5" xfId="53" applyNumberFormat="1" applyFont="1" applyFill="1" applyBorder="1" applyAlignment="1" applyProtection="1">
      <alignment horizontal="left" vertical="center" wrapText="1"/>
    </xf>
    <xf numFmtId="49" fontId="6" fillId="2" borderId="5" xfId="53" applyNumberFormat="1" applyFont="1" applyFill="1" applyBorder="1" applyAlignment="1" applyProtection="1">
      <alignment horizontal="left" vertical="center" wrapText="1"/>
      <protection locked="0"/>
    </xf>
    <xf numFmtId="0" fontId="79" fillId="0" borderId="0" xfId="52" applyFont="1" applyAlignment="1" applyProtection="1">
      <alignment vertical="center" wrapText="1"/>
    </xf>
    <xf numFmtId="0" fontId="33" fillId="0" borderId="0" xfId="0" applyNumberFormat="1" applyFont="1" applyBorder="1" applyAlignment="1">
      <alignment horizontal="center" vertical="center" wrapText="1"/>
    </xf>
    <xf numFmtId="49" fontId="0" fillId="0" borderId="16" xfId="0" applyFill="1" applyBorder="1">
      <alignment vertical="top"/>
    </xf>
    <xf numFmtId="0" fontId="74" fillId="0" borderId="0" xfId="0" applyNumberFormat="1" applyFont="1" applyBorder="1" applyAlignment="1">
      <alignment vertical="center"/>
    </xf>
    <xf numFmtId="0" fontId="44" fillId="0" borderId="0" xfId="0" applyNumberFormat="1" applyFont="1" applyBorder="1" applyAlignment="1">
      <alignment vertical="center"/>
    </xf>
    <xf numFmtId="49" fontId="69" fillId="9" borderId="5" xfId="30" applyNumberFormat="1" applyFill="1" applyBorder="1" applyAlignment="1" applyProtection="1">
      <alignment horizontal="left" vertical="center" wrapText="1"/>
      <protection locked="0"/>
    </xf>
    <xf numFmtId="49" fontId="6" fillId="0" borderId="5" xfId="41" applyBorder="1">
      <alignment vertical="top"/>
    </xf>
    <xf numFmtId="49" fontId="43" fillId="13" borderId="14" xfId="41" applyFont="1" applyFill="1" applyBorder="1" applyAlignment="1" applyProtection="1">
      <alignment horizontal="center" vertical="top"/>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0" fillId="8" borderId="5" xfId="52" applyNumberFormat="1" applyFont="1" applyFill="1" applyBorder="1" applyAlignment="1" applyProtection="1">
      <alignment horizontal="left" vertical="center" wrapText="1" indent="1"/>
    </xf>
    <xf numFmtId="49" fontId="6" fillId="8" borderId="5" xfId="52" applyNumberFormat="1" applyFont="1" applyFill="1" applyBorder="1" applyAlignment="1" applyProtection="1">
      <alignment horizontal="left" vertical="center" wrapText="1" indent="1"/>
    </xf>
    <xf numFmtId="49" fontId="6" fillId="0" borderId="5" xfId="52" applyNumberFormat="1" applyFont="1" applyFill="1" applyBorder="1" applyAlignment="1" applyProtection="1">
      <alignment horizontal="left" vertical="center" wrapText="1" indent="1"/>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0" fontId="74" fillId="0" borderId="0" xfId="0" applyNumberFormat="1" applyFont="1" applyFill="1" applyBorder="1" applyAlignment="1">
      <alignment horizontal="center" vertical="center"/>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6" fillId="11" borderId="5" xfId="53" applyNumberFormat="1" applyFont="1" applyFill="1" applyBorder="1" applyAlignment="1" applyProtection="1">
      <alignment horizontal="left" vertical="center" wrapText="1" indent="1"/>
    </xf>
    <xf numFmtId="0" fontId="0" fillId="0" borderId="5" xfId="0" applyNumberFormat="1" applyBorder="1" applyAlignment="1">
      <alignment horizontal="center" vertical="center"/>
    </xf>
    <xf numFmtId="0" fontId="74" fillId="0" borderId="0" xfId="54" applyFont="1" applyFill="1" applyAlignment="1" applyProtection="1">
      <alignment horizontal="center" vertical="center" wrapText="1"/>
    </xf>
    <xf numFmtId="14" fontId="49" fillId="0" borderId="5" xfId="53" applyNumberFormat="1" applyFont="1" applyFill="1" applyBorder="1" applyAlignment="1" applyProtection="1">
      <alignment horizontal="center" vertical="center" wrapText="1"/>
    </xf>
    <xf numFmtId="49" fontId="34" fillId="7" borderId="0" xfId="44" applyAlignment="1">
      <alignment vertical="top" wrapText="1"/>
    </xf>
    <xf numFmtId="49" fontId="29" fillId="0" borderId="15" xfId="33" applyNumberFormat="1" applyFont="1" applyFill="1" applyBorder="1" applyAlignment="1" applyProtection="1">
      <alignment horizontal="center" vertical="center" wrapText="1"/>
    </xf>
    <xf numFmtId="0" fontId="82" fillId="0" borderId="0" xfId="54" applyFont="1" applyFill="1" applyAlignment="1" applyProtection="1">
      <alignment vertical="center"/>
    </xf>
    <xf numFmtId="0" fontId="83" fillId="0" borderId="0" xfId="54" applyFont="1" applyFill="1" applyAlignment="1" applyProtection="1">
      <alignment vertical="center"/>
    </xf>
    <xf numFmtId="14" fontId="6" fillId="0" borderId="5" xfId="53" applyNumberFormat="1" applyFont="1" applyFill="1" applyBorder="1" applyAlignment="1" applyProtection="1">
      <alignment horizontal="left" vertical="center" wrapText="1" indent="1"/>
    </xf>
    <xf numFmtId="49" fontId="0" fillId="0" borderId="17" xfId="0" applyFill="1" applyBorder="1" applyProtection="1">
      <alignment vertical="top"/>
    </xf>
    <xf numFmtId="0" fontId="74" fillId="0" borderId="0" xfId="54" applyNumberFormat="1" applyFont="1" applyFill="1" applyAlignment="1" applyProtection="1">
      <alignment vertical="center"/>
    </xf>
    <xf numFmtId="0" fontId="74" fillId="0" borderId="0" xfId="54" applyFont="1" applyFill="1" applyAlignment="1" applyProtection="1">
      <alignment horizontal="left" vertical="center" wrapText="1" indent="1"/>
    </xf>
    <xf numFmtId="0" fontId="72" fillId="0" borderId="0" xfId="54" applyFont="1" applyFill="1" applyAlignment="1" applyProtection="1">
      <alignment horizontal="left" vertical="center" wrapText="1" indent="1"/>
    </xf>
    <xf numFmtId="0" fontId="84" fillId="0" borderId="0" xfId="54" applyFont="1" applyFill="1" applyAlignment="1" applyProtection="1">
      <alignment horizontal="left" vertical="center" wrapText="1" indent="1"/>
    </xf>
    <xf numFmtId="0" fontId="85" fillId="0" borderId="0" xfId="54" applyFont="1" applyFill="1" applyAlignment="1" applyProtection="1">
      <alignment horizontal="left" vertical="center" indent="1"/>
    </xf>
    <xf numFmtId="0" fontId="84" fillId="0" borderId="0" xfId="54" applyFont="1" applyFill="1" applyAlignment="1" applyProtection="1">
      <alignment vertical="center" wrapText="1"/>
    </xf>
    <xf numFmtId="0" fontId="57" fillId="0" borderId="0" xfId="52" applyFont="1" applyFill="1" applyAlignment="1" applyProtection="1">
      <alignment horizontal="left" vertical="center" wrapTex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7" borderId="0" xfId="52" applyFont="1" applyFill="1" applyBorder="1" applyAlignment="1" applyProtection="1">
      <alignment vertical="center" wrapText="1"/>
    </xf>
    <xf numFmtId="0" fontId="60" fillId="7" borderId="0" xfId="52" applyFont="1" applyFill="1" applyBorder="1" applyAlignment="1" applyProtection="1">
      <alignment horizontal="right" vertical="center" wrapText="1" indent="1"/>
    </xf>
    <xf numFmtId="0" fontId="60" fillId="7" borderId="0" xfId="52" applyFont="1" applyFill="1" applyBorder="1" applyAlignment="1" applyProtection="1">
      <alignment horizontal="left" vertical="center" wrapText="1" indent="2"/>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0" fontId="61" fillId="7" borderId="0" xfId="52" applyFont="1" applyFill="1" applyBorder="1" applyAlignment="1" applyProtection="1">
      <alignment horizontal="center" vertical="center" wrapText="1"/>
    </xf>
    <xf numFmtId="0" fontId="62" fillId="7" borderId="0" xfId="52" applyFont="1" applyFill="1" applyBorder="1" applyAlignment="1" applyProtection="1">
      <alignment vertical="center" wrapTex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63" fillId="7" borderId="0" xfId="52" applyFont="1" applyFill="1" applyBorder="1" applyAlignment="1" applyProtection="1">
      <alignment horizontal="center" vertical="center" wrapText="1"/>
    </xf>
    <xf numFmtId="14" fontId="63" fillId="7" borderId="0" xfId="52" applyNumberFormat="1" applyFont="1" applyFill="1" applyBorder="1" applyAlignment="1" applyProtection="1">
      <alignment horizontal="center" vertical="center" wrapText="1"/>
    </xf>
    <xf numFmtId="0" fontId="63" fillId="7" borderId="0" xfId="52" applyFont="1" applyFill="1" applyBorder="1" applyAlignment="1" applyProtection="1">
      <alignment vertical="center" wrapText="1"/>
    </xf>
    <xf numFmtId="0" fontId="64" fillId="7" borderId="0" xfId="52" applyFont="1" applyFill="1" applyBorder="1" applyAlignment="1" applyProtection="1">
      <alignment vertical="center" wrapText="1"/>
    </xf>
    <xf numFmtId="0" fontId="56" fillId="0" borderId="0" xfId="52" applyNumberFormat="1" applyFont="1" applyFill="1" applyAlignment="1" applyProtection="1">
      <alignment horizontal="left"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vertical="center" wrapText="1"/>
    </xf>
    <xf numFmtId="0" fontId="55" fillId="0" borderId="0" xfId="52" applyFont="1" applyAlignment="1" applyProtection="1">
      <alignment horizontal="center" vertical="center" wrapText="1"/>
    </xf>
    <xf numFmtId="0" fontId="57" fillId="0" borderId="0" xfId="52" applyFont="1" applyBorder="1" applyAlignment="1" applyProtection="1">
      <alignment vertical="center" wrapText="1"/>
    </xf>
    <xf numFmtId="0" fontId="57" fillId="0" borderId="0" xfId="52" applyFont="1" applyAlignment="1" applyProtection="1">
      <alignment horizontal="right" vertical="center"/>
    </xf>
    <xf numFmtId="0" fontId="57" fillId="0" borderId="0" xfId="52" applyFont="1" applyAlignment="1" applyProtection="1">
      <alignment horizontal="center" vertical="center" wrapText="1"/>
    </xf>
    <xf numFmtId="49" fontId="6" fillId="0" borderId="0" xfId="30" applyNumberFormat="1" applyFont="1" applyFill="1" applyBorder="1" applyAlignment="1" applyProtection="1">
      <alignment vertical="center" wrapText="1"/>
    </xf>
    <xf numFmtId="0" fontId="0" fillId="0" borderId="0" xfId="0" applyNumberFormat="1" applyAlignment="1">
      <alignment horizontal="left" vertical="top" indent="1"/>
    </xf>
    <xf numFmtId="0" fontId="0" fillId="0" borderId="0" xfId="0" applyNumberFormat="1" applyAlignment="1">
      <alignment horizontal="left" vertical="center" indent="1"/>
    </xf>
    <xf numFmtId="49" fontId="86" fillId="13" borderId="15" xfId="41" applyFont="1" applyFill="1" applyBorder="1" applyAlignment="1" applyProtection="1">
      <alignment horizontal="center" vertical="center" wrapText="1"/>
    </xf>
    <xf numFmtId="0" fontId="74" fillId="0" borderId="0" xfId="54" applyFont="1" applyFill="1" applyAlignment="1" applyProtection="1">
      <alignment horizontal="left" vertical="center" indent="1"/>
    </xf>
    <xf numFmtId="0" fontId="74" fillId="0" borderId="0" xfId="54" applyNumberFormat="1" applyFont="1" applyFill="1" applyAlignment="1" applyProtection="1">
      <alignment horizontal="left" vertical="center" indent="1"/>
    </xf>
    <xf numFmtId="14" fontId="6" fillId="8" borderId="5" xfId="53" applyNumberFormat="1" applyFont="1" applyFill="1" applyBorder="1" applyAlignment="1" applyProtection="1">
      <alignment horizontal="left" vertical="center" wrapText="1" indent="1"/>
    </xf>
    <xf numFmtId="0" fontId="29" fillId="0" borderId="0" xfId="54" applyFont="1" applyFill="1" applyBorder="1" applyAlignment="1" applyProtection="1">
      <alignment horizontal="center" vertical="top" wrapText="1"/>
    </xf>
    <xf numFmtId="0" fontId="74" fillId="0" borderId="24" xfId="54" applyFont="1" applyFill="1" applyBorder="1" applyAlignment="1" applyProtection="1">
      <alignment vertical="center"/>
    </xf>
    <xf numFmtId="0" fontId="6" fillId="0" borderId="5" xfId="33" applyNumberFormat="1" applyFont="1" applyFill="1" applyBorder="1" applyAlignment="1" applyProtection="1">
      <alignment horizontal="center" vertical="center" wrapText="1"/>
    </xf>
    <xf numFmtId="0"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center" vertical="center"/>
    </xf>
    <xf numFmtId="49" fontId="0" fillId="0" borderId="5" xfId="0" applyNumberFormat="1" applyFill="1" applyBorder="1" applyAlignment="1" applyProtection="1">
      <alignment horizontal="left" vertical="center"/>
    </xf>
    <xf numFmtId="0" fontId="72" fillId="0" borderId="0" xfId="0" applyNumberFormat="1" applyFont="1" applyAlignment="1">
      <alignment vertical="center"/>
    </xf>
    <xf numFmtId="0" fontId="0" fillId="0" borderId="0" xfId="0" applyNumberFormat="1" applyFont="1" applyAlignment="1">
      <alignment vertical="center"/>
    </xf>
    <xf numFmtId="0" fontId="8" fillId="10" borderId="5" xfId="54" applyFont="1" applyFill="1" applyBorder="1" applyAlignment="1" applyProtection="1">
      <alignment horizontal="center" vertical="center" wrapText="1"/>
    </xf>
    <xf numFmtId="49" fontId="6" fillId="0" borderId="0" xfId="0" applyFont="1" applyFill="1" applyProtection="1">
      <alignment vertical="top"/>
    </xf>
    <xf numFmtId="0" fontId="8" fillId="10" borderId="5" xfId="0" applyNumberFormat="1" applyFont="1" applyFill="1" applyBorder="1" applyAlignment="1" applyProtection="1">
      <alignment horizontal="center" vertical="center"/>
    </xf>
    <xf numFmtId="49" fontId="0" fillId="0" borderId="5" xfId="0" applyNumberFormat="1" applyFill="1" applyBorder="1" applyProtection="1">
      <alignment vertical="top"/>
    </xf>
    <xf numFmtId="49" fontId="0" fillId="0" borderId="5" xfId="0" applyNumberFormat="1" applyFont="1" applyFill="1" applyBorder="1" applyProtection="1">
      <alignment vertical="top"/>
    </xf>
    <xf numFmtId="0" fontId="0" fillId="9" borderId="5" xfId="30" applyNumberFormat="1" applyFont="1" applyFill="1" applyBorder="1" applyAlignment="1" applyProtection="1">
      <alignment horizontal="left" vertical="center" wrapText="1"/>
      <protection locked="0"/>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6" fillId="13" borderId="19" xfId="54" applyNumberFormat="1" applyFont="1" applyFill="1" applyBorder="1" applyAlignment="1" applyProtection="1">
      <alignment horizontal="center" vertical="center" wrapText="1"/>
    </xf>
    <xf numFmtId="49" fontId="40" fillId="13" borderId="23" xfId="0" applyFont="1" applyFill="1" applyBorder="1" applyAlignment="1" applyProtection="1">
      <alignment horizontal="left" vertical="center" indent="3"/>
    </xf>
    <xf numFmtId="0" fontId="6" fillId="13" borderId="21" xfId="53" applyNumberFormat="1" applyFont="1" applyFill="1" applyBorder="1" applyAlignment="1" applyProtection="1">
      <alignment horizontal="left" vertical="center" wrapText="1"/>
    </xf>
    <xf numFmtId="0" fontId="6" fillId="0" borderId="5" xfId="33" applyFont="1" applyFill="1" applyBorder="1" applyAlignment="1" applyProtection="1">
      <alignment horizontal="center" vertical="center" wrapText="1"/>
    </xf>
    <xf numFmtId="49" fontId="6" fillId="0" borderId="16" xfId="49" applyNumberFormat="1" applyFont="1" applyFill="1" applyBorder="1" applyAlignment="1" applyProtection="1">
      <alignment horizontal="left" vertical="center" wrapText="1"/>
    </xf>
    <xf numFmtId="49" fontId="8" fillId="13" borderId="13" xfId="41" applyFont="1" applyFill="1" applyBorder="1" applyAlignment="1" applyProtection="1">
      <alignment horizontal="center" vertical="center"/>
    </xf>
    <xf numFmtId="49" fontId="40" fillId="13" borderId="14" xfId="41" applyFont="1" applyFill="1" applyBorder="1" applyAlignment="1" applyProtection="1">
      <alignment horizontal="left" vertical="center"/>
    </xf>
    <xf numFmtId="0" fontId="6" fillId="0" borderId="0" xfId="49" applyFont="1" applyAlignment="1" applyProtection="1"/>
    <xf numFmtId="49" fontId="0" fillId="0" borderId="17" xfId="0" applyBorder="1" applyAlignment="1">
      <alignment horizontal="center" vertical="center"/>
    </xf>
    <xf numFmtId="49" fontId="0" fillId="0" borderId="17" xfId="0" applyFill="1" applyBorder="1" applyAlignment="1" applyProtection="1">
      <alignment horizontal="center" vertical="center"/>
    </xf>
    <xf numFmtId="0" fontId="65" fillId="7" borderId="0" xfId="52" applyFont="1" applyFill="1" applyBorder="1" applyAlignment="1" applyProtection="1">
      <alignment vertical="center" wrapText="1"/>
    </xf>
    <xf numFmtId="0" fontId="66" fillId="0" borderId="0" xfId="54" applyFont="1" applyFill="1" applyAlignment="1" applyProtection="1">
      <alignment vertical="center" wrapText="1"/>
    </xf>
    <xf numFmtId="0" fontId="66" fillId="0" borderId="0" xfId="32" applyFont="1" applyFill="1" applyBorder="1" applyAlignment="1" applyProtection="1">
      <alignment vertical="center" wrapText="1"/>
    </xf>
    <xf numFmtId="0" fontId="66" fillId="0" borderId="0" xfId="49" applyFont="1" applyProtection="1"/>
    <xf numFmtId="49" fontId="67" fillId="0" borderId="0" xfId="0" applyFont="1">
      <alignment vertical="top"/>
    </xf>
    <xf numFmtId="49" fontId="68" fillId="0" borderId="0" xfId="0" applyFont="1" applyBorder="1">
      <alignment vertical="top"/>
    </xf>
    <xf numFmtId="49" fontId="0" fillId="0" borderId="0" xfId="0" applyNumberFormat="1" applyFont="1" applyFill="1" applyBorder="1" applyAlignment="1" applyProtection="1">
      <alignment horizontal="right" vertical="center" wrapText="1" indent="1"/>
    </xf>
    <xf numFmtId="49" fontId="0" fillId="0" borderId="0" xfId="0" applyNumberFormat="1" applyFill="1" applyBorder="1" applyAlignment="1" applyProtection="1">
      <alignment horizontal="right" vertical="center" wrapText="1" indent="1"/>
    </xf>
    <xf numFmtId="0" fontId="6" fillId="0" borderId="0" xfId="52" applyNumberFormat="1" applyFont="1" applyFill="1" applyBorder="1" applyAlignment="1" applyProtection="1">
      <alignment horizontal="center" vertical="center" wrapText="1"/>
    </xf>
    <xf numFmtId="49" fontId="6" fillId="0" borderId="26" xfId="0" applyNumberFormat="1" applyFont="1" applyBorder="1" applyProtection="1">
      <alignment vertical="top"/>
    </xf>
    <xf numFmtId="49" fontId="6" fillId="0" borderId="26" xfId="0" applyNumberFormat="1" applyFont="1" applyBorder="1" applyAlignment="1" applyProtection="1">
      <alignment vertical="top" wrapText="1"/>
    </xf>
    <xf numFmtId="0" fontId="6" fillId="9" borderId="5" xfId="53" applyNumberFormat="1" applyFont="1" applyFill="1" applyBorder="1" applyAlignment="1" applyProtection="1">
      <alignment horizontal="left" vertical="center" wrapText="1"/>
      <protection locked="0"/>
    </xf>
    <xf numFmtId="0" fontId="35" fillId="7" borderId="0" xfId="43" applyNumberFormat="1" applyFont="1" applyFill="1" applyBorder="1" applyAlignment="1">
      <alignment horizontal="left" vertical="center" wrapText="1"/>
    </xf>
    <xf numFmtId="0" fontId="34" fillId="7" borderId="0" xfId="43" applyNumberFormat="1" applyFont="1" applyFill="1" applyBorder="1" applyAlignment="1">
      <alignment vertical="top" wrapText="1"/>
    </xf>
    <xf numFmtId="0" fontId="35" fillId="7" borderId="0" xfId="43" applyNumberFormat="1" applyFont="1" applyFill="1" applyBorder="1" applyAlignment="1">
      <alignment vertical="center" wrapText="1"/>
    </xf>
    <xf numFmtId="0" fontId="34" fillId="7" borderId="0" xfId="43" applyNumberFormat="1" applyFont="1" applyFill="1" applyBorder="1" applyAlignment="1">
      <alignment vertical="center" wrapText="1"/>
    </xf>
    <xf numFmtId="0" fontId="74" fillId="0" borderId="0" xfId="41" applyNumberFormat="1" applyFont="1">
      <alignment vertical="top"/>
    </xf>
    <xf numFmtId="49" fontId="74" fillId="0" borderId="0" xfId="41" applyNumberFormat="1" applyFont="1">
      <alignment vertical="top"/>
    </xf>
    <xf numFmtId="0" fontId="29" fillId="0" borderId="0" xfId="54" applyNumberFormat="1" applyFont="1" applyFill="1" applyBorder="1" applyAlignment="1" applyProtection="1">
      <alignment horizontal="center" vertical="center" wrapText="1"/>
    </xf>
    <xf numFmtId="0" fontId="0" fillId="0" borderId="0" xfId="0" applyNumberFormat="1" applyFill="1" applyProtection="1">
      <alignment vertical="top"/>
    </xf>
    <xf numFmtId="0" fontId="19" fillId="10" borderId="5" xfId="54" applyFont="1" applyFill="1" applyBorder="1" applyAlignment="1" applyProtection="1">
      <alignment horizontal="center" vertical="center" wrapText="1"/>
    </xf>
    <xf numFmtId="49" fontId="6" fillId="0" borderId="5" xfId="0" applyNumberFormat="1" applyFont="1" applyBorder="1" applyAlignment="1" applyProtection="1">
      <alignment horizontal="center" vertical="top" wrapText="1"/>
    </xf>
    <xf numFmtId="0" fontId="0" fillId="0" borderId="5" xfId="0" applyNumberFormat="1" applyBorder="1">
      <alignment vertical="top"/>
    </xf>
    <xf numFmtId="0" fontId="0" fillId="0" borderId="5" xfId="0" applyNumberFormat="1" applyBorder="1" applyAlignment="1">
      <alignment vertical="top" wrapText="1"/>
    </xf>
    <xf numFmtId="49" fontId="6" fillId="0" borderId="5" xfId="0" applyNumberFormat="1" applyFont="1" applyBorder="1" applyAlignment="1" applyProtection="1">
      <alignment horizontal="right" vertical="center"/>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49" fontId="56" fillId="0" borderId="0" xfId="53" applyNumberFormat="1" applyFont="1" applyFill="1" applyBorder="1" applyAlignment="1" applyProtection="1">
      <alignment vertical="center" wrapText="1"/>
    </xf>
    <xf numFmtId="0" fontId="56" fillId="0" borderId="0" xfId="47" applyNumberFormat="1" applyFont="1" applyFill="1" applyBorder="1" applyAlignment="1" applyProtection="1">
      <alignment vertical="center" wrapText="1"/>
    </xf>
    <xf numFmtId="49" fontId="103" fillId="0" borderId="0" xfId="53" applyNumberFormat="1" applyFont="1" applyFill="1" applyBorder="1" applyAlignment="1" applyProtection="1">
      <alignment vertical="center" wrapText="1"/>
    </xf>
    <xf numFmtId="0" fontId="56" fillId="0" borderId="0" xfId="47" applyFont="1" applyFill="1" applyBorder="1" applyAlignment="1" applyProtection="1">
      <alignment horizontal="right" vertical="center" wrapText="1"/>
    </xf>
    <xf numFmtId="0" fontId="102" fillId="0" borderId="0" xfId="0" applyNumberFormat="1" applyFont="1" applyBorder="1" applyAlignment="1">
      <alignment vertical="center"/>
    </xf>
    <xf numFmtId="49" fontId="0" fillId="0" borderId="0" xfId="0" applyBorder="1">
      <alignment vertical="top"/>
    </xf>
    <xf numFmtId="0" fontId="74" fillId="0" borderId="0" xfId="0" applyNumberFormat="1" applyFont="1" applyAlignment="1">
      <alignment vertical="center"/>
    </xf>
    <xf numFmtId="49" fontId="6" fillId="11" borderId="5" xfId="53" applyNumberFormat="1"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18" fillId="0" borderId="0" xfId="54" applyFont="1" applyFill="1" applyBorder="1" applyAlignment="1" applyProtection="1">
      <alignment vertical="center" wrapText="1"/>
    </xf>
    <xf numFmtId="0" fontId="6" fillId="0" borderId="0" xfId="47" applyFont="1" applyFill="1" applyBorder="1" applyAlignment="1" applyProtection="1">
      <alignment horizontal="left" vertical="center" wrapText="1"/>
    </xf>
    <xf numFmtId="0" fontId="29" fillId="7" borderId="0"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73" fillId="7" borderId="0" xfId="54" applyFont="1" applyFill="1" applyBorder="1" applyAlignment="1" applyProtection="1">
      <alignment vertical="center" wrapText="1"/>
    </xf>
    <xf numFmtId="0" fontId="6" fillId="0" borderId="0" xfId="0" applyNumberFormat="1" applyFont="1" applyFill="1" applyBorder="1" applyAlignment="1">
      <alignment vertical="center"/>
    </xf>
    <xf numFmtId="0" fontId="0" fillId="0" borderId="0" xfId="0" applyNumberFormat="1" applyFill="1" applyBorder="1" applyAlignment="1">
      <alignment vertical="center"/>
    </xf>
    <xf numFmtId="49" fontId="0" fillId="13" borderId="13" xfId="0" applyFill="1" applyBorder="1" applyProtection="1">
      <alignment vertical="top"/>
    </xf>
    <xf numFmtId="4" fontId="6" fillId="0" borderId="5" xfId="30" applyNumberFormat="1" applyFont="1" applyFill="1" applyBorder="1" applyAlignment="1" applyProtection="1">
      <alignment vertical="center" wrapText="1"/>
    </xf>
    <xf numFmtId="0" fontId="74" fillId="7" borderId="0" xfId="33" applyNumberFormat="1" applyFont="1" applyFill="1" applyBorder="1" applyAlignment="1" applyProtection="1">
      <alignment horizontal="center" vertical="center" wrapText="1"/>
    </xf>
    <xf numFmtId="49" fontId="74" fillId="7" borderId="0" xfId="33" applyNumberFormat="1" applyFont="1" applyFill="1" applyBorder="1" applyAlignment="1" applyProtection="1">
      <alignment horizontal="center" vertical="center" wrapText="1"/>
    </xf>
    <xf numFmtId="0" fontId="18" fillId="0" borderId="0" xfId="55" applyFont="1" applyBorder="1" applyAlignment="1">
      <alignment horizontal="center" vertical="center" wrapText="1"/>
    </xf>
    <xf numFmtId="0" fontId="6" fillId="0" borderId="0" xfId="53" applyNumberFormat="1" applyFont="1" applyFill="1" applyBorder="1" applyAlignment="1" applyProtection="1">
      <alignment vertical="center" wrapText="1"/>
    </xf>
    <xf numFmtId="0" fontId="0" fillId="0" borderId="0" xfId="0" applyNumberFormat="1" applyFill="1" applyBorder="1" applyAlignment="1">
      <alignment horizontal="center" vertical="center"/>
    </xf>
    <xf numFmtId="0" fontId="74" fillId="0" borderId="0" xfId="54" applyFont="1" applyFill="1" applyAlignment="1" applyProtection="1">
      <alignment vertical="center" wrapText="1"/>
    </xf>
    <xf numFmtId="49" fontId="74" fillId="0" borderId="0" xfId="0" applyFont="1">
      <alignment vertical="top"/>
    </xf>
    <xf numFmtId="0" fontId="6" fillId="7" borderId="17" xfId="54" applyFont="1" applyFill="1" applyBorder="1" applyAlignment="1" applyProtection="1">
      <alignment vertical="center" wrapText="1"/>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6" fillId="0" borderId="5" xfId="54" applyFont="1" applyFill="1" applyBorder="1" applyAlignment="1" applyProtection="1">
      <alignment horizontal="left" vertical="center" wrapText="1"/>
    </xf>
    <xf numFmtId="0" fontId="6" fillId="7" borderId="5" xfId="54" applyFont="1" applyFill="1" applyBorder="1" applyAlignment="1" applyProtection="1">
      <alignment horizontal="left" vertical="center" wrapText="1"/>
    </xf>
    <xf numFmtId="49" fontId="74" fillId="7" borderId="15" xfId="33" applyNumberFormat="1" applyFont="1" applyFill="1" applyBorder="1" applyAlignment="1" applyProtection="1">
      <alignment horizontal="center" vertical="center" wrapText="1"/>
    </xf>
    <xf numFmtId="49" fontId="72" fillId="0" borderId="0" xfId="54" applyNumberFormat="1" applyFont="1" applyFill="1" applyAlignment="1" applyProtection="1">
      <alignment vertical="center" wrapText="1"/>
    </xf>
    <xf numFmtId="0" fontId="72" fillId="0" borderId="0" xfId="0" applyNumberFormat="1" applyFont="1" applyFill="1" applyBorder="1" applyAlignment="1">
      <alignment vertical="center"/>
    </xf>
    <xf numFmtId="49" fontId="37" fillId="0" borderId="5" xfId="53" applyNumberFormat="1" applyFont="1" applyFill="1" applyBorder="1" applyAlignment="1" applyProtection="1">
      <alignment vertical="center" wrapText="1"/>
    </xf>
    <xf numFmtId="0" fontId="6" fillId="0" borderId="0" xfId="54" applyFont="1" applyFill="1" applyAlignment="1" applyProtection="1">
      <alignment horizontal="right" vertical="top" wrapText="1"/>
    </xf>
    <xf numFmtId="49" fontId="0" fillId="0" borderId="0" xfId="54" applyNumberFormat="1" applyFont="1" applyFill="1" applyAlignment="1" applyProtection="1">
      <alignment horizontal="left" vertical="top"/>
    </xf>
    <xf numFmtId="49" fontId="0" fillId="0" borderId="0" xfId="54" applyNumberFormat="1" applyFont="1" applyFill="1" applyAlignment="1" applyProtection="1">
      <alignment vertical="center" wrapText="1"/>
    </xf>
    <xf numFmtId="0" fontId="6" fillId="0" borderId="0" xfId="54" applyFont="1" applyFill="1" applyAlignment="1" applyProtection="1">
      <alignment vertical="top" wrapText="1"/>
    </xf>
    <xf numFmtId="49" fontId="0" fillId="0" borderId="0" xfId="54" applyNumberFormat="1" applyFont="1" applyFill="1" applyAlignment="1" applyProtection="1">
      <alignment vertical="center"/>
    </xf>
    <xf numFmtId="49" fontId="74" fillId="0" borderId="0" xfId="54" applyNumberFormat="1" applyFont="1" applyFill="1" applyAlignment="1" applyProtection="1">
      <alignment vertical="center"/>
    </xf>
    <xf numFmtId="0" fontId="104" fillId="0" borderId="0" xfId="0" applyNumberFormat="1" applyFont="1" applyFill="1" applyBorder="1" applyAlignment="1">
      <alignment vertical="center"/>
    </xf>
    <xf numFmtId="0" fontId="6" fillId="7" borderId="26" xfId="54" applyFont="1" applyFill="1" applyBorder="1" applyAlignment="1" applyProtection="1">
      <alignment vertical="center" wrapText="1"/>
    </xf>
    <xf numFmtId="0" fontId="6" fillId="7" borderId="28"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0" fillId="0" borderId="5" xfId="51" applyFont="1" applyFill="1" applyBorder="1" applyAlignment="1" applyProtection="1">
      <alignment vertical="center" wrapText="1"/>
    </xf>
    <xf numFmtId="49" fontId="6" fillId="0" borderId="0" xfId="0" applyNumberFormat="1" applyFont="1" applyProtection="1">
      <alignment vertical="top"/>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0" fontId="6" fillId="0" borderId="0" xfId="54" applyFont="1" applyFill="1" applyBorder="1" applyAlignment="1" applyProtection="1">
      <alignment vertical="center" wrapText="1"/>
    </xf>
    <xf numFmtId="0" fontId="0" fillId="0" borderId="0" xfId="0" applyNumberFormat="1" applyAlignment="1">
      <alignment vertical="center"/>
    </xf>
    <xf numFmtId="0" fontId="6" fillId="7" borderId="5"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4" fontId="6" fillId="7" borderId="5" xfId="30" applyNumberFormat="1" applyFont="1" applyFill="1" applyBorder="1" applyAlignment="1" applyProtection="1">
      <alignment horizontal="righ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40" fillId="13" borderId="15" xfId="0" applyNumberFormat="1" applyFont="1" applyFill="1" applyBorder="1" applyAlignment="1" applyProtection="1">
      <alignment horizontal="left" vertical="center"/>
    </xf>
    <xf numFmtId="49" fontId="6" fillId="0" borderId="5" xfId="53" applyNumberFormat="1" applyFont="1" applyFill="1" applyBorder="1" applyAlignment="1" applyProtection="1">
      <alignment horizontal="center" vertical="center" wrapText="1"/>
    </xf>
    <xf numFmtId="0" fontId="37" fillId="0" borderId="5" xfId="51" applyFont="1" applyFill="1" applyBorder="1" applyAlignment="1" applyProtection="1">
      <alignment vertical="center" wrapText="1"/>
    </xf>
    <xf numFmtId="49" fontId="6" fillId="0" borderId="5" xfId="0" applyNumberFormat="1" applyFont="1" applyBorder="1" applyProtection="1">
      <alignment vertical="top"/>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0" borderId="0" xfId="5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indent="4"/>
    </xf>
    <xf numFmtId="0" fontId="6" fillId="7" borderId="5" xfId="54" applyNumberFormat="1" applyFont="1" applyFill="1" applyBorder="1" applyAlignment="1" applyProtection="1">
      <alignment horizontal="left" vertical="center" wrapText="1" indent="5"/>
    </xf>
    <xf numFmtId="49" fontId="40" fillId="13" borderId="15" xfId="0" applyFont="1" applyFill="1" applyBorder="1" applyAlignment="1" applyProtection="1">
      <alignment horizontal="left" vertical="center" indent="5"/>
    </xf>
    <xf numFmtId="49" fontId="40" fillId="13" borderId="15" xfId="0" applyFont="1" applyFill="1" applyBorder="1" applyAlignment="1" applyProtection="1">
      <alignment horizontal="left" vertical="center" indent="6"/>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0" fontId="6" fillId="0" borderId="0" xfId="47" applyFont="1" applyFill="1" applyBorder="1" applyAlignment="1" applyProtection="1">
      <alignment horizontal="right" vertical="center" wrapText="1"/>
    </xf>
    <xf numFmtId="0" fontId="18" fillId="0" borderId="0" xfId="32" applyFont="1" applyFill="1" applyBorder="1" applyAlignment="1" applyProtection="1">
      <alignment vertical="center" wrapText="1"/>
    </xf>
    <xf numFmtId="0" fontId="73" fillId="7" borderId="0" xfId="54" applyFont="1" applyFill="1" applyBorder="1" applyAlignment="1" applyProtection="1">
      <alignment vertical="center" wrapText="1"/>
    </xf>
    <xf numFmtId="0" fontId="0" fillId="0" borderId="0" xfId="0" applyNumberFormat="1" applyFill="1" applyBorder="1" applyAlignment="1">
      <alignmen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9" fontId="40" fillId="13" borderId="17" xfId="0" applyFont="1" applyFill="1" applyBorder="1" applyAlignment="1" applyProtection="1">
      <alignment horizontal="left" vertical="center" indent="2"/>
    </xf>
    <xf numFmtId="0" fontId="6" fillId="7" borderId="5" xfId="54" applyFont="1" applyFill="1" applyBorder="1" applyAlignment="1" applyProtection="1">
      <alignment vertical="center" wrapText="1"/>
    </xf>
    <xf numFmtId="0" fontId="18" fillId="0" borderId="0" xfId="55" applyFont="1" applyBorder="1" applyAlignment="1">
      <alignment horizontal="center" vertical="center" wrapText="1"/>
    </xf>
    <xf numFmtId="0" fontId="6" fillId="0" borderId="5" xfId="53" applyNumberFormat="1" applyFont="1" applyFill="1" applyBorder="1" applyAlignment="1" applyProtection="1">
      <alignment vertical="center" wrapText="1"/>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49" fontId="6" fillId="0" borderId="5" xfId="33"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49" fontId="6" fillId="0" borderId="0" xfId="54" applyNumberFormat="1" applyFont="1" applyFill="1" applyBorder="1" applyAlignment="1" applyProtection="1">
      <alignment vertical="center" wrapText="1"/>
    </xf>
    <xf numFmtId="49" fontId="74" fillId="0" borderId="0" xfId="0" applyNumberFormat="1" applyFont="1" applyFill="1" applyAlignment="1" applyProtection="1">
      <alignment vertical="center"/>
    </xf>
    <xf numFmtId="49" fontId="74" fillId="0" borderId="0" xfId="0" applyFont="1" applyFill="1" applyProtection="1">
      <alignment vertical="top"/>
    </xf>
    <xf numFmtId="49" fontId="0" fillId="0" borderId="0" xfId="0" applyFill="1" applyProtection="1">
      <alignment vertical="top"/>
    </xf>
    <xf numFmtId="49" fontId="0" fillId="0" borderId="0" xfId="0" applyFill="1" applyBorder="1" applyProtection="1">
      <alignment vertical="top"/>
    </xf>
    <xf numFmtId="0" fontId="47" fillId="0" borderId="0" xfId="47"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9" fontId="40" fillId="13" borderId="13" xfId="0" applyFont="1" applyFill="1" applyBorder="1" applyAlignment="1" applyProtection="1">
      <alignment horizontal="left" vertical="center" indent="1"/>
    </xf>
    <xf numFmtId="4" fontId="75" fillId="13" borderId="14" xfId="0" applyNumberFormat="1" applyFont="1" applyFill="1" applyBorder="1" applyAlignment="1" applyProtection="1">
      <alignment horizontal="right"/>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0" fillId="7" borderId="5" xfId="52" applyFont="1" applyFill="1" applyBorder="1" applyAlignment="1" applyProtection="1">
      <alignment horizontal="right" vertical="center" wrapText="1" indent="1"/>
    </xf>
    <xf numFmtId="0" fontId="6" fillId="0" borderId="5" xfId="47" applyNumberFormat="1" applyFont="1" applyFill="1" applyBorder="1" applyAlignment="1" applyProtection="1">
      <alignment horizontal="center" vertical="center" wrapText="1"/>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13" borderId="14"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horizontal="center" vertical="center" wrapText="1"/>
    </xf>
    <xf numFmtId="0" fontId="6" fillId="0" borderId="23" xfId="47" applyFont="1" applyFill="1" applyBorder="1" applyAlignment="1" applyProtection="1">
      <alignment horizontal="left" vertical="center" wrapText="1" indent="2"/>
    </xf>
    <xf numFmtId="0" fontId="6" fillId="0" borderId="23" xfId="53" applyNumberFormat="1" applyFont="1" applyFill="1" applyBorder="1" applyAlignment="1" applyProtection="1">
      <alignment horizontal="left" vertical="center" wrapText="1"/>
    </xf>
    <xf numFmtId="49" fontId="6" fillId="0" borderId="23" xfId="54" applyNumberFormat="1" applyFont="1" applyFill="1" applyBorder="1" applyAlignment="1" applyProtection="1">
      <alignment vertical="center" wrapText="1"/>
    </xf>
    <xf numFmtId="49" fontId="0" fillId="0" borderId="5" xfId="0" applyNumberFormat="1" applyFill="1" applyBorder="1" applyAlignment="1" applyProtection="1">
      <alignment horizontal="left" vertical="center"/>
    </xf>
    <xf numFmtId="0" fontId="6" fillId="0" borderId="5" xfId="54" applyNumberFormat="1" applyFont="1" applyFill="1" applyBorder="1" applyAlignment="1" applyProtection="1">
      <alignment vertical="top" wrapText="1"/>
    </xf>
    <xf numFmtId="0" fontId="6" fillId="0" borderId="5" xfId="54"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1"/>
    </xf>
    <xf numFmtId="0" fontId="6" fillId="0" borderId="5" xfId="47" applyFont="1" applyFill="1" applyBorder="1" applyAlignment="1" applyProtection="1">
      <alignment horizontal="left" vertical="center" wrapText="1" indent="4"/>
    </xf>
    <xf numFmtId="49" fontId="6" fillId="13" borderId="25" xfId="54" applyNumberFormat="1" applyFont="1" applyFill="1" applyBorder="1" applyAlignment="1" applyProtection="1">
      <alignment horizontal="center" vertical="center" wrapText="1"/>
    </xf>
    <xf numFmtId="0" fontId="6" fillId="13" borderId="17" xfId="53" applyNumberFormat="1" applyFont="1" applyFill="1" applyBorder="1" applyAlignment="1" applyProtection="1">
      <alignment horizontal="left" vertical="center" wrapText="1"/>
    </xf>
    <xf numFmtId="49" fontId="6" fillId="13" borderId="18" xfId="54" applyNumberFormat="1" applyFont="1" applyFill="1" applyBorder="1" applyAlignment="1" applyProtection="1">
      <alignment vertical="center" wrapText="1"/>
    </xf>
    <xf numFmtId="49" fontId="29" fillId="7" borderId="15" xfId="33" applyNumberFormat="1" applyFont="1" applyFill="1" applyBorder="1" applyAlignment="1" applyProtection="1">
      <alignment horizontal="center" vertical="center" wrapText="1"/>
    </xf>
    <xf numFmtId="0" fontId="29" fillId="7" borderId="15" xfId="33" applyNumberFormat="1" applyFont="1" applyFill="1" applyBorder="1" applyAlignment="1" applyProtection="1">
      <alignment horizontal="center" vertical="center" wrapText="1"/>
    </xf>
    <xf numFmtId="0" fontId="74" fillId="7" borderId="15" xfId="33" applyNumberFormat="1" applyFont="1" applyFill="1" applyBorder="1" applyAlignment="1" applyProtection="1">
      <alignment horizontal="center" vertical="center" wrapText="1"/>
    </xf>
    <xf numFmtId="0" fontId="66" fillId="0" borderId="0" xfId="54" applyFont="1" applyFill="1" applyAlignment="1" applyProtection="1">
      <alignment vertical="center" wrapText="1"/>
    </xf>
    <xf numFmtId="0" fontId="6" fillId="0" borderId="5" xfId="47" applyFont="1" applyFill="1" applyBorder="1" applyAlignment="1" applyProtection="1">
      <alignment vertical="center" wrapText="1"/>
    </xf>
    <xf numFmtId="0" fontId="102" fillId="0" borderId="0" xfId="0" applyNumberFormat="1" applyFont="1" applyAlignment="1">
      <alignment vertical="center"/>
    </xf>
    <xf numFmtId="49" fontId="56" fillId="0" borderId="0" xfId="53" applyNumberFormat="1" applyFont="1" applyFill="1" applyBorder="1" applyAlignment="1" applyProtection="1">
      <alignment horizontal="center" vertical="center" wrapText="1"/>
    </xf>
    <xf numFmtId="0" fontId="56" fillId="0" borderId="0" xfId="47" applyFont="1" applyFill="1" applyBorder="1" applyAlignment="1" applyProtection="1">
      <alignment vertical="center" wrapText="1"/>
    </xf>
    <xf numFmtId="0" fontId="102" fillId="0" borderId="0" xfId="0" applyNumberFormat="1" applyFont="1" applyBorder="1" applyAlignment="1">
      <alignment vertical="center"/>
    </xf>
    <xf numFmtId="0" fontId="6" fillId="0" borderId="5" xfId="54" applyNumberFormat="1" applyFont="1" applyFill="1" applyBorder="1" applyAlignment="1" applyProtection="1">
      <alignment horizontal="left" vertical="center" wrapText="1" indent="6"/>
    </xf>
    <xf numFmtId="49" fontId="29" fillId="7" borderId="23" xfId="33" applyNumberFormat="1" applyFont="1" applyFill="1" applyBorder="1" applyAlignment="1" applyProtection="1">
      <alignment horizontal="center" vertical="center" wrapText="1"/>
    </xf>
    <xf numFmtId="0" fontId="29" fillId="7" borderId="23" xfId="33" applyNumberFormat="1" applyFont="1" applyFill="1" applyBorder="1" applyAlignment="1" applyProtection="1">
      <alignment horizontal="center" vertical="center" wrapText="1"/>
    </xf>
    <xf numFmtId="0" fontId="74" fillId="7" borderId="23" xfId="33" applyNumberFormat="1" applyFont="1" applyFill="1" applyBorder="1" applyAlignment="1" applyProtection="1">
      <alignment horizontal="center" vertical="center" wrapText="1"/>
    </xf>
    <xf numFmtId="49" fontId="6" fillId="11" borderId="5" xfId="53" applyNumberFormat="1" applyFont="1" applyFill="1" applyBorder="1" applyAlignment="1" applyProtection="1">
      <alignment horizontal="center" vertical="center" wrapText="1"/>
    </xf>
    <xf numFmtId="0" fontId="74" fillId="7" borderId="0" xfId="33" applyNumberFormat="1"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13" xfId="45" applyFont="1" applyFill="1" applyBorder="1" applyAlignment="1" applyProtection="1">
      <alignment horizontal="center" vertical="center" wrapText="1"/>
    </xf>
    <xf numFmtId="0" fontId="0" fillId="12" borderId="14" xfId="45" applyFont="1" applyFill="1" applyBorder="1" applyAlignment="1" applyProtection="1">
      <alignment horizontal="center" vertical="center" wrapText="1"/>
    </xf>
    <xf numFmtId="0" fontId="6" fillId="12" borderId="23" xfId="45" applyFont="1" applyFill="1" applyBorder="1" applyAlignment="1" applyProtection="1">
      <alignment horizontal="center" vertical="center" wrapText="1"/>
    </xf>
    <xf numFmtId="0" fontId="6" fillId="0" borderId="13" xfId="53" applyFont="1" applyBorder="1" applyAlignment="1" applyProtection="1">
      <alignment horizontal="left" vertical="center"/>
    </xf>
    <xf numFmtId="49" fontId="6" fillId="0" borderId="13" xfId="0" applyNumberFormat="1" applyFont="1" applyBorder="1" applyProtection="1">
      <alignment vertical="top"/>
    </xf>
    <xf numFmtId="49" fontId="37" fillId="0" borderId="13" xfId="0" applyNumberFormat="1" applyFont="1" applyBorder="1" applyProtection="1">
      <alignment vertical="top"/>
    </xf>
    <xf numFmtId="0" fontId="37" fillId="0" borderId="13" xfId="53" applyFont="1" applyBorder="1" applyAlignment="1" applyProtection="1">
      <alignment horizontal="left" vertical="center"/>
    </xf>
    <xf numFmtId="49" fontId="6" fillId="0" borderId="45" xfId="0" applyNumberFormat="1" applyFont="1" applyBorder="1" applyAlignment="1" applyProtection="1">
      <alignment vertical="center" wrapText="1"/>
    </xf>
    <xf numFmtId="0" fontId="6" fillId="0" borderId="16" xfId="54" applyFont="1" applyFill="1" applyBorder="1" applyAlignment="1" applyProtection="1">
      <alignment vertical="center" wrapText="1"/>
    </xf>
    <xf numFmtId="0" fontId="6" fillId="0" borderId="28" xfId="54" applyFont="1" applyFill="1" applyBorder="1" applyAlignment="1" applyProtection="1">
      <alignment vertical="center" wrapText="1"/>
    </xf>
    <xf numFmtId="0" fontId="6" fillId="0" borderId="26" xfId="54" applyFont="1" applyFill="1" applyBorder="1" applyAlignment="1" applyProtection="1">
      <alignment vertical="center" wrapText="1"/>
    </xf>
    <xf numFmtId="0" fontId="18" fillId="0" borderId="0" xfId="55" applyFont="1" applyFill="1" applyBorder="1" applyAlignment="1">
      <alignment vertical="center" wrapText="1"/>
    </xf>
    <xf numFmtId="49" fontId="37" fillId="13" borderId="14" xfId="53" applyNumberFormat="1" applyFont="1" applyFill="1" applyBorder="1" applyAlignment="1" applyProtection="1">
      <alignment horizontal="center" vertical="center" wrapText="1"/>
    </xf>
    <xf numFmtId="0" fontId="103" fillId="0" borderId="0" xfId="47" applyFont="1" applyFill="1" applyBorder="1" applyAlignment="1" applyProtection="1">
      <alignment horizontal="left" vertical="center" wrapText="1"/>
    </xf>
    <xf numFmtId="49" fontId="74" fillId="7" borderId="23" xfId="33" applyNumberFormat="1" applyFont="1" applyFill="1" applyBorder="1" applyAlignment="1" applyProtection="1">
      <alignment horizontal="center" vertical="center" wrapText="1"/>
    </xf>
    <xf numFmtId="49" fontId="6" fillId="7" borderId="5" xfId="53" applyNumberFormat="1" applyFont="1" applyFill="1" applyBorder="1" applyAlignment="1" applyProtection="1">
      <alignment horizontal="center" vertical="center" wrapText="1"/>
    </xf>
    <xf numFmtId="169" fontId="0" fillId="9" borderId="5" xfId="0" applyNumberFormat="1" applyFill="1" applyBorder="1" applyAlignment="1" applyProtection="1">
      <alignment horizontal="right" vertical="center"/>
      <protection locked="0"/>
    </xf>
    <xf numFmtId="4" fontId="0" fillId="13" borderId="13" xfId="0" applyNumberFormat="1" applyFill="1" applyBorder="1" applyAlignment="1" applyProtection="1">
      <alignment horizontal="right" vertical="center"/>
    </xf>
    <xf numFmtId="0" fontId="29" fillId="7" borderId="0" xfId="33" applyNumberFormat="1" applyFont="1" applyFill="1" applyBorder="1" applyAlignment="1" applyProtection="1">
      <alignment vertical="center" wrapText="1"/>
    </xf>
    <xf numFmtId="0" fontId="29" fillId="7" borderId="0" xfId="33" applyNumberFormat="1" applyFont="1" applyFill="1" applyBorder="1" applyAlignment="1" applyProtection="1">
      <alignment horizontal="left" vertical="center" wrapText="1" indent="2"/>
    </xf>
    <xf numFmtId="49" fontId="40" fillId="0" borderId="0" xfId="0" applyFont="1" applyFill="1" applyBorder="1" applyAlignment="1" applyProtection="1">
      <alignment horizontal="left" vertical="center"/>
    </xf>
    <xf numFmtId="49" fontId="40" fillId="0" borderId="0" xfId="0" applyFont="1" applyFill="1" applyBorder="1" applyAlignment="1" applyProtection="1">
      <alignment horizontal="left" vertical="center" indent="2"/>
    </xf>
    <xf numFmtId="49" fontId="28" fillId="0" borderId="0" xfId="0" applyFont="1" applyFill="1" applyBorder="1" applyAlignment="1" applyProtection="1">
      <alignment horizontal="left" vertical="center"/>
    </xf>
    <xf numFmtId="49" fontId="0" fillId="0" borderId="0" xfId="53" applyNumberFormat="1" applyFont="1" applyFill="1" applyBorder="1" applyAlignment="1" applyProtection="1">
      <alignment horizontal="center" vertical="center" wrapText="1"/>
    </xf>
    <xf numFmtId="49" fontId="37" fillId="0" borderId="0" xfId="53" applyNumberFormat="1" applyFont="1" applyFill="1" applyBorder="1" applyAlignment="1" applyProtection="1">
      <alignment horizontal="center" vertical="center" wrapText="1"/>
    </xf>
    <xf numFmtId="49" fontId="11" fillId="0" borderId="0" xfId="0" applyFont="1" applyFill="1" applyProtection="1">
      <alignment vertical="top"/>
    </xf>
    <xf numFmtId="49" fontId="32" fillId="0" borderId="0" xfId="0" applyFont="1" applyFill="1" applyBorder="1" applyProtection="1">
      <alignment vertical="top"/>
    </xf>
    <xf numFmtId="4" fontId="6" fillId="9" borderId="5" xfId="30" applyNumberFormat="1" applyFont="1" applyFill="1" applyBorder="1" applyAlignment="1" applyProtection="1">
      <alignment horizontal="right" vertical="center" wrapText="1"/>
      <protection locked="0"/>
    </xf>
    <xf numFmtId="49" fontId="0" fillId="0" borderId="0" xfId="0">
      <alignment vertical="top"/>
    </xf>
    <xf numFmtId="0" fontId="6" fillId="0" borderId="0" xfId="54" applyFont="1" applyFill="1" applyAlignment="1" applyProtection="1">
      <alignment vertical="center" wrapText="1"/>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49" fontId="28" fillId="13" borderId="13" xfId="0" applyFont="1" applyFill="1" applyBorder="1" applyAlignment="1" applyProtection="1">
      <alignment horizontal="center" vertical="center"/>
    </xf>
    <xf numFmtId="49" fontId="6" fillId="7" borderId="5" xfId="54" applyNumberFormat="1" applyFont="1" applyFill="1" applyBorder="1" applyAlignment="1" applyProtection="1">
      <alignment horizontal="center" vertical="center" wrapText="1"/>
    </xf>
    <xf numFmtId="49" fontId="6" fillId="0" borderId="5" xfId="53" applyNumberFormat="1"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0" fontId="6" fillId="7" borderId="5" xfId="54" applyNumberFormat="1" applyFont="1" applyFill="1" applyBorder="1" applyAlignment="1" applyProtection="1">
      <alignment horizontal="left" vertical="center" wrapText="1" indent="1"/>
    </xf>
    <xf numFmtId="0" fontId="6" fillId="7" borderId="5" xfId="54" applyNumberFormat="1" applyFont="1" applyFill="1" applyBorder="1" applyAlignment="1" applyProtection="1">
      <alignment horizontal="left" vertical="center" wrapText="1" indent="2"/>
    </xf>
    <xf numFmtId="0" fontId="6" fillId="7" borderId="5" xfId="54" applyNumberFormat="1" applyFont="1" applyFill="1" applyBorder="1" applyAlignment="1" applyProtection="1">
      <alignment horizontal="left" vertical="center" wrapText="1" indent="3"/>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40" fillId="13" borderId="15" xfId="0" applyFont="1" applyFill="1" applyBorder="1" applyAlignment="1" applyProtection="1">
      <alignment horizontal="left" vertical="center" indent="1"/>
    </xf>
    <xf numFmtId="49" fontId="6" fillId="13" borderId="14"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indent="4"/>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 fontId="0" fillId="13" borderId="15" xfId="0" applyNumberFormat="1" applyFill="1" applyBorder="1" applyAlignment="1" applyProtection="1">
      <alignment horizontal="right" vertical="center"/>
    </xf>
    <xf numFmtId="49" fontId="0" fillId="13" borderId="15" xfId="53" applyNumberFormat="1" applyFont="1" applyFill="1" applyBorder="1" applyAlignment="1" applyProtection="1">
      <alignment horizontal="center" vertical="center" wrapText="1"/>
    </xf>
    <xf numFmtId="49" fontId="40" fillId="13" borderId="13" xfId="0" applyFont="1" applyFill="1" applyBorder="1" applyAlignment="1" applyProtection="1">
      <alignment vertical="center" wrapText="1"/>
    </xf>
    <xf numFmtId="49" fontId="40" fillId="13" borderId="15" xfId="0" applyFont="1" applyFill="1" applyBorder="1" applyAlignment="1" applyProtection="1">
      <alignment vertical="center"/>
    </xf>
    <xf numFmtId="49" fontId="40" fillId="13" borderId="15" xfId="0" applyFont="1" applyFill="1" applyBorder="1" applyAlignment="1" applyProtection="1">
      <alignment vertical="center" wrapText="1"/>
    </xf>
    <xf numFmtId="4" fontId="6" fillId="0" borderId="5" xfId="30" applyNumberFormat="1" applyFont="1" applyFill="1" applyBorder="1" applyAlignment="1" applyProtection="1">
      <alignment vertical="center" wrapText="1"/>
    </xf>
    <xf numFmtId="49" fontId="6" fillId="0" borderId="5" xfId="54" applyNumberFormat="1" applyFont="1" applyFill="1" applyBorder="1" applyAlignment="1" applyProtection="1">
      <alignment horizontal="left" vertical="center" wrapText="1" indent="7"/>
    </xf>
    <xf numFmtId="0" fontId="6" fillId="0" borderId="5" xfId="54" applyNumberFormat="1" applyFont="1" applyFill="1" applyBorder="1" applyAlignment="1" applyProtection="1">
      <alignment horizontal="left" vertical="center" wrapText="1"/>
    </xf>
    <xf numFmtId="0" fontId="6" fillId="7" borderId="5" xfId="54" applyFont="1" applyFill="1" applyBorder="1" applyAlignment="1" applyProtection="1">
      <alignment vertical="center" wrapText="1"/>
    </xf>
    <xf numFmtId="0" fontId="6" fillId="0" borderId="5" xfId="53" applyNumberFormat="1" applyFont="1" applyFill="1" applyBorder="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4" applyFont="1" applyFill="1" applyAlignment="1" applyProtection="1">
      <alignment vertical="center" wrapText="1"/>
    </xf>
    <xf numFmtId="49" fontId="6" fillId="0" borderId="5" xfId="53" applyNumberFormat="1" applyFont="1" applyFill="1" applyBorder="1" applyAlignment="1" applyProtection="1">
      <alignment vertical="center" wrapText="1"/>
    </xf>
    <xf numFmtId="49" fontId="74" fillId="0" borderId="0" xfId="0" applyFont="1">
      <alignment vertical="top"/>
    </xf>
    <xf numFmtId="0" fontId="74" fillId="0" borderId="0" xfId="54" applyFont="1" applyFill="1" applyAlignment="1" applyProtection="1">
      <alignment vertical="center"/>
    </xf>
    <xf numFmtId="49" fontId="74" fillId="0" borderId="0" xfId="0" applyFont="1" applyAlignment="1">
      <alignment vertical="top"/>
    </xf>
    <xf numFmtId="0" fontId="6" fillId="7" borderId="5" xfId="54" applyNumberFormat="1" applyFont="1" applyFill="1" applyBorder="1" applyAlignment="1" applyProtection="1">
      <alignment horizontal="left" vertical="center" wrapText="1"/>
    </xf>
    <xf numFmtId="49" fontId="40" fillId="13" borderId="13" xfId="0" applyFont="1" applyFill="1" applyBorder="1" applyAlignment="1" applyProtection="1">
      <alignment horizontal="left" vertical="center"/>
    </xf>
    <xf numFmtId="4" fontId="0" fillId="7" borderId="5" xfId="0" applyNumberFormat="1" applyFill="1" applyBorder="1" applyAlignment="1" applyProtection="1">
      <alignment horizontal="right" vertical="center"/>
    </xf>
    <xf numFmtId="49" fontId="37" fillId="0" borderId="5" xfId="53" applyNumberFormat="1" applyFont="1" applyFill="1" applyBorder="1" applyAlignment="1" applyProtection="1">
      <alignment vertical="center" wrapText="1"/>
    </xf>
    <xf numFmtId="49" fontId="0" fillId="0" borderId="0" xfId="0">
      <alignment vertical="top"/>
    </xf>
    <xf numFmtId="49" fontId="6" fillId="0" borderId="0" xfId="0" applyFont="1">
      <alignment vertical="top"/>
    </xf>
    <xf numFmtId="49" fontId="0" fillId="0" borderId="0" xfId="0">
      <alignment vertical="top"/>
    </xf>
    <xf numFmtId="49" fontId="32" fillId="0" borderId="0" xfId="0" applyFont="1" applyBorder="1">
      <alignment vertical="top"/>
    </xf>
    <xf numFmtId="49" fontId="40" fillId="13" borderId="15" xfId="0" applyFont="1" applyFill="1" applyBorder="1" applyAlignment="1" applyProtection="1">
      <alignment horizontal="left" vertical="center" indent="1"/>
    </xf>
    <xf numFmtId="49" fontId="6" fillId="0" borderId="0" xfId="0" applyNumberFormat="1" applyFont="1" applyAlignment="1">
      <alignment vertical="center"/>
    </xf>
    <xf numFmtId="49" fontId="6" fillId="0" borderId="0" xfId="0" applyFont="1">
      <alignment vertical="top"/>
    </xf>
    <xf numFmtId="49" fontId="40" fillId="13" borderId="15" xfId="0" applyFont="1" applyFill="1" applyBorder="1" applyAlignment="1" applyProtection="1">
      <alignment horizontal="left" vertical="center"/>
    </xf>
    <xf numFmtId="49" fontId="6" fillId="13" borderId="15" xfId="54" applyNumberFormat="1" applyFont="1" applyFill="1" applyBorder="1" applyAlignment="1" applyProtection="1">
      <alignment horizontal="left" vertical="center" wrapText="1" indent="4"/>
    </xf>
    <xf numFmtId="49" fontId="6" fillId="7" borderId="16" xfId="54" applyNumberFormat="1" applyFont="1" applyFill="1" applyBorder="1" applyAlignment="1" applyProtection="1">
      <alignment horizontal="center" vertical="center" wrapText="1"/>
    </xf>
    <xf numFmtId="0" fontId="0" fillId="0" borderId="0" xfId="0" applyNumberFormat="1" applyAlignment="1">
      <alignment vertical="center"/>
    </xf>
    <xf numFmtId="49" fontId="6" fillId="0" borderId="5" xfId="0" applyNumberFormat="1" applyFont="1" applyBorder="1" applyAlignment="1" applyProtection="1">
      <alignment vertical="top" wrapText="1"/>
    </xf>
    <xf numFmtId="0" fontId="0" fillId="13" borderId="15" xfId="0" applyNumberFormat="1" applyFill="1" applyBorder="1" applyAlignment="1" applyProtection="1">
      <alignment vertical="center"/>
    </xf>
    <xf numFmtId="49" fontId="0" fillId="0" borderId="0" xfId="0">
      <alignment vertical="top"/>
    </xf>
    <xf numFmtId="0" fontId="0" fillId="0" borderId="0" xfId="0" applyNumberFormat="1" applyAlignment="1">
      <alignment vertical="center"/>
    </xf>
    <xf numFmtId="0" fontId="40" fillId="13" borderId="13" xfId="0" applyNumberFormat="1" applyFont="1" applyFill="1" applyBorder="1" applyAlignment="1" applyProtection="1">
      <alignment horizontal="left" vertical="center"/>
    </xf>
    <xf numFmtId="0" fontId="40" fillId="13" borderId="15" xfId="0" applyNumberFormat="1" applyFont="1" applyFill="1" applyBorder="1" applyAlignment="1" applyProtection="1">
      <alignment horizontal="left" vertical="center"/>
    </xf>
    <xf numFmtId="0" fontId="40" fillId="13" borderId="14" xfId="0" applyNumberFormat="1" applyFont="1" applyFill="1" applyBorder="1" applyAlignment="1" applyProtection="1">
      <alignment horizontal="left" vertical="center"/>
    </xf>
    <xf numFmtId="0" fontId="0" fillId="0" borderId="0" xfId="0" applyNumberFormat="1" applyBorder="1" applyAlignment="1">
      <alignment vertical="center"/>
    </xf>
    <xf numFmtId="49" fontId="0" fillId="0" borderId="0" xfId="0" applyNumberFormat="1" applyAlignment="1">
      <alignment vertical="center"/>
    </xf>
    <xf numFmtId="0" fontId="6" fillId="0" borderId="0" xfId="53" applyNumberFormat="1" applyFont="1" applyFill="1" applyBorder="1" applyAlignment="1" applyProtection="1">
      <alignment horizontal="left" vertical="center" wrapText="1" indent="1"/>
    </xf>
    <xf numFmtId="0" fontId="0" fillId="0" borderId="0" xfId="52" applyFont="1" applyFill="1" applyBorder="1" applyAlignment="1" applyProtection="1">
      <alignment horizontal="right" vertical="center" wrapText="1" indent="1"/>
    </xf>
    <xf numFmtId="0" fontId="6" fillId="0" borderId="5" xfId="51" applyFont="1" applyFill="1" applyBorder="1" applyAlignment="1" applyProtection="1">
      <alignment vertical="center" wrapText="1"/>
    </xf>
    <xf numFmtId="0" fontId="6" fillId="0" borderId="0" xfId="47" applyFont="1" applyFill="1" applyBorder="1" applyAlignment="1" applyProtection="1">
      <alignment vertical="center" wrapText="1"/>
    </xf>
    <xf numFmtId="49" fontId="6" fillId="0" borderId="5" xfId="0" applyNumberFormat="1" applyFont="1" applyFill="1" applyBorder="1" applyAlignment="1" applyProtection="1">
      <alignment vertical="center" wrapText="1"/>
    </xf>
    <xf numFmtId="0" fontId="6" fillId="7" borderId="0" xfId="54" applyFont="1" applyFill="1" applyBorder="1" applyAlignment="1" applyProtection="1">
      <alignment vertical="center" wrapText="1"/>
    </xf>
    <xf numFmtId="0" fontId="8" fillId="7" borderId="0" xfId="54" applyFont="1" applyFill="1" applyBorder="1" applyAlignment="1" applyProtection="1">
      <alignment horizontal="center" vertical="center" wrapText="1"/>
    </xf>
    <xf numFmtId="0" fontId="0" fillId="12" borderId="5" xfId="45" applyFont="1" applyFill="1" applyBorder="1" applyAlignment="1" applyProtection="1">
      <alignment horizontal="center" vertical="center" wrapText="1"/>
    </xf>
    <xf numFmtId="49" fontId="28" fillId="13" borderId="15" xfId="0" applyFont="1" applyFill="1" applyBorder="1" applyAlignment="1" applyProtection="1">
      <alignment horizontal="left" vertical="center"/>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0" fontId="6" fillId="0" borderId="0" xfId="47" applyFont="1" applyFill="1" applyBorder="1" applyAlignment="1" applyProtection="1">
      <alignment vertical="center" wrapText="1"/>
    </xf>
    <xf numFmtId="49" fontId="6" fillId="13" borderId="14" xfId="53" applyNumberFormat="1" applyFont="1" applyFill="1" applyBorder="1" applyAlignment="1" applyProtection="1">
      <alignment horizontal="center" vertical="center" wrapText="1"/>
    </xf>
    <xf numFmtId="4" fontId="6" fillId="0" borderId="5" xfId="30" applyNumberFormat="1" applyFont="1" applyFill="1" applyBorder="1" applyAlignment="1" applyProtection="1">
      <alignment horizontal="right"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49" fontId="0" fillId="13" borderId="15" xfId="53" applyNumberFormat="1" applyFont="1" applyFill="1" applyBorder="1" applyAlignment="1" applyProtection="1">
      <alignment horizontal="center" vertical="center" wrapText="1"/>
    </xf>
    <xf numFmtId="0" fontId="6" fillId="0" borderId="0" xfId="53" applyNumberFormat="1" applyFont="1" applyFill="1" applyBorder="1" applyAlignment="1" applyProtection="1">
      <alignment vertical="center" wrapText="1"/>
    </xf>
    <xf numFmtId="0" fontId="6" fillId="0" borderId="0" xfId="54" applyNumberFormat="1" applyFont="1" applyFill="1" applyAlignment="1" applyProtection="1">
      <alignment vertical="center" wrapText="1"/>
    </xf>
    <xf numFmtId="4" fontId="74" fillId="0" borderId="5" xfId="30" applyNumberFormat="1" applyFont="1" applyFill="1" applyBorder="1" applyAlignment="1" applyProtection="1">
      <alignment horizontal="center" vertical="center" wrapText="1"/>
    </xf>
    <xf numFmtId="0" fontId="74" fillId="0" borderId="0" xfId="53" applyNumberFormat="1" applyFont="1" applyFill="1" applyBorder="1" applyAlignment="1" applyProtection="1">
      <alignment vertical="center" wrapText="1"/>
    </xf>
    <xf numFmtId="0" fontId="74" fillId="0" borderId="0" xfId="0" applyNumberFormat="1" applyFont="1" applyFill="1" applyBorder="1" applyAlignment="1">
      <alignment vertical="center"/>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49" fontId="6" fillId="11" borderId="5" xfId="53" applyNumberFormat="1"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29" fillId="7" borderId="23" xfId="33" applyNumberFormat="1" applyFont="1" applyFill="1" applyBorder="1" applyAlignment="1" applyProtection="1">
      <alignment horizontal="center" vertical="center" wrapText="1"/>
    </xf>
    <xf numFmtId="0" fontId="6" fillId="0" borderId="0" xfId="47" applyFont="1" applyFill="1" applyBorder="1" applyAlignment="1" applyProtection="1">
      <alignment horizontal="right" vertical="center" wrapText="1"/>
    </xf>
    <xf numFmtId="0" fontId="0" fillId="12" borderId="5" xfId="47"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0" fillId="0" borderId="0" xfId="0" applyNumberFormat="1" applyAlignment="1">
      <alignment horizontal="left" vertical="top" wrapText="1"/>
    </xf>
    <xf numFmtId="0" fontId="102" fillId="0" borderId="0" xfId="0" applyNumberFormat="1" applyFont="1" applyFill="1" applyBorder="1" applyAlignment="1" applyProtection="1">
      <alignment vertical="center"/>
    </xf>
    <xf numFmtId="49" fontId="56" fillId="0" borderId="0" xfId="54" applyNumberFormat="1" applyFont="1" applyFill="1" applyAlignment="1" applyProtection="1">
      <alignment vertical="center" wrapText="1"/>
    </xf>
    <xf numFmtId="0" fontId="105" fillId="7" borderId="0" xfId="54" applyFont="1" applyFill="1" applyBorder="1" applyAlignment="1" applyProtection="1">
      <alignment vertical="center" wrapText="1"/>
    </xf>
    <xf numFmtId="0" fontId="56" fillId="7" borderId="0" xfId="54" applyFont="1" applyFill="1" applyBorder="1" applyAlignment="1" applyProtection="1">
      <alignment vertical="center" wrapText="1"/>
    </xf>
    <xf numFmtId="0" fontId="6" fillId="7" borderId="0" xfId="52" applyFont="1" applyFill="1" applyBorder="1" applyAlignment="1" applyProtection="1">
      <alignment horizontal="right" vertical="center" wrapText="1" indent="1"/>
    </xf>
    <xf numFmtId="0" fontId="6" fillId="0" borderId="0" xfId="54" applyFont="1" applyFill="1" applyAlignment="1" applyProtection="1">
      <alignment vertical="center" wrapText="1"/>
    </xf>
    <xf numFmtId="49" fontId="6" fillId="0"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3" applyFont="1" applyBorder="1" applyAlignment="1" applyProtection="1">
      <alignment horizontal="left" vertical="center"/>
    </xf>
    <xf numFmtId="0" fontId="6" fillId="0" borderId="0" xfId="54" applyFont="1" applyFill="1" applyBorder="1" applyAlignment="1" applyProtection="1">
      <alignment vertical="center" wrapText="1"/>
    </xf>
    <xf numFmtId="0" fontId="6" fillId="8" borderId="5" xfId="53" applyNumberFormat="1" applyFont="1" applyFill="1" applyBorder="1" applyAlignment="1" applyProtection="1">
      <alignment horizontal="left" vertical="center" wrapText="1"/>
    </xf>
    <xf numFmtId="0" fontId="66" fillId="0" borderId="0" xfId="54" applyFont="1" applyFill="1" applyAlignment="1" applyProtection="1">
      <alignment vertical="center" wrapText="1"/>
    </xf>
    <xf numFmtId="49" fontId="74" fillId="0" borderId="0" xfId="54" applyNumberFormat="1" applyFont="1" applyFill="1" applyAlignment="1" applyProtection="1">
      <alignment vertical="center" wrapText="1"/>
    </xf>
    <xf numFmtId="0" fontId="74" fillId="0" borderId="0" xfId="54" applyFont="1" applyFill="1" applyAlignment="1" applyProtection="1">
      <alignment vertical="center" wrapText="1"/>
    </xf>
    <xf numFmtId="0" fontId="32" fillId="0" borderId="0" xfId="54" applyFont="1" applyFill="1" applyAlignment="1" applyProtection="1">
      <alignment vertical="center" wrapText="1"/>
    </xf>
    <xf numFmtId="0" fontId="6" fillId="0" borderId="5" xfId="47" applyNumberFormat="1" applyFont="1" applyFill="1" applyBorder="1" applyAlignment="1" applyProtection="1">
      <alignment horizontal="center" vertical="center" wrapText="1"/>
    </xf>
    <xf numFmtId="49" fontId="80" fillId="7" borderId="0" xfId="33" applyNumberFormat="1" applyFont="1" applyFill="1" applyBorder="1" applyAlignment="1" applyProtection="1">
      <alignment horizontal="center" vertical="center" wrapText="1"/>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1"/>
    </xf>
    <xf numFmtId="0" fontId="6" fillId="0" borderId="5" xfId="54" applyNumberFormat="1" applyFont="1" applyFill="1" applyBorder="1" applyAlignment="1" applyProtection="1">
      <alignment vertical="center" wrapText="1"/>
    </xf>
    <xf numFmtId="0" fontId="6" fillId="0" borderId="5" xfId="47" applyFont="1" applyFill="1" applyBorder="1" applyAlignment="1" applyProtection="1">
      <alignment horizontal="left" vertical="center" wrapText="1" indent="3"/>
    </xf>
    <xf numFmtId="0" fontId="6" fillId="0" borderId="5" xfId="47" applyFont="1" applyFill="1" applyBorder="1" applyAlignment="1" applyProtection="1">
      <alignment horizontal="left" vertical="center" wrapText="1" indent="4"/>
    </xf>
    <xf numFmtId="49" fontId="6" fillId="13" borderId="13" xfId="54" applyNumberFormat="1" applyFont="1" applyFill="1" applyBorder="1" applyAlignment="1" applyProtection="1">
      <alignment horizontal="center" vertical="center" wrapText="1"/>
    </xf>
    <xf numFmtId="0" fontId="6" fillId="13" borderId="15" xfId="53" applyNumberFormat="1" applyFont="1" applyFill="1" applyBorder="1" applyAlignment="1" applyProtection="1">
      <alignment horizontal="left" vertical="center" wrapText="1"/>
    </xf>
    <xf numFmtId="49" fontId="6" fillId="13" borderId="14" xfId="54" applyNumberFormat="1" applyFont="1" applyFill="1" applyBorder="1" applyAlignment="1" applyProtection="1">
      <alignment vertical="center" wrapText="1"/>
    </xf>
    <xf numFmtId="49" fontId="6" fillId="0" borderId="0" xfId="54" applyNumberFormat="1"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6" fillId="10" borderId="5" xfId="35" applyNumberFormat="1" applyFont="1" applyFill="1" applyBorder="1" applyAlignment="1" applyProtection="1">
      <alignment horizontal="center" vertical="top" wrapText="1"/>
    </xf>
    <xf numFmtId="0" fontId="56" fillId="0" borderId="0" xfId="54" applyFont="1" applyFill="1" applyAlignment="1" applyProtection="1">
      <alignment vertical="center" wrapText="1"/>
    </xf>
    <xf numFmtId="0" fontId="74" fillId="0" borderId="0" xfId="54" applyFont="1" applyFill="1" applyAlignment="1" applyProtection="1">
      <alignment vertical="center"/>
    </xf>
    <xf numFmtId="0" fontId="6" fillId="0" borderId="5" xfId="47" applyFont="1" applyFill="1" applyBorder="1" applyAlignment="1" applyProtection="1">
      <alignment horizontal="left" vertical="center" wrapText="1" indent="2"/>
    </xf>
    <xf numFmtId="0" fontId="106" fillId="7" borderId="0" xfId="54" applyFont="1" applyFill="1" applyBorder="1" applyAlignment="1" applyProtection="1">
      <alignment horizontal="center" vertical="center" wrapText="1"/>
    </xf>
    <xf numFmtId="0" fontId="56" fillId="0" borderId="0" xfId="53" applyNumberFormat="1" applyFont="1" applyFill="1" applyBorder="1" applyAlignment="1" applyProtection="1">
      <alignment vertical="center" wrapText="1"/>
    </xf>
    <xf numFmtId="0" fontId="56" fillId="0" borderId="0" xfId="54" applyFont="1" applyFill="1" applyBorder="1" applyAlignment="1" applyProtection="1">
      <alignment vertical="center" wrapText="1"/>
    </xf>
    <xf numFmtId="49" fontId="40" fillId="13" borderId="17" xfId="0" applyFont="1" applyFill="1" applyBorder="1" applyAlignment="1" applyProtection="1">
      <alignment vertical="center" wrapText="1"/>
    </xf>
    <xf numFmtId="49" fontId="40" fillId="13" borderId="17" xfId="0" applyFont="1" applyFill="1" applyBorder="1" applyAlignment="1" applyProtection="1">
      <alignment vertical="center"/>
    </xf>
    <xf numFmtId="49" fontId="6" fillId="13" borderId="17" xfId="54" applyNumberFormat="1" applyFont="1" applyFill="1" applyBorder="1" applyAlignment="1" applyProtection="1">
      <alignment horizontal="left" vertical="center" wrapText="1" indent="4"/>
    </xf>
    <xf numFmtId="0" fontId="6" fillId="0" borderId="14" xfId="54" applyNumberFormat="1" applyFont="1" applyFill="1" applyBorder="1" applyAlignment="1" applyProtection="1">
      <alignment horizontal="left" vertical="center" wrapText="1" indent="4"/>
    </xf>
    <xf numFmtId="0" fontId="6" fillId="0" borderId="13" xfId="54" applyNumberFormat="1" applyFont="1" applyFill="1" applyBorder="1" applyAlignment="1" applyProtection="1">
      <alignment horizontal="left" vertical="center" wrapText="1" indent="6"/>
    </xf>
    <xf numFmtId="4" fontId="0" fillId="7" borderId="13" xfId="0" applyNumberFormat="1" applyFill="1" applyBorder="1" applyAlignment="1" applyProtection="1">
      <alignment horizontal="right" vertical="center"/>
    </xf>
    <xf numFmtId="49" fontId="56" fillId="0" borderId="46" xfId="53" applyNumberFormat="1" applyFont="1" applyFill="1" applyBorder="1" applyAlignment="1" applyProtection="1">
      <alignment horizontal="center"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33" fillId="0" borderId="20" xfId="54" applyFont="1" applyFill="1" applyBorder="1" applyAlignment="1" applyProtection="1">
      <alignment horizontal="center"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0" fontId="6" fillId="0" borderId="0" xfId="54" applyFont="1" applyFill="1" applyAlignment="1" applyProtection="1">
      <alignment vertical="center" wrapText="1"/>
    </xf>
    <xf numFmtId="49" fontId="32" fillId="0" borderId="0" xfId="0" applyFont="1" applyBorder="1">
      <alignment vertical="top"/>
    </xf>
    <xf numFmtId="0" fontId="33" fillId="0" borderId="0" xfId="54" applyFont="1" applyFill="1" applyAlignment="1" applyProtection="1">
      <alignment horizontal="center" vertical="center" wrapText="1"/>
    </xf>
    <xf numFmtId="49" fontId="6" fillId="0" borderId="0" xfId="0" applyFont="1" applyBorder="1">
      <alignment vertical="top"/>
    </xf>
    <xf numFmtId="49" fontId="6" fillId="0" borderId="0" xfId="0" applyFont="1" applyBorder="1" applyAlignment="1">
      <alignment vertical="top"/>
    </xf>
    <xf numFmtId="0" fontId="74" fillId="0" borderId="0" xfId="54" applyFont="1" applyFill="1" applyBorder="1" applyAlignment="1" applyProtection="1">
      <alignment vertical="center" wrapText="1"/>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49" fontId="32" fillId="0" borderId="0" xfId="0" applyFont="1" applyBorder="1">
      <alignment vertical="top"/>
    </xf>
    <xf numFmtId="0" fontId="41" fillId="7" borderId="0" xfId="54" applyFont="1" applyFill="1" applyBorder="1" applyAlignment="1" applyProtection="1">
      <alignment horizontal="center" vertical="center" wrapText="1"/>
    </xf>
    <xf numFmtId="0" fontId="6" fillId="0" borderId="0" xfId="54" applyFont="1" applyFill="1" applyBorder="1" applyAlignment="1" applyProtection="1">
      <alignment horizontal="center" vertical="center" wrapText="1"/>
    </xf>
    <xf numFmtId="49" fontId="6" fillId="0" borderId="0" xfId="0" applyFont="1" applyBorder="1">
      <alignment vertical="top"/>
    </xf>
    <xf numFmtId="0" fontId="6" fillId="0" borderId="20" xfId="54" applyFont="1" applyFill="1" applyBorder="1" applyAlignment="1" applyProtection="1">
      <alignment vertical="center" wrapText="1"/>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0" fontId="33" fillId="0" borderId="0" xfId="54" applyFont="1" applyFill="1" applyBorder="1" applyAlignment="1" applyProtection="1">
      <alignment vertical="center" wrapText="1"/>
    </xf>
    <xf numFmtId="49" fontId="6" fillId="0" borderId="20" xfId="0" applyFont="1" applyBorder="1">
      <alignment vertical="top"/>
    </xf>
    <xf numFmtId="49" fontId="74" fillId="0" borderId="0" xfId="0" applyFont="1" applyFill="1" applyBorder="1" applyProtection="1">
      <alignment vertical="top"/>
    </xf>
    <xf numFmtId="0" fontId="74" fillId="0" borderId="20" xfId="54" applyFont="1" applyFill="1" applyBorder="1" applyAlignment="1" applyProtection="1">
      <alignment horizontal="center" vertical="center" wrapText="1"/>
    </xf>
    <xf numFmtId="0" fontId="74" fillId="0" borderId="20" xfId="54" applyFont="1" applyFill="1" applyBorder="1" applyAlignment="1" applyProtection="1">
      <alignment vertical="center" wrapText="1"/>
    </xf>
    <xf numFmtId="49" fontId="11" fillId="0" borderId="0" xfId="0" applyFont="1" applyBorder="1">
      <alignment vertical="top"/>
    </xf>
    <xf numFmtId="49" fontId="0" fillId="0" borderId="20" xfId="0" applyBorder="1">
      <alignment vertical="top"/>
    </xf>
    <xf numFmtId="49" fontId="74" fillId="0" borderId="0" xfId="0" applyNumberFormat="1" applyFont="1" applyFill="1" applyBorder="1" applyAlignment="1" applyProtection="1">
      <alignment vertical="center"/>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33" fillId="0" borderId="0" xfId="54" applyFont="1" applyFill="1" applyAlignment="1" applyProtection="1">
      <alignment horizontal="center" vertical="center" wrapText="1"/>
    </xf>
    <xf numFmtId="49" fontId="6" fillId="0" borderId="0" xfId="0" applyNumberFormat="1" applyFont="1" applyAlignment="1">
      <alignment vertical="center"/>
    </xf>
    <xf numFmtId="49" fontId="6" fillId="0" borderId="0" xfId="0" applyFont="1">
      <alignment vertical="top"/>
    </xf>
    <xf numFmtId="49" fontId="6" fillId="0" borderId="0" xfId="0" applyFont="1" applyBorder="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6" fillId="0" borderId="0" xfId="54" applyNumberFormat="1"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Border="1" applyAlignment="1">
      <alignment vertical="center"/>
    </xf>
    <xf numFmtId="0" fontId="33" fillId="7" borderId="0" xfId="54" applyFont="1" applyFill="1" applyBorder="1" applyAlignment="1" applyProtection="1">
      <alignment vertical="center" wrapText="1"/>
    </xf>
    <xf numFmtId="0" fontId="11" fillId="0" borderId="0" xfId="54" applyFont="1" applyFill="1" applyBorder="1" applyAlignment="1" applyProtection="1">
      <alignment horizontal="center" vertical="center" wrapText="1"/>
    </xf>
    <xf numFmtId="0" fontId="11" fillId="0" borderId="0" xfId="54" applyFont="1" applyFill="1" applyBorder="1" applyAlignment="1" applyProtection="1">
      <alignment vertical="center" wrapText="1"/>
    </xf>
    <xf numFmtId="49" fontId="0" fillId="0" borderId="0" xfId="0">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49" fontId="6" fillId="0" borderId="0" xfId="54" applyNumberFormat="1" applyFont="1" applyFill="1" applyAlignment="1" applyProtection="1">
      <alignment vertical="center" wrapText="1"/>
    </xf>
    <xf numFmtId="0" fontId="11" fillId="0" borderId="0" xfId="54" applyFont="1" applyFill="1" applyAlignment="1" applyProtection="1">
      <alignment horizontal="center" vertical="center" wrapText="1"/>
    </xf>
    <xf numFmtId="0" fontId="6" fillId="0" borderId="0" xfId="54" applyFont="1" applyFill="1" applyBorder="1" applyAlignment="1" applyProtection="1">
      <alignment vertical="center" wrapText="1"/>
    </xf>
    <xf numFmtId="49" fontId="40" fillId="13" borderId="15" xfId="0" applyFont="1" applyFill="1" applyBorder="1" applyAlignment="1" applyProtection="1">
      <alignment horizontal="left" vertical="center" indent="2"/>
    </xf>
    <xf numFmtId="49" fontId="40" fillId="13" borderId="15" xfId="0" applyFont="1" applyFill="1" applyBorder="1" applyAlignment="1" applyProtection="1">
      <alignment horizontal="left" vertical="center" indent="3"/>
    </xf>
    <xf numFmtId="49" fontId="40" fillId="13" borderId="15" xfId="0" applyFont="1" applyFill="1" applyBorder="1" applyAlignment="1" applyProtection="1">
      <alignment horizontal="left" vertical="center" indent="4"/>
    </xf>
    <xf numFmtId="49" fontId="6" fillId="0" borderId="0" xfId="0" applyNumberFormat="1" applyFont="1" applyAlignment="1">
      <alignment vertical="center"/>
    </xf>
    <xf numFmtId="49" fontId="6" fillId="0" borderId="0" xfId="0" applyFont="1">
      <alignment vertical="top"/>
    </xf>
    <xf numFmtId="49" fontId="6" fillId="13" borderId="18" xfId="53" applyNumberFormat="1" applyFont="1" applyFill="1" applyBorder="1" applyAlignment="1" applyProtection="1">
      <alignment horizontal="center" vertical="center" wrapText="1"/>
    </xf>
    <xf numFmtId="49" fontId="37" fillId="13" borderId="15" xfId="53" applyNumberFormat="1" applyFont="1" applyFill="1" applyBorder="1" applyAlignment="1" applyProtection="1">
      <alignment horizontal="center" vertical="center" wrapText="1"/>
    </xf>
    <xf numFmtId="49" fontId="6" fillId="13" borderId="15" xfId="53"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74" fillId="0" borderId="0" xfId="54" applyFont="1" applyFill="1" applyAlignment="1" applyProtection="1">
      <alignment vertical="center" wrapText="1"/>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3" applyNumberFormat="1" applyFont="1" applyFill="1" applyBorder="1" applyAlignment="1" applyProtection="1">
      <alignment vertical="center" wrapText="1"/>
    </xf>
    <xf numFmtId="49" fontId="74" fillId="0" borderId="0" xfId="0" applyFont="1" applyAlignment="1">
      <alignment vertical="top"/>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0" fontId="74" fillId="0" borderId="0" xfId="54" applyFont="1" applyFill="1" applyBorder="1" applyAlignment="1" applyProtection="1">
      <alignment vertical="center" wrapText="1"/>
    </xf>
    <xf numFmtId="49" fontId="74" fillId="0" borderId="0" xfId="0" applyFont="1" applyBorder="1">
      <alignment vertical="top"/>
    </xf>
    <xf numFmtId="49" fontId="74" fillId="0" borderId="0" xfId="0" applyNumberFormat="1" applyFont="1" applyAlignment="1">
      <alignment vertical="center"/>
    </xf>
    <xf numFmtId="0" fontId="74" fillId="0" borderId="0" xfId="54" applyFont="1" applyFill="1" applyAlignment="1" applyProtection="1">
      <alignment horizontal="center" vertical="center" wrapText="1"/>
    </xf>
    <xf numFmtId="0" fontId="6" fillId="0" borderId="0" xfId="54" applyFont="1" applyFill="1" applyAlignment="1" applyProtection="1">
      <alignment vertical="top" wrapText="1"/>
    </xf>
    <xf numFmtId="0" fontId="6" fillId="0" borderId="16" xfId="54" applyNumberFormat="1" applyFont="1" applyFill="1" applyBorder="1" applyAlignment="1" applyProtection="1">
      <alignment vertical="center" wrapText="1"/>
    </xf>
    <xf numFmtId="0" fontId="6" fillId="0" borderId="0" xfId="54"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0" fillId="12" borderId="5" xfId="47" applyFont="1" applyFill="1" applyBorder="1" applyAlignment="1" applyProtection="1">
      <alignment horizontal="center" vertical="center" wrapText="1"/>
    </xf>
    <xf numFmtId="0" fontId="6" fillId="0" borderId="5" xfId="54" applyNumberFormat="1"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6" fillId="0" borderId="5" xfId="51" applyFont="1" applyFill="1" applyBorder="1" applyAlignment="1" applyProtection="1">
      <alignment vertical="top" wrapText="1"/>
    </xf>
    <xf numFmtId="0" fontId="0" fillId="0" borderId="16" xfId="0" applyNumberFormat="1" applyBorder="1" applyAlignment="1">
      <alignment vertical="top" wrapText="1"/>
    </xf>
    <xf numFmtId="0" fontId="6" fillId="0" borderId="16" xfId="51" applyFont="1" applyFill="1" applyBorder="1" applyAlignment="1" applyProtection="1">
      <alignment vertical="center" wrapText="1"/>
    </xf>
    <xf numFmtId="0" fontId="0" fillId="0" borderId="16" xfId="0" applyNumberFormat="1" applyBorder="1">
      <alignment vertical="top"/>
    </xf>
    <xf numFmtId="0" fontId="0" fillId="0" borderId="5" xfId="51" applyFont="1" applyFill="1" applyBorder="1" applyAlignment="1" applyProtection="1">
      <alignment horizontal="right" vertical="top" wrapText="1"/>
    </xf>
    <xf numFmtId="49" fontId="6" fillId="0" borderId="5" xfId="0" applyNumberFormat="1" applyFont="1" applyBorder="1" applyAlignment="1" applyProtection="1">
      <alignment horizontal="right" vertical="top"/>
    </xf>
    <xf numFmtId="49" fontId="6" fillId="0" borderId="16" xfId="0" applyNumberFormat="1" applyFont="1" applyBorder="1" applyAlignment="1" applyProtection="1">
      <alignment horizontal="right" vertical="top"/>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49" fontId="6" fillId="0" borderId="0" xfId="0" applyFont="1">
      <alignment vertical="top"/>
    </xf>
    <xf numFmtId="0" fontId="41" fillId="7" borderId="0" xfId="54" applyFont="1" applyFill="1" applyBorder="1" applyAlignment="1" applyProtection="1">
      <alignment vertical="top" wrapText="1"/>
    </xf>
    <xf numFmtId="49" fontId="74" fillId="0" borderId="0" xfId="0" applyFont="1">
      <alignment vertical="top"/>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0" fillId="0" borderId="0" xfId="0">
      <alignment vertical="top"/>
    </xf>
    <xf numFmtId="0" fontId="6" fillId="0" borderId="0" xfId="54" applyFont="1" applyFill="1" applyAlignment="1" applyProtection="1">
      <alignment vertical="center" wrapText="1"/>
    </xf>
    <xf numFmtId="0" fontId="33" fillId="7" borderId="0" xfId="54" applyFont="1" applyFill="1" applyBorder="1" applyAlignment="1" applyProtection="1">
      <alignment horizontal="center" vertical="center" wrapText="1"/>
    </xf>
    <xf numFmtId="49" fontId="11" fillId="0" borderId="0" xfId="0" applyFont="1">
      <alignment vertical="top"/>
    </xf>
    <xf numFmtId="49" fontId="32" fillId="0" borderId="0" xfId="0" applyFont="1" applyBorder="1">
      <alignment vertical="top"/>
    </xf>
    <xf numFmtId="0" fontId="32" fillId="7" borderId="0" xfId="54" applyFont="1" applyFill="1" applyBorder="1" applyAlignment="1" applyProtection="1">
      <alignment vertical="center" wrapText="1"/>
    </xf>
    <xf numFmtId="0" fontId="11" fillId="0" borderId="0" xfId="54" applyFont="1" applyFill="1" applyAlignment="1" applyProtection="1">
      <alignment vertical="center" wrapText="1"/>
    </xf>
    <xf numFmtId="0" fontId="11" fillId="0" borderId="0" xfId="54" applyFont="1" applyFill="1" applyAlignment="1" applyProtection="1">
      <alignment horizontal="center" vertical="center" wrapText="1"/>
    </xf>
    <xf numFmtId="0" fontId="33" fillId="0" borderId="0" xfId="54" applyFont="1" applyFill="1" applyAlignment="1" applyProtection="1">
      <alignment horizontal="center" vertical="center" wrapText="1"/>
    </xf>
    <xf numFmtId="0" fontId="6" fillId="9" borderId="5" xfId="54" applyNumberFormat="1" applyFont="1" applyFill="1" applyBorder="1" applyAlignment="1" applyProtection="1">
      <alignment horizontal="left" vertical="center" wrapText="1" indent="6"/>
      <protection locked="0"/>
    </xf>
    <xf numFmtId="49" fontId="6" fillId="0" borderId="0" xfId="0" applyFont="1">
      <alignment vertical="top"/>
    </xf>
    <xf numFmtId="49" fontId="6" fillId="9" borderId="5" xfId="54" applyNumberFormat="1" applyFont="1" applyFill="1" applyBorder="1" applyAlignment="1" applyProtection="1">
      <alignment horizontal="left" vertical="center" wrapText="1" indent="7"/>
      <protection locked="0"/>
    </xf>
    <xf numFmtId="49" fontId="6" fillId="9" borderId="5" xfId="54" applyNumberFormat="1" applyFont="1" applyFill="1" applyBorder="1" applyAlignment="1" applyProtection="1">
      <alignment horizontal="left" vertical="center" wrapText="1" indent="4"/>
      <protection locked="0"/>
    </xf>
    <xf numFmtId="49" fontId="6" fillId="9" borderId="5" xfId="49" applyNumberFormat="1" applyFont="1" applyFill="1" applyBorder="1" applyAlignment="1" applyProtection="1">
      <alignment horizontal="left" vertical="center" wrapText="1"/>
      <protection locked="0"/>
    </xf>
    <xf numFmtId="49" fontId="6" fillId="2" borderId="5" xfId="30" applyNumberFormat="1" applyFont="1" applyFill="1" applyBorder="1" applyAlignment="1" applyProtection="1">
      <alignment horizontal="left" vertical="center" wrapText="1"/>
      <protection locked="0"/>
    </xf>
    <xf numFmtId="4" fontId="0" fillId="9" borderId="5" xfId="0" applyNumberFormat="1" applyFill="1" applyBorder="1" applyAlignment="1" applyProtection="1">
      <alignment horizontal="right" vertical="center" wrapText="1"/>
      <protection locked="0"/>
    </xf>
    <xf numFmtId="0" fontId="41" fillId="7" borderId="0" xfId="54" applyFont="1" applyFill="1" applyBorder="1" applyAlignment="1" applyProtection="1">
      <alignment vertical="top" wrapText="1"/>
    </xf>
    <xf numFmtId="49" fontId="74" fillId="0" borderId="0" xfId="0" applyFont="1">
      <alignment vertical="top"/>
    </xf>
    <xf numFmtId="169" fontId="6" fillId="9" borderId="5" xfId="30" applyNumberFormat="1" applyFont="1" applyFill="1" applyBorder="1" applyAlignment="1" applyProtection="1">
      <alignment horizontal="right" vertical="center" wrapText="1"/>
      <protection locked="0"/>
    </xf>
    <xf numFmtId="0" fontId="74" fillId="0" borderId="0" xfId="54" applyFont="1" applyFill="1" applyBorder="1" applyAlignment="1" applyProtection="1">
      <alignment vertical="center" wrapText="1"/>
    </xf>
    <xf numFmtId="49" fontId="74" fillId="0" borderId="0" xfId="54" applyNumberFormat="1" applyFont="1" applyFill="1" applyBorder="1" applyAlignment="1" applyProtection="1">
      <alignment vertical="center" wrapText="1"/>
    </xf>
    <xf numFmtId="0" fontId="74" fillId="0" borderId="0" xfId="54" applyFont="1" applyFill="1" applyBorder="1" applyAlignment="1" applyProtection="1">
      <alignment horizontal="center" vertical="center" wrapText="1"/>
    </xf>
    <xf numFmtId="49" fontId="74" fillId="0" borderId="0" xfId="0" applyFont="1" applyFill="1" applyBorder="1" applyProtection="1">
      <alignment vertical="top"/>
    </xf>
    <xf numFmtId="49" fontId="74" fillId="0" borderId="0" xfId="0" applyFont="1" applyBorder="1">
      <alignment vertical="top"/>
    </xf>
    <xf numFmtId="49" fontId="74" fillId="0" borderId="0" xfId="0" applyNumberFormat="1" applyFont="1" applyBorder="1" applyAlignment="1">
      <alignment vertical="center"/>
    </xf>
    <xf numFmtId="49" fontId="74" fillId="0" borderId="0" xfId="0" applyNumberFormat="1" applyFont="1" applyAlignment="1">
      <alignment vertical="center"/>
    </xf>
    <xf numFmtId="49" fontId="6" fillId="9" borderId="5" xfId="53" applyNumberFormat="1" applyFont="1" applyFill="1" applyBorder="1" applyAlignment="1" applyProtection="1">
      <alignment horizontal="left" vertical="center" wrapText="1"/>
      <protection locked="0"/>
    </xf>
    <xf numFmtId="49" fontId="6" fillId="0" borderId="5" xfId="53" applyNumberFormat="1"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0" fontId="40" fillId="0" borderId="5" xfId="0" applyNumberFormat="1" applyFont="1" applyFill="1" applyBorder="1" applyAlignment="1" applyProtection="1">
      <alignment horizontal="left" vertical="center"/>
    </xf>
    <xf numFmtId="49" fontId="69" fillId="9" borderId="5" xfId="30"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9" borderId="5" xfId="54" applyNumberFormat="1" applyFont="1" applyFill="1" applyBorder="1" applyAlignment="1" applyProtection="1">
      <alignment horizontal="left" vertical="center" wrapText="1"/>
      <protection locked="0"/>
    </xf>
    <xf numFmtId="169" fontId="6" fillId="0" borderId="5" xfId="30" applyNumberFormat="1" applyFont="1" applyFill="1" applyBorder="1" applyAlignment="1" applyProtection="1">
      <alignment horizontal="right" vertical="center" wrapText="1"/>
    </xf>
    <xf numFmtId="169" fontId="6" fillId="0" borderId="5" xfId="30" applyNumberFormat="1" applyFont="1" applyFill="1" applyBorder="1" applyAlignment="1" applyProtection="1">
      <alignment vertical="center" wrapText="1"/>
    </xf>
    <xf numFmtId="4" fontId="6" fillId="0" borderId="5" xfId="54" applyNumberFormat="1" applyFont="1" applyFill="1" applyBorder="1" applyAlignment="1" applyProtection="1">
      <alignment horizontal="left" vertical="center" wrapText="1"/>
    </xf>
    <xf numFmtId="0" fontId="0" fillId="0" borderId="0" xfId="0" applyNumberFormat="1">
      <alignment vertical="top"/>
    </xf>
    <xf numFmtId="0" fontId="74" fillId="0" borderId="0" xfId="54" applyFont="1" applyFill="1" applyAlignment="1" applyProtection="1">
      <alignment vertical="top" wrapText="1"/>
    </xf>
    <xf numFmtId="49" fontId="56" fillId="0" borderId="0" xfId="52" applyNumberFormat="1" applyFont="1" applyFill="1" applyBorder="1" applyAlignment="1" applyProtection="1">
      <alignment horizontal="left" vertical="center" wrapText="1" indent="1"/>
    </xf>
    <xf numFmtId="0" fontId="102" fillId="0" borderId="0" xfId="52" applyFont="1" applyFill="1" applyBorder="1" applyAlignment="1" applyProtection="1">
      <alignment horizontal="right" vertical="center" wrapText="1" indent="1"/>
    </xf>
    <xf numFmtId="0" fontId="0" fillId="7" borderId="0" xfId="52" applyFont="1" applyFill="1" applyBorder="1" applyAlignment="1" applyProtection="1">
      <alignment horizontal="right" vertical="center" wrapText="1" inden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0" fontId="6" fillId="7" borderId="0" xfId="52" applyNumberFormat="1" applyFont="1" applyFill="1" applyBorder="1" applyAlignment="1" applyProtection="1">
      <alignment horizontal="center" vertical="center" wrapText="1"/>
    </xf>
    <xf numFmtId="0" fontId="0" fillId="7" borderId="0" xfId="52" applyFont="1" applyFill="1" applyBorder="1" applyAlignment="1" applyProtection="1">
      <alignment horizontal="right" vertical="center" wrapText="1" indent="1"/>
    </xf>
    <xf numFmtId="0" fontId="58" fillId="0" borderId="0" xfId="52" applyFont="1" applyFill="1" applyAlignment="1" applyProtection="1">
      <alignment horizontal="left" vertical="center" wrapText="1"/>
    </xf>
    <xf numFmtId="0" fontId="59" fillId="0" borderId="0" xfId="52" applyFont="1" applyAlignment="1" applyProtection="1">
      <alignment vertical="center" wrapText="1"/>
    </xf>
    <xf numFmtId="0" fontId="57" fillId="0" borderId="0" xfId="52" applyFont="1" applyAlignment="1" applyProtection="1">
      <alignment vertical="center" wrapText="1"/>
    </xf>
    <xf numFmtId="0" fontId="58" fillId="0" borderId="0" xfId="52" applyFont="1" applyAlignment="1" applyProtection="1">
      <alignment horizontal="center" vertical="center" wrapText="1"/>
    </xf>
    <xf numFmtId="0" fontId="57" fillId="7" borderId="0" xfId="52" applyFont="1" applyFill="1" applyBorder="1" applyAlignment="1" applyProtection="1">
      <alignment horizontal="right" vertical="center" wrapText="1" indent="1"/>
    </xf>
    <xf numFmtId="14" fontId="57" fillId="7" borderId="0" xfId="52" applyNumberFormat="1" applyFont="1" applyFill="1" applyBorder="1" applyAlignment="1" applyProtection="1">
      <alignment horizontal="left" vertical="center" wrapText="1"/>
    </xf>
    <xf numFmtId="0" fontId="58" fillId="7" borderId="0" xfId="52" applyNumberFormat="1" applyFont="1" applyFill="1" applyBorder="1" applyAlignment="1" applyProtection="1">
      <alignment horizontal="center" vertical="center" wrapText="1"/>
    </xf>
    <xf numFmtId="0" fontId="57" fillId="7" borderId="0" xfId="52" applyNumberFormat="1" applyFont="1" applyFill="1" applyBorder="1" applyAlignment="1" applyProtection="1">
      <alignment horizontal="left" vertical="center" wrapText="1" indent="1"/>
    </xf>
    <xf numFmtId="0" fontId="57" fillId="7" borderId="0" xfId="52" applyFont="1" applyFill="1" applyBorder="1" applyAlignment="1" applyProtection="1">
      <alignment horizontal="center" vertical="center" wrapText="1"/>
    </xf>
    <xf numFmtId="0" fontId="55" fillId="0" borderId="0" xfId="52" applyFont="1" applyFill="1" applyAlignment="1" applyProtection="1">
      <alignment horizontal="left" vertical="center" wrapText="1"/>
    </xf>
    <xf numFmtId="0" fontId="55" fillId="0" borderId="0" xfId="52" applyFont="1" applyAlignment="1" applyProtection="1">
      <alignment horizontal="center" vertical="center" wrapText="1"/>
    </xf>
    <xf numFmtId="0" fontId="56" fillId="0" borderId="0" xfId="52" applyFont="1" applyFill="1" applyAlignment="1" applyProtection="1">
      <alignment horizontal="left" vertical="center" wrapText="1"/>
    </xf>
    <xf numFmtId="0" fontId="107" fillId="0" borderId="0" xfId="52" applyFont="1" applyAlignment="1" applyProtection="1">
      <alignment vertical="center" wrapText="1"/>
    </xf>
    <xf numFmtId="0" fontId="56" fillId="7" borderId="0" xfId="52" applyFont="1" applyFill="1" applyBorder="1" applyAlignment="1" applyProtection="1">
      <alignment vertical="center" wrapText="1"/>
    </xf>
    <xf numFmtId="0" fontId="56" fillId="0" borderId="0" xfId="52" applyFont="1" applyAlignment="1" applyProtection="1">
      <alignment vertical="center" wrapText="1"/>
    </xf>
    <xf numFmtId="49" fontId="0" fillId="0" borderId="0" xfId="0">
      <alignment vertical="top"/>
    </xf>
    <xf numFmtId="49" fontId="0" fillId="0" borderId="0" xfId="0" applyProtection="1">
      <alignment vertical="top"/>
    </xf>
    <xf numFmtId="49" fontId="0" fillId="10" borderId="0" xfId="0" applyFill="1" applyProtection="1">
      <alignment vertical="top"/>
    </xf>
    <xf numFmtId="0" fontId="6" fillId="0" borderId="0" xfId="54" applyFont="1" applyFill="1" applyAlignment="1" applyProtection="1">
      <alignment vertical="center" wrapText="1"/>
    </xf>
    <xf numFmtId="0" fontId="6" fillId="7" borderId="0" xfId="54" applyFont="1" applyFill="1" applyBorder="1" applyAlignment="1" applyProtection="1">
      <alignment vertical="center" wrapText="1"/>
    </xf>
    <xf numFmtId="49" fontId="29" fillId="7" borderId="0" xfId="33" applyNumberFormat="1" applyFont="1" applyFill="1" applyBorder="1" applyAlignment="1" applyProtection="1">
      <alignment horizontal="center" vertical="center" wrapText="1"/>
    </xf>
    <xf numFmtId="0" fontId="6" fillId="0" borderId="5" xfId="51" applyFont="1" applyFill="1" applyBorder="1" applyAlignment="1" applyProtection="1">
      <alignment vertical="center" wrapText="1"/>
    </xf>
    <xf numFmtId="0" fontId="33" fillId="7" borderId="0" xfId="54" applyFont="1" applyFill="1" applyBorder="1" applyAlignment="1" applyProtection="1">
      <alignment horizontal="center" vertical="center" wrapText="1"/>
    </xf>
    <xf numFmtId="0" fontId="8" fillId="7" borderId="0" xfId="54" applyFont="1" applyFill="1" applyBorder="1" applyAlignment="1" applyProtection="1">
      <alignment horizontal="center" vertical="center" wrapText="1"/>
    </xf>
    <xf numFmtId="0" fontId="32" fillId="7" borderId="0" xfId="54" applyFont="1" applyFill="1" applyBorder="1" applyAlignment="1" applyProtection="1">
      <alignment vertical="center" wrapText="1"/>
    </xf>
    <xf numFmtId="0" fontId="32" fillId="0" borderId="0" xfId="54" applyFont="1" applyFill="1" applyAlignment="1" applyProtection="1">
      <alignment vertical="center" wrapText="1"/>
    </xf>
    <xf numFmtId="49" fontId="6" fillId="0" borderId="0" xfId="54" applyNumberFormat="1" applyFont="1" applyFill="1" applyAlignment="1" applyProtection="1">
      <alignment vertical="center" wrapText="1"/>
    </xf>
    <xf numFmtId="49" fontId="6" fillId="0" borderId="0" xfId="0" applyNumberFormat="1" applyFont="1">
      <alignment vertical="top"/>
    </xf>
    <xf numFmtId="0" fontId="6" fillId="7" borderId="5" xfId="54" applyFont="1" applyFill="1" applyBorder="1" applyAlignment="1" applyProtection="1">
      <alignment horizontal="center" vertical="center" wrapText="1"/>
    </xf>
    <xf numFmtId="0" fontId="0" fillId="0" borderId="5" xfId="33" applyFont="1" applyFill="1" applyBorder="1" applyAlignment="1" applyProtection="1">
      <alignment horizontal="center" vertical="center" wrapText="1"/>
    </xf>
    <xf numFmtId="0" fontId="6" fillId="13" borderId="13" xfId="54" applyFont="1" applyFill="1" applyBorder="1" applyAlignment="1" applyProtection="1">
      <alignment vertical="center" wrapText="1"/>
    </xf>
    <xf numFmtId="49" fontId="6" fillId="0" borderId="5" xfId="0" applyNumberFormat="1" applyFont="1" applyBorder="1" applyProtection="1">
      <alignment vertical="top"/>
    </xf>
    <xf numFmtId="49" fontId="40" fillId="13" borderId="15" xfId="0" applyFont="1" applyFill="1" applyBorder="1" applyAlignment="1" applyProtection="1">
      <alignment horizontal="left" vertical="center" indent="3"/>
    </xf>
    <xf numFmtId="0" fontId="6" fillId="9" borderId="5" xfId="54" applyNumberFormat="1" applyFont="1" applyFill="1" applyBorder="1" applyAlignment="1" applyProtection="1">
      <alignment horizontal="left" vertical="center" wrapText="1" indent="6"/>
      <protection locked="0"/>
    </xf>
    <xf numFmtId="49" fontId="40" fillId="13" borderId="15" xfId="0" applyFont="1" applyFill="1" applyBorder="1" applyAlignment="1" applyProtection="1">
      <alignment horizontal="left" vertical="center" indent="1"/>
    </xf>
    <xf numFmtId="0" fontId="6" fillId="0" borderId="5" xfId="54" applyFont="1" applyFill="1" applyBorder="1" applyAlignment="1" applyProtection="1">
      <alignment vertical="center" wrapText="1"/>
    </xf>
    <xf numFmtId="49" fontId="6" fillId="9" borderId="5" xfId="49" applyNumberFormat="1" applyFont="1" applyFill="1" applyBorder="1" applyAlignment="1" applyProtection="1">
      <alignment horizontal="left" vertical="center" wrapText="1"/>
      <protection locked="0"/>
    </xf>
    <xf numFmtId="49" fontId="6" fillId="0" borderId="0" xfId="35">
      <alignment vertical="top"/>
    </xf>
    <xf numFmtId="49" fontId="6" fillId="0" borderId="29" xfId="0" applyNumberFormat="1" applyFont="1" applyBorder="1" applyAlignment="1" applyProtection="1">
      <alignment vertical="top" wrapText="1"/>
    </xf>
    <xf numFmtId="0" fontId="72" fillId="0" borderId="0" xfId="54" applyFont="1" applyFill="1" applyAlignment="1" applyProtection="1">
      <alignment vertical="center" wrapText="1"/>
    </xf>
    <xf numFmtId="49" fontId="0" fillId="7" borderId="5" xfId="54" applyNumberFormat="1" applyFont="1" applyFill="1" applyBorder="1" applyAlignment="1" applyProtection="1">
      <alignment horizontal="center" vertical="center" wrapText="1"/>
    </xf>
    <xf numFmtId="0" fontId="0" fillId="0" borderId="0" xfId="0" applyNumberFormat="1" applyFill="1" applyBorder="1" applyAlignment="1">
      <alignment vertical="center"/>
    </xf>
    <xf numFmtId="0" fontId="6" fillId="0" borderId="5" xfId="54" applyNumberFormat="1" applyFont="1" applyFill="1" applyBorder="1" applyAlignment="1" applyProtection="1">
      <alignment vertical="center" wrapText="1"/>
    </xf>
    <xf numFmtId="0" fontId="6" fillId="0" borderId="0" xfId="53" applyNumberFormat="1" applyFont="1" applyFill="1" applyBorder="1" applyAlignment="1" applyProtection="1">
      <alignment vertical="center" wrapText="1"/>
    </xf>
    <xf numFmtId="0" fontId="74" fillId="0" borderId="0" xfId="54" applyFont="1" applyFill="1" applyAlignment="1" applyProtection="1">
      <alignment vertical="center" wrapText="1"/>
    </xf>
    <xf numFmtId="0" fontId="74" fillId="0" borderId="0" xfId="54" applyFont="1" applyFill="1" applyAlignment="1" applyProtection="1">
      <alignment vertical="center"/>
    </xf>
    <xf numFmtId="0" fontId="74" fillId="0" borderId="0" xfId="0" applyNumberFormat="1" applyFont="1" applyFill="1" applyBorder="1" applyAlignment="1">
      <alignment vertical="center"/>
    </xf>
    <xf numFmtId="49" fontId="74" fillId="0" borderId="0" xfId="54" applyNumberFormat="1" applyFont="1" applyFill="1" applyAlignment="1" applyProtection="1">
      <alignment vertical="center" wrapText="1"/>
    </xf>
    <xf numFmtId="169" fontId="6" fillId="9" borderId="5" xfId="30" applyNumberFormat="1" applyFont="1" applyFill="1" applyBorder="1" applyAlignment="1" applyProtection="1">
      <alignment horizontal="right" vertical="center" wrapText="1"/>
      <protection locked="0"/>
    </xf>
    <xf numFmtId="49" fontId="6" fillId="0" borderId="0" xfId="54" applyNumberFormat="1" applyFont="1" applyFill="1" applyBorder="1" applyAlignment="1" applyProtection="1">
      <alignment vertical="center" wrapText="1"/>
    </xf>
    <xf numFmtId="49" fontId="6" fillId="0" borderId="0" xfId="35" applyNumberFormat="1" applyFont="1">
      <alignment vertical="top"/>
    </xf>
    <xf numFmtId="49" fontId="0" fillId="9" borderId="5" xfId="30" applyNumberFormat="1" applyFont="1" applyFill="1" applyBorder="1" applyAlignment="1" applyProtection="1">
      <alignment horizontal="left" vertical="center" wrapText="1" indent="2"/>
      <protection locked="0"/>
    </xf>
    <xf numFmtId="49" fontId="6" fillId="0" borderId="5" xfId="54" applyNumberFormat="1" applyFont="1" applyFill="1" applyBorder="1" applyAlignment="1" applyProtection="1">
      <alignment horizontal="left" vertical="center" wrapText="1"/>
    </xf>
    <xf numFmtId="0" fontId="0" fillId="0" borderId="5" xfId="54" applyFont="1" applyFill="1" applyBorder="1" applyAlignment="1" applyProtection="1">
      <alignment horizontal="center" vertical="center" wrapText="1"/>
    </xf>
    <xf numFmtId="49" fontId="6" fillId="9" borderId="5" xfId="53" applyNumberFormat="1" applyFont="1" applyFill="1" applyBorder="1" applyAlignment="1" applyProtection="1">
      <alignment horizontal="left" vertical="center" wrapText="1"/>
      <protection locked="0"/>
    </xf>
    <xf numFmtId="49" fontId="69" fillId="9" borderId="5" xfId="30" applyNumberFormat="1" applyFill="1" applyBorder="1" applyAlignment="1" applyProtection="1">
      <alignment horizontal="left" vertical="center" wrapText="1"/>
      <protection locked="0"/>
    </xf>
    <xf numFmtId="0" fontId="6" fillId="8" borderId="5" xfId="5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5" xfId="0" applyNumberFormat="1" applyFill="1" applyBorder="1" applyAlignment="1">
      <alignment horizontal="center" vertical="center"/>
    </xf>
    <xf numFmtId="49" fontId="80" fillId="7" borderId="0" xfId="33" applyNumberFormat="1" applyFont="1" applyFill="1" applyBorder="1" applyAlignment="1" applyProtection="1">
      <alignment horizontal="center" vertical="center" wrapText="1"/>
    </xf>
    <xf numFmtId="0" fontId="80" fillId="0" borderId="0" xfId="0" applyNumberFormat="1" applyFont="1" applyFill="1" applyBorder="1" applyAlignment="1">
      <alignment horizontal="center" vertical="center"/>
    </xf>
    <xf numFmtId="0" fontId="80" fillId="0" borderId="0" xfId="47" applyNumberFormat="1" applyFont="1" applyFill="1" applyBorder="1" applyAlignment="1" applyProtection="1">
      <alignment horizontal="center" vertical="center" wrapText="1"/>
    </xf>
    <xf numFmtId="0" fontId="80" fillId="0" borderId="0" xfId="53"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2"/>
    </xf>
    <xf numFmtId="49" fontId="6" fillId="0" borderId="0" xfId="54" applyNumberFormat="1" applyFont="1" applyFill="1" applyBorder="1" applyAlignment="1" applyProtection="1">
      <alignment horizontal="center" vertical="center" wrapText="1"/>
    </xf>
    <xf numFmtId="0" fontId="0" fillId="0" borderId="0" xfId="0" applyNumberFormat="1" applyFill="1" applyBorder="1" applyAlignment="1" applyProtection="1">
      <alignment vertical="center"/>
    </xf>
    <xf numFmtId="0" fontId="74" fillId="0" borderId="0" xfId="0" applyNumberFormat="1" applyFont="1" applyFill="1" applyBorder="1" applyAlignment="1" applyProtection="1">
      <alignment vertical="center"/>
    </xf>
    <xf numFmtId="0" fontId="81" fillId="0" borderId="0" xfId="0" applyNumberFormat="1" applyFont="1" applyFill="1" applyBorder="1" applyAlignment="1">
      <alignment vertical="center"/>
    </xf>
    <xf numFmtId="0" fontId="6" fillId="0" borderId="5" xfId="54" applyNumberFormat="1" applyFont="1" applyFill="1" applyBorder="1" applyAlignment="1" applyProtection="1">
      <alignment horizontal="center" vertical="center" wrapText="1"/>
    </xf>
    <xf numFmtId="0" fontId="18" fillId="0" borderId="0" xfId="55" applyFont="1" applyBorder="1" applyAlignment="1">
      <alignment vertical="center" wrapText="1"/>
    </xf>
    <xf numFmtId="0" fontId="0" fillId="0" borderId="5" xfId="0" applyNumberFormat="1" applyFill="1" applyBorder="1" applyAlignment="1" applyProtection="1">
      <alignment vertical="center"/>
    </xf>
    <xf numFmtId="0" fontId="6" fillId="0" borderId="5" xfId="47" applyNumberFormat="1" applyFont="1" applyFill="1" applyBorder="1" applyAlignment="1" applyProtection="1">
      <alignment horizontal="center" vertical="center" wrapText="1"/>
    </xf>
    <xf numFmtId="0" fontId="6" fillId="0" borderId="5" xfId="47" applyFont="1" applyFill="1" applyBorder="1" applyAlignment="1" applyProtection="1">
      <alignment horizontal="left" vertical="center" wrapText="1" indent="3"/>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vertical="top" wrapText="1"/>
    </xf>
    <xf numFmtId="0" fontId="0" fillId="9" borderId="5" xfId="30" applyNumberFormat="1" applyFont="1" applyFill="1" applyBorder="1" applyAlignment="1" applyProtection="1">
      <alignment horizontal="left" vertical="center" wrapText="1"/>
      <protection locked="0"/>
    </xf>
    <xf numFmtId="0" fontId="6" fillId="0" borderId="5" xfId="54" applyNumberFormat="1" applyFont="1" applyFill="1" applyBorder="1" applyAlignment="1" applyProtection="1">
      <alignment horizontal="left" vertical="top" wrapText="1"/>
    </xf>
    <xf numFmtId="0" fontId="6" fillId="0" borderId="5" xfId="47" applyFont="1" applyFill="1" applyBorder="1" applyAlignment="1" applyProtection="1">
      <alignment horizontal="left" vertical="center" wrapText="1" indent="1"/>
    </xf>
    <xf numFmtId="0" fontId="6" fillId="0" borderId="0" xfId="47" applyFont="1" applyFill="1" applyBorder="1" applyAlignment="1" applyProtection="1">
      <alignment horizontal="left" vertical="center" wrapText="1" indent="2"/>
    </xf>
    <xf numFmtId="0" fontId="6" fillId="0" borderId="0" xfId="53" applyNumberFormat="1" applyFont="1" applyFill="1" applyBorder="1" applyAlignment="1" applyProtection="1">
      <alignment horizontal="left" vertical="center" wrapText="1"/>
    </xf>
    <xf numFmtId="0" fontId="6" fillId="0" borderId="5" xfId="47" applyFont="1" applyFill="1" applyBorder="1" applyAlignment="1" applyProtection="1">
      <alignment horizontal="left" vertical="center" wrapText="1" indent="4"/>
    </xf>
    <xf numFmtId="0" fontId="66" fillId="0" borderId="0" xfId="54" applyFont="1" applyFill="1" applyAlignment="1" applyProtection="1">
      <alignment vertical="center" wrapText="1"/>
    </xf>
    <xf numFmtId="0" fontId="66" fillId="0" borderId="0" xfId="55" applyFont="1" applyBorder="1" applyAlignment="1">
      <alignment vertical="center" wrapText="1"/>
    </xf>
    <xf numFmtId="0" fontId="6" fillId="9" borderId="5" xfId="53" applyNumberFormat="1" applyFont="1" applyFill="1" applyBorder="1" applyAlignment="1" applyProtection="1">
      <alignment horizontal="left" vertical="center" wrapText="1"/>
      <protection locked="0"/>
    </xf>
    <xf numFmtId="0" fontId="56" fillId="0" borderId="0" xfId="47" applyFont="1" applyFill="1" applyBorder="1" applyAlignment="1" applyProtection="1">
      <alignment vertical="center" wrapText="1"/>
    </xf>
    <xf numFmtId="0" fontId="6" fillId="7" borderId="0" xfId="54" applyFont="1" applyFill="1" applyBorder="1" applyAlignment="1" applyProtection="1">
      <alignment horizontal="right" vertical="center" wrapText="1"/>
    </xf>
    <xf numFmtId="0" fontId="6" fillId="7" borderId="0" xfId="54" applyFont="1" applyFill="1" applyBorder="1" applyAlignment="1" applyProtection="1">
      <alignment horizontal="center" vertical="center" wrapText="1"/>
    </xf>
    <xf numFmtId="0" fontId="6" fillId="7" borderId="0" xfId="54" applyFont="1" applyFill="1" applyBorder="1" applyAlignment="1" applyProtection="1">
      <alignment horizontal="right" vertical="center"/>
    </xf>
    <xf numFmtId="49" fontId="74" fillId="0" borderId="0" xfId="35" applyFont="1" applyAlignment="1">
      <alignment vertical="top"/>
    </xf>
    <xf numFmtId="49" fontId="40" fillId="13" borderId="15" xfId="35" applyFont="1" applyFill="1" applyBorder="1" applyAlignment="1" applyProtection="1">
      <alignment horizontal="left" vertical="center" indent="3"/>
    </xf>
    <xf numFmtId="49" fontId="43" fillId="13" borderId="14" xfId="35" applyFont="1" applyFill="1" applyBorder="1" applyAlignment="1" applyProtection="1">
      <alignment horizontal="center" vertical="top"/>
    </xf>
    <xf numFmtId="0" fontId="53" fillId="0" borderId="0" xfId="54" applyFont="1" applyFill="1" applyAlignment="1" applyProtection="1">
      <alignment horizontal="right" vertical="top" wrapText="1"/>
    </xf>
    <xf numFmtId="49" fontId="40" fillId="13" borderId="15" xfId="35" applyFont="1" applyFill="1" applyBorder="1" applyAlignment="1" applyProtection="1">
      <alignment horizontal="left" vertical="center" indent="2"/>
    </xf>
    <xf numFmtId="0" fontId="6" fillId="0" borderId="0" xfId="54" applyFont="1" applyFill="1" applyAlignment="1" applyProtection="1">
      <alignment horizontal="left" vertical="center" wrapText="1" indent="1"/>
    </xf>
    <xf numFmtId="0" fontId="6" fillId="0" borderId="0" xfId="54" applyFont="1" applyFill="1" applyAlignment="1" applyProtection="1">
      <alignment horizontal="left" vertical="center" wrapText="1" indent="2"/>
    </xf>
    <xf numFmtId="0" fontId="0" fillId="0" borderId="5" xfId="54"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49" fontId="40" fillId="13" borderId="15" xfId="35" applyFont="1" applyFill="1" applyBorder="1" applyAlignment="1" applyProtection="1">
      <alignment horizontal="left" vertical="center"/>
    </xf>
    <xf numFmtId="49" fontId="0" fillId="7" borderId="13" xfId="54" applyNumberFormat="1" applyFont="1" applyFill="1" applyBorder="1" applyAlignment="1" applyProtection="1">
      <alignment horizontal="center" vertical="center" wrapText="1"/>
    </xf>
    <xf numFmtId="0" fontId="6" fillId="0" borderId="23" xfId="54" applyFont="1" applyFill="1" applyBorder="1" applyAlignment="1" applyProtection="1">
      <alignment vertical="center" wrapText="1"/>
    </xf>
    <xf numFmtId="0" fontId="103" fillId="0" borderId="0" xfId="54" applyFont="1" applyFill="1" applyAlignment="1" applyProtection="1">
      <alignment vertical="center" wrapText="1"/>
    </xf>
    <xf numFmtId="49" fontId="0" fillId="7" borderId="16" xfId="54" applyNumberFormat="1" applyFont="1" applyFill="1" applyBorder="1" applyAlignment="1" applyProtection="1">
      <alignment horizontal="center" vertical="center" wrapText="1"/>
    </xf>
    <xf numFmtId="0" fontId="6" fillId="13" borderId="25" xfId="54" applyFont="1" applyFill="1" applyBorder="1" applyAlignment="1" applyProtection="1">
      <alignment vertical="center" wrapText="1"/>
    </xf>
    <xf numFmtId="0" fontId="0" fillId="7" borderId="13" xfId="52" applyFont="1" applyFill="1" applyBorder="1" applyAlignment="1" applyProtection="1">
      <alignment horizontal="right" vertical="center" wrapText="1" indent="1"/>
    </xf>
    <xf numFmtId="49" fontId="6" fillId="0" borderId="23" xfId="35" applyBorder="1">
      <alignment vertical="top"/>
    </xf>
    <xf numFmtId="0" fontId="0" fillId="8" borderId="5" xfId="30" applyNumberFormat="1" applyFont="1" applyFill="1" applyBorder="1" applyAlignment="1" applyProtection="1">
      <alignment horizontal="left" vertical="center" wrapText="1" indent="1"/>
    </xf>
    <xf numFmtId="0" fontId="0" fillId="8" borderId="5" xfId="54" applyFont="1" applyFill="1" applyBorder="1" applyAlignment="1" applyProtection="1">
      <alignment horizontal="left" vertical="center" wrapText="1" indent="1"/>
    </xf>
    <xf numFmtId="49"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indent="1"/>
      <protection locked="0"/>
    </xf>
    <xf numFmtId="0" fontId="6" fillId="9" borderId="5" xfId="52" applyNumberFormat="1" applyFont="1" applyFill="1" applyBorder="1" applyAlignment="1" applyProtection="1">
      <alignment horizontal="left" vertical="center" wrapText="1" indent="1"/>
      <protection locked="0"/>
    </xf>
    <xf numFmtId="49" fontId="0" fillId="9" borderId="5" xfId="53" applyNumberFormat="1" applyFont="1" applyFill="1" applyBorder="1" applyAlignment="1" applyProtection="1">
      <alignment horizontal="left" vertical="center" wrapText="1"/>
      <protection locked="0"/>
    </xf>
    <xf numFmtId="49" fontId="6" fillId="9" borderId="5" xfId="0" applyNumberFormat="1" applyFont="1" applyFill="1" applyBorder="1" applyAlignment="1" applyProtection="1">
      <alignment horizontal="left" vertical="center" wrapText="1" indent="1"/>
      <protection locked="0"/>
    </xf>
    <xf numFmtId="49" fontId="0" fillId="9" borderId="14" xfId="53" applyNumberFormat="1" applyFont="1" applyFill="1" applyBorder="1" applyAlignment="1" applyProtection="1">
      <alignment horizontal="left" vertical="center" wrapText="1"/>
      <protection locked="0"/>
    </xf>
    <xf numFmtId="0" fontId="102" fillId="7" borderId="0" xfId="52" applyFont="1" applyFill="1" applyBorder="1" applyAlignment="1" applyProtection="1">
      <alignment horizontal="right" vertical="center" wrapText="1" indent="1"/>
    </xf>
    <xf numFmtId="0" fontId="103" fillId="0" borderId="0" xfId="53" applyNumberFormat="1" applyFont="1" applyFill="1" applyBorder="1" applyAlignment="1" applyProtection="1">
      <alignment vertical="center" wrapText="1"/>
    </xf>
    <xf numFmtId="4" fontId="0" fillId="9" borderId="5" xfId="30" applyNumberFormat="1" applyFont="1" applyFill="1" applyBorder="1" applyAlignment="1" applyProtection="1">
      <alignment horizontal="right" vertical="center" wrapText="1"/>
      <protection locked="0"/>
    </xf>
    <xf numFmtId="0" fontId="102" fillId="0" borderId="0" xfId="0" applyNumberFormat="1" applyFont="1" applyFill="1" applyBorder="1" applyAlignment="1" applyProtection="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lignment vertical="top"/>
    </xf>
    <xf numFmtId="49" fontId="0" fillId="9" borderId="5" xfId="53" applyNumberFormat="1" applyFont="1" applyFill="1" applyBorder="1" applyAlignment="1" applyProtection="1">
      <alignment horizontal="center" vertical="center" wrapText="1"/>
      <protection locked="0"/>
    </xf>
    <xf numFmtId="49" fontId="6" fillId="7" borderId="0" xfId="52" applyNumberFormat="1" applyFont="1" applyFill="1" applyBorder="1" applyAlignment="1" applyProtection="1">
      <alignment horizontal="right" vertical="top" wrapText="1"/>
    </xf>
    <xf numFmtId="169" fontId="0" fillId="2" borderId="5" xfId="0" applyNumberFormat="1" applyFill="1" applyBorder="1" applyAlignment="1" applyProtection="1">
      <alignment horizontal="right" vertical="center"/>
      <protection locked="0"/>
    </xf>
    <xf numFmtId="0" fontId="0" fillId="0" borderId="0" xfId="0" applyNumberFormat="1">
      <alignment vertical="top"/>
    </xf>
    <xf numFmtId="0" fontId="0" fillId="0" borderId="0" xfId="0" applyNumberFormat="1" applyAlignment="1">
      <alignment vertical="center"/>
    </xf>
    <xf numFmtId="0" fontId="6" fillId="0" borderId="5" xfId="54" applyFont="1" applyFill="1" applyBorder="1" applyAlignment="1" applyProtection="1">
      <alignment horizontal="center" vertical="center" wrapText="1"/>
    </xf>
    <xf numFmtId="49" fontId="6" fillId="0" borderId="5" xfId="33" applyNumberFormat="1" applyFont="1" applyFill="1" applyBorder="1" applyAlignment="1" applyProtection="1">
      <alignment horizontal="center" vertical="center" wrapText="1"/>
    </xf>
    <xf numFmtId="14" fontId="6" fillId="8" borderId="5" xfId="53" applyNumberFormat="1" applyFont="1" applyFill="1" applyBorder="1" applyAlignment="1" applyProtection="1">
      <alignment horizontal="left" vertical="center" wrapText="1" indent="1"/>
    </xf>
    <xf numFmtId="14" fontId="49" fillId="0" borderId="5" xfId="53" applyNumberFormat="1" applyFont="1" applyFill="1" applyBorder="1" applyAlignment="1" applyProtection="1">
      <alignment horizontal="center" vertical="center" wrapText="1"/>
    </xf>
    <xf numFmtId="22" fontId="6" fillId="0" borderId="0" xfId="49" applyNumberFormat="1" applyFont="1" applyAlignment="1" applyProtection="1">
      <alignment horizontal="left" vertical="center" wrapText="1"/>
    </xf>
    <xf numFmtId="49" fontId="0" fillId="8" borderId="5" xfId="53" applyNumberFormat="1" applyFont="1" applyFill="1" applyBorder="1" applyAlignment="1" applyProtection="1">
      <alignment horizontal="left" vertical="center" wrapText="1" indent="1"/>
    </xf>
    <xf numFmtId="49" fontId="33" fillId="0" borderId="5" xfId="33" applyNumberFormat="1" applyFont="1" applyFill="1" applyBorder="1" applyAlignment="1" applyProtection="1">
      <alignment horizontal="center" vertical="center" wrapText="1"/>
    </xf>
    <xf numFmtId="0" fontId="0" fillId="0" borderId="0" xfId="0" applyNumberFormat="1">
      <alignment vertical="top"/>
    </xf>
    <xf numFmtId="0" fontId="6" fillId="0" borderId="0" xfId="54" applyFont="1" applyFill="1" applyBorder="1" applyAlignment="1" applyProtection="1">
      <alignment horizontal="center" vertical="center" wrapText="1"/>
    </xf>
    <xf numFmtId="49" fontId="0" fillId="9" borderId="5" xfId="0" applyNumberFormat="1" applyFill="1" applyBorder="1" applyAlignment="1" applyProtection="1">
      <alignment horizontal="left" vertical="center" wrapText="1"/>
      <protection locked="0"/>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6" fillId="0" borderId="5" xfId="54" applyNumberFormat="1" applyFont="1" applyFill="1" applyBorder="1" applyAlignment="1" applyProtection="1">
      <alignment horizontal="left" vertical="top" wrapText="1"/>
    </xf>
    <xf numFmtId="0" fontId="74" fillId="0" borderId="0" xfId="54"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7" borderId="5" xfId="54"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center" vertical="center" wrapText="1"/>
    </xf>
    <xf numFmtId="0" fontId="0" fillId="0" borderId="0" xfId="0" applyNumberFormat="1">
      <alignment vertical="top"/>
    </xf>
    <xf numFmtId="49" fontId="6" fillId="8" borderId="29" xfId="53" applyNumberFormat="1" applyFont="1" applyFill="1" applyBorder="1" applyAlignment="1" applyProtection="1">
      <alignment horizontal="center" vertical="center" wrapText="1"/>
    </xf>
    <xf numFmtId="49" fontId="0" fillId="8" borderId="5" xfId="0" applyNumberFormat="1" applyFill="1" applyBorder="1" applyAlignment="1" applyProtection="1">
      <alignment horizontal="left" vertical="center" wrapText="1"/>
    </xf>
    <xf numFmtId="49" fontId="0" fillId="12" borderId="47" xfId="0" applyFont="1" applyFill="1" applyBorder="1" applyAlignment="1">
      <alignment horizontal="center" vertical="center"/>
    </xf>
    <xf numFmtId="0" fontId="0" fillId="0" borderId="0" xfId="0" applyNumberFormat="1">
      <alignment vertical="top"/>
    </xf>
    <xf numFmtId="0" fontId="0" fillId="0" borderId="0" xfId="0" applyNumberFormat="1">
      <alignment vertical="top"/>
    </xf>
    <xf numFmtId="0" fontId="0" fillId="0" borderId="0" xfId="0" applyNumberFormat="1" applyAlignment="1">
      <alignment vertical="center"/>
    </xf>
    <xf numFmtId="0" fontId="14" fillId="7" borderId="0" xfId="43" applyNumberFormat="1" applyFont="1" applyFill="1" applyBorder="1" applyAlignment="1" applyProtection="1">
      <alignment horizontal="justify" vertical="top" wrapText="1"/>
    </xf>
    <xf numFmtId="49" fontId="14" fillId="7" borderId="0" xfId="43" applyFont="1" applyFill="1" applyBorder="1" applyAlignment="1">
      <alignment horizontal="left" vertical="top" wrapText="1" indent="1"/>
    </xf>
    <xf numFmtId="49" fontId="69" fillId="0" borderId="0" xfId="30" applyNumberFormat="1" applyBorder="1" applyAlignment="1" applyProtection="1">
      <alignment vertical="center"/>
    </xf>
    <xf numFmtId="0" fontId="18" fillId="14" borderId="34" xfId="28" applyNumberFormat="1" applyFont="1" applyFill="1" applyBorder="1" applyAlignment="1" applyProtection="1">
      <alignment horizontal="left" vertical="center" wrapText="1" indent="1"/>
    </xf>
    <xf numFmtId="0" fontId="18" fillId="14" borderId="35" xfId="28" applyNumberFormat="1" applyFont="1" applyFill="1" applyBorder="1" applyAlignment="1" applyProtection="1">
      <alignment horizontal="left" vertical="center" wrapText="1" indent="1"/>
    </xf>
    <xf numFmtId="0" fontId="14" fillId="7" borderId="0" xfId="43" applyNumberFormat="1" applyFont="1" applyFill="1" applyBorder="1" applyAlignment="1">
      <alignment horizontal="justify" vertical="center" wrapText="1"/>
    </xf>
    <xf numFmtId="49" fontId="14" fillId="7" borderId="27" xfId="43" applyFont="1" applyFill="1" applyBorder="1" applyAlignment="1">
      <alignment vertical="center" wrapText="1"/>
    </xf>
    <xf numFmtId="49" fontId="14" fillId="7" borderId="0" xfId="43" applyFont="1" applyFill="1" applyBorder="1" applyAlignment="1">
      <alignment vertical="center" wrapText="1"/>
    </xf>
    <xf numFmtId="49" fontId="14" fillId="7" borderId="27" xfId="43" applyFont="1" applyFill="1" applyBorder="1" applyAlignment="1">
      <alignment horizontal="left" vertical="center" wrapText="1"/>
    </xf>
    <xf numFmtId="49" fontId="14" fillId="7" borderId="0" xfId="43" applyFont="1" applyFill="1" applyBorder="1" applyAlignment="1">
      <alignment horizontal="left" vertical="center" wrapText="1"/>
    </xf>
    <xf numFmtId="49" fontId="69" fillId="0" borderId="0" xfId="30" applyNumberFormat="1" applyFont="1" applyBorder="1" applyProtection="1">
      <alignment vertical="top"/>
    </xf>
    <xf numFmtId="49" fontId="0" fillId="0" borderId="0" xfId="0" applyBorder="1">
      <alignment vertical="top"/>
    </xf>
    <xf numFmtId="49" fontId="14" fillId="7" borderId="0" xfId="43" applyFont="1" applyFill="1" applyBorder="1" applyAlignment="1">
      <alignment horizontal="left" wrapText="1"/>
    </xf>
    <xf numFmtId="0" fontId="18" fillId="0" borderId="0" xfId="22" applyFont="1" applyFill="1" applyBorder="1" applyAlignment="1" applyProtection="1">
      <alignment horizontal="right" vertical="top" wrapText="1" indent="1"/>
    </xf>
    <xf numFmtId="49" fontId="14" fillId="7" borderId="0" xfId="43" applyFont="1" applyFill="1" applyBorder="1" applyAlignment="1">
      <alignment horizontal="justify" vertical="justify" wrapText="1"/>
    </xf>
    <xf numFmtId="0" fontId="18" fillId="0" borderId="0" xfId="22" applyFont="1" applyFill="1" applyBorder="1" applyAlignment="1" applyProtection="1">
      <alignment horizontal="left" vertical="top" wrapText="1"/>
    </xf>
    <xf numFmtId="0" fontId="14" fillId="7" borderId="0" xfId="43" applyNumberFormat="1" applyFont="1" applyFill="1" applyBorder="1" applyAlignment="1">
      <alignment horizontal="justify" vertical="top" wrapText="1"/>
    </xf>
    <xf numFmtId="0" fontId="18" fillId="0" borderId="0" xfId="22" applyFont="1" applyFill="1" applyBorder="1" applyAlignment="1" applyProtection="1">
      <alignment horizontal="right" vertical="top" wrapText="1"/>
    </xf>
    <xf numFmtId="0" fontId="18" fillId="0" borderId="14" xfId="55" applyFont="1" applyBorder="1" applyAlignment="1">
      <alignment horizontal="center" vertical="center" wrapText="1"/>
    </xf>
    <xf numFmtId="0" fontId="18" fillId="0" borderId="13" xfId="55" applyFont="1" applyBorder="1" applyAlignment="1">
      <alignment horizontal="center" vertical="center" wrapText="1"/>
    </xf>
    <xf numFmtId="0" fontId="8" fillId="0" borderId="0" xfId="52" applyFont="1" applyAlignment="1" applyProtection="1">
      <alignment horizontal="left" vertical="top" wrapText="1"/>
    </xf>
    <xf numFmtId="0" fontId="6" fillId="7" borderId="0" xfId="52" applyNumberFormat="1" applyFont="1" applyFill="1" applyBorder="1" applyAlignment="1" applyProtection="1">
      <alignment horizontal="left" vertical="top" wrapText="1"/>
    </xf>
    <xf numFmtId="14" fontId="6" fillId="8" borderId="5" xfId="53" applyNumberFormat="1" applyFont="1" applyFill="1" applyBorder="1" applyAlignment="1" applyProtection="1">
      <alignment horizontal="left" vertical="center" wrapText="1" indent="1"/>
    </xf>
    <xf numFmtId="0" fontId="33" fillId="0" borderId="20" xfId="54" applyFont="1" applyFill="1" applyBorder="1" applyAlignment="1" applyProtection="1">
      <alignment horizontal="center" vertical="center" wrapText="1"/>
    </xf>
    <xf numFmtId="0" fontId="6" fillId="0" borderId="5" xfId="54" applyFont="1" applyFill="1" applyBorder="1" applyAlignment="1" applyProtection="1">
      <alignment horizontal="center" vertical="center" wrapText="1"/>
    </xf>
    <xf numFmtId="0" fontId="6" fillId="8" borderId="16" xfId="54" applyNumberFormat="1" applyFont="1" applyFill="1" applyBorder="1" applyAlignment="1" applyProtection="1">
      <alignment horizontal="left" vertical="center" wrapText="1" indent="1"/>
    </xf>
    <xf numFmtId="0" fontId="6" fillId="8" borderId="28" xfId="54" applyNumberFormat="1" applyFont="1" applyFill="1" applyBorder="1" applyAlignment="1" applyProtection="1">
      <alignment horizontal="left" vertical="center" wrapText="1" indent="1"/>
    </xf>
    <xf numFmtId="14" fontId="33" fillId="0" borderId="16" xfId="53" applyNumberFormat="1" applyFont="1" applyFill="1" applyBorder="1" applyAlignment="1" applyProtection="1">
      <alignment horizontal="center" vertical="center" wrapText="1"/>
    </xf>
    <xf numFmtId="14" fontId="33" fillId="0" borderId="28" xfId="53" applyNumberFormat="1" applyFont="1" applyFill="1" applyBorder="1" applyAlignment="1" applyProtection="1">
      <alignment horizontal="center" vertical="center" wrapText="1"/>
    </xf>
    <xf numFmtId="171" fontId="6" fillId="0" borderId="13" xfId="54" applyNumberFormat="1" applyFont="1" applyFill="1" applyBorder="1" applyAlignment="1" applyProtection="1">
      <alignment horizontal="center" vertical="center" wrapText="1"/>
    </xf>
    <xf numFmtId="171" fontId="6" fillId="0" borderId="14" xfId="54" applyNumberFormat="1" applyFont="1" applyFill="1" applyBorder="1" applyAlignment="1" applyProtection="1">
      <alignment horizontal="center" vertical="center" wrapText="1"/>
    </xf>
    <xf numFmtId="171" fontId="6" fillId="0" borderId="5" xfId="54" applyNumberFormat="1" applyFont="1" applyFill="1" applyBorder="1" applyAlignment="1" applyProtection="1">
      <alignment horizontal="center" vertical="center" wrapText="1"/>
    </xf>
    <xf numFmtId="49" fontId="29" fillId="0" borderId="15" xfId="33" applyNumberFormat="1" applyFont="1" applyFill="1" applyBorder="1" applyAlignment="1" applyProtection="1">
      <alignment horizontal="center" vertical="center" wrapText="1"/>
    </xf>
    <xf numFmtId="0" fontId="18" fillId="0" borderId="14" xfId="32" applyFont="1" applyFill="1" applyBorder="1" applyAlignment="1" applyProtection="1">
      <alignment horizontal="left" vertical="center" wrapText="1" indent="1"/>
    </xf>
    <xf numFmtId="0" fontId="18" fillId="0" borderId="5" xfId="32" applyFont="1" applyFill="1" applyBorder="1" applyAlignment="1" applyProtection="1">
      <alignment horizontal="left" vertical="center" wrapText="1" indent="1"/>
    </xf>
    <xf numFmtId="0" fontId="18" fillId="0" borderId="13" xfId="32" applyFont="1" applyFill="1" applyBorder="1" applyAlignment="1" applyProtection="1">
      <alignment horizontal="left" vertical="center" wrapText="1" indent="1"/>
    </xf>
    <xf numFmtId="0" fontId="6" fillId="0" borderId="0" xfId="54" applyFont="1" applyFill="1" applyBorder="1" applyAlignment="1" applyProtection="1">
      <alignment horizontal="center" vertical="center" wrapText="1"/>
    </xf>
    <xf numFmtId="49" fontId="6" fillId="0" borderId="0" xfId="53" applyNumberFormat="1" applyFont="1" applyFill="1" applyBorder="1" applyAlignment="1" applyProtection="1">
      <alignment horizontal="center" vertical="center" wrapText="1"/>
    </xf>
    <xf numFmtId="4" fontId="6" fillId="0" borderId="5" xfId="34" applyFont="1" applyFill="1" applyBorder="1" applyAlignment="1" applyProtection="1">
      <alignment horizontal="center" vertical="center" wrapText="1"/>
    </xf>
    <xf numFmtId="49" fontId="6" fillId="8" borderId="16" xfId="33" applyNumberFormat="1" applyFont="1" applyFill="1" applyBorder="1" applyAlignment="1" applyProtection="1">
      <alignment horizontal="left" vertical="center" wrapText="1"/>
    </xf>
    <xf numFmtId="49" fontId="6" fillId="8" borderId="28" xfId="33" applyNumberFormat="1" applyFont="1" applyFill="1" applyBorder="1" applyAlignment="1" applyProtection="1">
      <alignment horizontal="left" vertical="center" wrapText="1"/>
    </xf>
    <xf numFmtId="49" fontId="6" fillId="8" borderId="26" xfId="33" applyNumberFormat="1" applyFont="1" applyFill="1" applyBorder="1" applyAlignment="1" applyProtection="1">
      <alignment horizontal="left" vertical="center" wrapText="1"/>
    </xf>
    <xf numFmtId="49" fontId="6" fillId="8" borderId="5" xfId="53" applyNumberFormat="1" applyFont="1" applyFill="1" applyBorder="1" applyAlignment="1" applyProtection="1">
      <alignment horizontal="center" vertical="center" wrapText="1"/>
    </xf>
    <xf numFmtId="49" fontId="0" fillId="8" borderId="5" xfId="0" applyFill="1" applyBorder="1" applyProtection="1">
      <alignment vertical="top"/>
    </xf>
    <xf numFmtId="49" fontId="6" fillId="0" borderId="5" xfId="33" applyNumberFormat="1" applyFont="1" applyFill="1" applyBorder="1" applyAlignment="1" applyProtection="1">
      <alignment horizontal="center" vertical="center" wrapText="1"/>
    </xf>
    <xf numFmtId="49" fontId="0" fillId="0" borderId="5" xfId="0" applyBorder="1">
      <alignment vertical="top"/>
    </xf>
    <xf numFmtId="0" fontId="0" fillId="8" borderId="5" xfId="0" applyNumberFormat="1" applyFill="1" applyBorder="1" applyAlignment="1" applyProtection="1">
      <alignment horizontal="left" vertical="center" wrapText="1"/>
    </xf>
    <xf numFmtId="49" fontId="0" fillId="8" borderId="5" xfId="0" applyNumberFormat="1" applyFill="1" applyBorder="1" applyAlignment="1" applyProtection="1">
      <alignment horizontal="left" vertical="center" wrapText="1"/>
    </xf>
    <xf numFmtId="0" fontId="0" fillId="0" borderId="5" xfId="0" applyNumberFormat="1" applyBorder="1" applyAlignment="1">
      <alignment horizontal="center" vertical="center"/>
    </xf>
    <xf numFmtId="0" fontId="6" fillId="8" borderId="5" xfId="33" applyNumberFormat="1" applyFont="1" applyFill="1" applyBorder="1" applyAlignment="1" applyProtection="1">
      <alignment horizontal="left" vertical="center" wrapText="1"/>
    </xf>
    <xf numFmtId="49" fontId="0" fillId="8" borderId="5" xfId="0" applyFill="1" applyBorder="1" applyAlignment="1" applyProtection="1">
      <alignment horizontal="left" vertical="top"/>
    </xf>
    <xf numFmtId="0" fontId="6" fillId="8" borderId="16" xfId="53" applyNumberFormat="1" applyFont="1" applyFill="1" applyBorder="1" applyAlignment="1" applyProtection="1">
      <alignment horizontal="left" vertical="center" wrapText="1"/>
    </xf>
    <xf numFmtId="0" fontId="6" fillId="8" borderId="28" xfId="53" applyNumberFormat="1" applyFont="1" applyFill="1" applyBorder="1" applyAlignment="1" applyProtection="1">
      <alignment horizontal="left" vertical="center" wrapText="1"/>
    </xf>
    <xf numFmtId="0" fontId="6" fillId="8" borderId="26" xfId="53" applyNumberFormat="1" applyFont="1" applyFill="1" applyBorder="1" applyAlignment="1" applyProtection="1">
      <alignment horizontal="left" vertical="center" wrapText="1"/>
    </xf>
    <xf numFmtId="0" fontId="6" fillId="8" borderId="5" xfId="53" applyNumberFormat="1" applyFont="1" applyFill="1" applyBorder="1" applyAlignment="1" applyProtection="1">
      <alignment horizontal="center" vertical="center" wrapText="1"/>
    </xf>
    <xf numFmtId="0" fontId="33" fillId="0" borderId="16" xfId="0" applyNumberFormat="1" applyFont="1" applyBorder="1" applyAlignment="1">
      <alignment horizontal="center" vertical="center" wrapText="1"/>
    </xf>
    <xf numFmtId="0" fontId="0" fillId="0" borderId="28" xfId="0" applyNumberFormat="1" applyBorder="1" applyAlignment="1">
      <alignment horizontal="center" vertical="center" wrapText="1"/>
    </xf>
    <xf numFmtId="49" fontId="0" fillId="0" borderId="28" xfId="0" applyBorder="1" applyAlignment="1">
      <alignment horizontal="center" vertical="center" wrapText="1"/>
    </xf>
    <xf numFmtId="49" fontId="0" fillId="0" borderId="26" xfId="0" applyBorder="1" applyAlignment="1">
      <alignment horizontal="center" vertical="center" wrapText="1"/>
    </xf>
    <xf numFmtId="0" fontId="0" fillId="0" borderId="0" xfId="0" applyNumberFormat="1" applyAlignment="1">
      <alignment horizontal="left" vertical="top" wrapText="1"/>
    </xf>
    <xf numFmtId="0" fontId="0" fillId="0" borderId="0" xfId="0" quotePrefix="1" applyNumberFormat="1" applyAlignment="1">
      <alignment horizontal="left" vertical="top" wrapText="1" indent="1"/>
    </xf>
    <xf numFmtId="0" fontId="0" fillId="0" borderId="0" xfId="0" applyNumberFormat="1" applyAlignment="1">
      <alignment horizontal="left" vertical="top" wrapText="1" indent="1"/>
    </xf>
    <xf numFmtId="49" fontId="29" fillId="7" borderId="17" xfId="33" applyNumberFormat="1" applyFont="1" applyFill="1" applyBorder="1" applyAlignment="1" applyProtection="1">
      <alignment horizontal="center" vertical="center" wrapText="1"/>
    </xf>
    <xf numFmtId="0" fontId="6" fillId="0" borderId="5" xfId="47" applyFont="1" applyFill="1" applyBorder="1" applyAlignment="1" applyProtection="1">
      <alignment horizontal="center" vertical="center" wrapText="1"/>
    </xf>
    <xf numFmtId="0" fontId="0" fillId="0" borderId="5" xfId="0" applyNumberFormat="1" applyBorder="1" applyAlignment="1">
      <alignment horizontal="center" vertical="center" wrapText="1"/>
    </xf>
    <xf numFmtId="0" fontId="102" fillId="0" borderId="0" xfId="0" applyNumberFormat="1" applyFont="1" applyFill="1" applyBorder="1" applyAlignment="1">
      <alignment horizontal="right" vertical="center"/>
    </xf>
    <xf numFmtId="0" fontId="102" fillId="0" borderId="0" xfId="0" applyNumberFormat="1" applyFont="1" applyFill="1" applyBorder="1" applyAlignment="1" applyProtection="1">
      <alignment horizontal="center" vertical="center"/>
    </xf>
    <xf numFmtId="0" fontId="56" fillId="0" borderId="20" xfId="32" applyFont="1" applyFill="1" applyBorder="1" applyAlignment="1" applyProtection="1">
      <alignment horizontal="left" vertical="center" wrapText="1" indent="1"/>
    </xf>
    <xf numFmtId="0" fontId="56" fillId="0" borderId="28" xfId="32" applyFont="1" applyFill="1" applyBorder="1" applyAlignment="1" applyProtection="1">
      <alignment horizontal="left" vertical="center" wrapText="1" indent="1"/>
    </xf>
    <xf numFmtId="0" fontId="56" fillId="0" borderId="24" xfId="32" applyFont="1" applyFill="1" applyBorder="1" applyAlignment="1" applyProtection="1">
      <alignment horizontal="left" vertical="center" wrapText="1" indent="1"/>
    </xf>
    <xf numFmtId="0" fontId="56" fillId="0" borderId="0" xfId="47" applyFont="1" applyFill="1" applyBorder="1" applyAlignment="1" applyProtection="1">
      <alignment horizontal="right" vertical="center" wrapText="1"/>
    </xf>
    <xf numFmtId="0" fontId="56" fillId="0" borderId="17" xfId="47" applyFont="1" applyFill="1" applyBorder="1" applyAlignment="1" applyProtection="1">
      <alignment horizontal="right" vertical="center" wrapText="1"/>
    </xf>
    <xf numFmtId="0" fontId="6" fillId="0" borderId="5" xfId="47" applyFont="1" applyFill="1" applyBorder="1" applyAlignment="1" applyProtection="1">
      <alignment horizontal="right" vertical="center" wrapText="1"/>
    </xf>
    <xf numFmtId="0" fontId="6" fillId="0" borderId="0" xfId="54" applyFont="1" applyFill="1" applyAlignment="1" applyProtection="1">
      <alignment horizontal="left" vertical="top" wrapText="1"/>
    </xf>
    <xf numFmtId="0" fontId="18" fillId="0" borderId="14" xfId="55" applyFont="1" applyFill="1" applyBorder="1" applyAlignment="1">
      <alignment horizontal="left" vertical="center" wrapText="1" indent="1"/>
    </xf>
    <xf numFmtId="0" fontId="18" fillId="0" borderId="5" xfId="55" applyFont="1" applyFill="1" applyBorder="1" applyAlignment="1">
      <alignment horizontal="left" vertical="center" wrapText="1" indent="1"/>
    </xf>
    <xf numFmtId="0" fontId="18" fillId="0" borderId="13" xfId="55" applyFont="1" applyFill="1" applyBorder="1" applyAlignment="1">
      <alignment horizontal="left" vertical="center" wrapText="1" indent="1"/>
    </xf>
    <xf numFmtId="0" fontId="0" fillId="0" borderId="5" xfId="0" applyNumberFormat="1" applyFill="1" applyBorder="1" applyAlignment="1">
      <alignment horizontal="center" vertical="center"/>
    </xf>
    <xf numFmtId="0" fontId="74" fillId="0" borderId="0" xfId="0" applyNumberFormat="1" applyFont="1" applyFill="1" applyBorder="1" applyAlignment="1">
      <alignment horizontal="center" vertical="center"/>
    </xf>
    <xf numFmtId="0" fontId="74" fillId="0" borderId="0" xfId="54" applyFont="1" applyFill="1" applyBorder="1" applyAlignment="1" applyProtection="1">
      <alignment horizontal="center" vertical="center" wrapText="1"/>
    </xf>
    <xf numFmtId="4" fontId="6" fillId="8" borderId="13" xfId="30" applyNumberFormat="1" applyFont="1" applyFill="1" applyBorder="1" applyAlignment="1" applyProtection="1">
      <alignment horizontal="left" vertical="center" wrapText="1"/>
    </xf>
    <xf numFmtId="4" fontId="6" fillId="8" borderId="15" xfId="30" applyNumberFormat="1" applyFont="1" applyFill="1" applyBorder="1" applyAlignment="1" applyProtection="1">
      <alignment horizontal="left" vertical="center" wrapText="1"/>
    </xf>
    <xf numFmtId="4" fontId="6" fillId="8" borderId="14" xfId="30" applyNumberFormat="1" applyFont="1" applyFill="1" applyBorder="1" applyAlignment="1" applyProtection="1">
      <alignment horizontal="left" vertical="center" wrapText="1"/>
    </xf>
    <xf numFmtId="0" fontId="6" fillId="9" borderId="13" xfId="54" applyNumberFormat="1" applyFont="1" applyFill="1" applyBorder="1" applyAlignment="1" applyProtection="1">
      <alignment horizontal="left" vertical="center" wrapText="1"/>
      <protection locked="0"/>
    </xf>
    <xf numFmtId="0" fontId="6" fillId="9" borderId="15" xfId="54" applyNumberFormat="1" applyFont="1" applyFill="1" applyBorder="1" applyAlignment="1" applyProtection="1">
      <alignment horizontal="left" vertical="center" wrapText="1"/>
      <protection locked="0"/>
    </xf>
    <xf numFmtId="0" fontId="6" fillId="9" borderId="14" xfId="54" applyNumberFormat="1" applyFont="1" applyFill="1" applyBorder="1" applyAlignment="1" applyProtection="1">
      <alignment horizontal="left" vertical="center" wrapText="1"/>
      <protection locked="0"/>
    </xf>
    <xf numFmtId="49" fontId="37" fillId="9" borderId="5" xfId="53" applyNumberFormat="1" applyFont="1" applyFill="1" applyBorder="1" applyAlignment="1" applyProtection="1">
      <alignment horizontal="center" vertical="center" wrapText="1"/>
      <protection locked="0"/>
    </xf>
    <xf numFmtId="49" fontId="6" fillId="11" borderId="5" xfId="53"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top" wrapText="1"/>
    </xf>
    <xf numFmtId="0" fontId="6" fillId="0" borderId="28" xfId="54" applyNumberFormat="1" applyFont="1" applyFill="1" applyBorder="1" applyAlignment="1" applyProtection="1">
      <alignment horizontal="left" vertical="top" wrapText="1"/>
    </xf>
    <xf numFmtId="0" fontId="6" fillId="0" borderId="26" xfId="54" applyNumberFormat="1" applyFont="1" applyFill="1" applyBorder="1" applyAlignment="1" applyProtection="1">
      <alignment horizontal="left" vertical="top" wrapText="1"/>
    </xf>
    <xf numFmtId="0" fontId="0" fillId="12" borderId="13" xfId="47" applyFont="1" applyFill="1" applyBorder="1" applyAlignment="1" applyProtection="1">
      <alignment horizontal="center" vertical="center" wrapText="1"/>
    </xf>
    <xf numFmtId="0" fontId="0" fillId="12" borderId="14" xfId="47" applyFont="1" applyFill="1" applyBorder="1" applyAlignment="1" applyProtection="1">
      <alignment horizontal="center" vertical="center" wrapText="1"/>
    </xf>
    <xf numFmtId="49" fontId="40" fillId="13" borderId="16" xfId="0" applyFont="1" applyFill="1" applyBorder="1" applyAlignment="1" applyProtection="1">
      <alignment horizontal="center" vertical="center" textRotation="90" wrapText="1"/>
    </xf>
    <xf numFmtId="49" fontId="40" fillId="13" borderId="28" xfId="0" applyFont="1" applyFill="1" applyBorder="1" applyAlignment="1" applyProtection="1">
      <alignment horizontal="center" vertical="center" textRotation="90" wrapText="1"/>
    </xf>
    <xf numFmtId="49" fontId="40" fillId="13" borderId="26" xfId="0" applyFont="1" applyFill="1" applyBorder="1" applyAlignment="1" applyProtection="1">
      <alignment horizontal="center" vertical="center" textRotation="90" wrapText="1"/>
    </xf>
    <xf numFmtId="0" fontId="6" fillId="7" borderId="5" xfId="54" applyFont="1" applyFill="1" applyBorder="1" applyAlignment="1" applyProtection="1">
      <alignment horizontal="center" vertical="center" wrapText="1"/>
    </xf>
    <xf numFmtId="0" fontId="0" fillId="7" borderId="13" xfId="101" applyNumberFormat="1" applyFont="1" applyFill="1" applyBorder="1" applyAlignment="1" applyProtection="1">
      <alignment horizontal="center" vertical="center" wrapText="1"/>
    </xf>
    <xf numFmtId="0" fontId="0" fillId="7" borderId="15" xfId="101" applyNumberFormat="1" applyFont="1" applyFill="1" applyBorder="1" applyAlignment="1" applyProtection="1">
      <alignment horizontal="center" vertical="center" wrapText="1"/>
    </xf>
    <xf numFmtId="0" fontId="0" fillId="7" borderId="14" xfId="101" applyNumberFormat="1" applyFont="1" applyFill="1" applyBorder="1" applyAlignment="1" applyProtection="1">
      <alignment horizontal="center" vertical="center" wrapText="1"/>
    </xf>
    <xf numFmtId="0" fontId="6" fillId="12" borderId="13" xfId="45" applyFont="1" applyFill="1" applyBorder="1" applyAlignment="1" applyProtection="1">
      <alignment horizontal="center" vertical="center" wrapText="1"/>
    </xf>
    <xf numFmtId="0" fontId="6" fillId="12" borderId="14" xfId="45" applyFont="1" applyFill="1" applyBorder="1" applyAlignment="1" applyProtection="1">
      <alignment horizontal="center" vertical="center" wrapText="1"/>
    </xf>
    <xf numFmtId="0" fontId="6" fillId="12" borderId="16" xfId="45" applyFont="1" applyFill="1" applyBorder="1" applyAlignment="1" applyProtection="1">
      <alignment horizontal="center" vertical="center" wrapText="1"/>
    </xf>
    <xf numFmtId="0" fontId="6" fillId="12" borderId="26" xfId="45" applyFont="1" applyFill="1" applyBorder="1" applyAlignment="1" applyProtection="1">
      <alignment horizontal="center" vertical="center" wrapText="1"/>
    </xf>
    <xf numFmtId="0" fontId="6" fillId="12" borderId="13" xfId="47" applyFont="1" applyFill="1" applyBorder="1" applyAlignment="1" applyProtection="1">
      <alignment horizontal="center" vertical="center" wrapText="1"/>
    </xf>
    <xf numFmtId="0" fontId="6" fillId="12" borderId="15" xfId="47" applyFont="1" applyFill="1" applyBorder="1" applyAlignment="1" applyProtection="1">
      <alignment horizontal="center" vertical="center" wrapText="1"/>
    </xf>
    <xf numFmtId="0" fontId="6" fillId="12" borderId="14" xfId="47" applyFont="1" applyFill="1" applyBorder="1" applyAlignment="1" applyProtection="1">
      <alignment horizontal="center" vertical="center" wrapText="1"/>
    </xf>
    <xf numFmtId="0" fontId="6" fillId="7" borderId="16" xfId="54" applyFont="1" applyFill="1" applyBorder="1" applyAlignment="1" applyProtection="1">
      <alignment horizontal="center" vertical="center" wrapText="1"/>
    </xf>
    <xf numFmtId="0" fontId="6" fillId="7" borderId="28" xfId="54" applyFont="1" applyFill="1" applyBorder="1" applyAlignment="1" applyProtection="1">
      <alignment horizontal="center" vertical="center" wrapText="1"/>
    </xf>
    <xf numFmtId="0" fontId="6" fillId="7" borderId="26" xfId="54" applyFont="1" applyFill="1" applyBorder="1" applyAlignment="1" applyProtection="1">
      <alignment horizontal="center" vertical="center" wrapText="1"/>
    </xf>
    <xf numFmtId="0" fontId="18" fillId="0" borderId="15" xfId="55" applyFont="1" applyBorder="1" applyAlignment="1">
      <alignment horizontal="left" vertical="center" wrapText="1" indent="1"/>
    </xf>
    <xf numFmtId="0" fontId="6" fillId="0" borderId="0" xfId="47" applyFont="1" applyFill="1" applyBorder="1" applyAlignment="1" applyProtection="1">
      <alignment horizontal="right" vertical="center" wrapText="1"/>
    </xf>
    <xf numFmtId="0" fontId="29" fillId="7" borderId="23" xfId="33" applyNumberFormat="1" applyFont="1" applyFill="1" applyBorder="1" applyAlignment="1" applyProtection="1">
      <alignment horizontal="center" vertical="center" wrapText="1"/>
    </xf>
    <xf numFmtId="0" fontId="56" fillId="0" borderId="0" xfId="53" applyNumberFormat="1" applyFont="1" applyFill="1" applyBorder="1" applyAlignment="1" applyProtection="1">
      <alignment horizontal="left" vertical="center" wrapText="1" indent="1"/>
    </xf>
    <xf numFmtId="0" fontId="6" fillId="8" borderId="5" xfId="53" applyNumberFormat="1" applyFont="1" applyFill="1" applyBorder="1" applyAlignment="1" applyProtection="1">
      <alignment horizontal="left" vertical="center" wrapText="1" indent="1"/>
    </xf>
    <xf numFmtId="0" fontId="33" fillId="0" borderId="17" xfId="54" applyFont="1" applyFill="1" applyBorder="1" applyAlignment="1" applyProtection="1">
      <alignment horizontal="center" vertical="center" wrapText="1"/>
    </xf>
    <xf numFmtId="4" fontId="6" fillId="8" borderId="5" xfId="30" applyNumberFormat="1" applyFont="1" applyFill="1" applyBorder="1" applyAlignment="1" applyProtection="1">
      <alignment horizontal="left" vertical="center" wrapText="1"/>
    </xf>
    <xf numFmtId="0" fontId="6" fillId="9" borderId="5" xfId="54" applyNumberFormat="1" applyFont="1" applyFill="1" applyBorder="1" applyAlignment="1" applyProtection="1">
      <alignment horizontal="left" vertical="center" wrapText="1"/>
      <protection locked="0"/>
    </xf>
    <xf numFmtId="49" fontId="0" fillId="9" borderId="5" xfId="53" applyNumberFormat="1" applyFont="1" applyFill="1" applyBorder="1" applyAlignment="1" applyProtection="1">
      <alignment horizontal="center" vertical="center" wrapText="1"/>
      <protection locked="0"/>
    </xf>
    <xf numFmtId="0" fontId="6" fillId="0" borderId="5" xfId="54" applyNumberFormat="1" applyFont="1" applyFill="1" applyBorder="1" applyAlignment="1" applyProtection="1">
      <alignment horizontal="left" vertical="top" wrapText="1"/>
    </xf>
    <xf numFmtId="49" fontId="56" fillId="0" borderId="0" xfId="53" applyNumberFormat="1" applyFont="1" applyFill="1" applyBorder="1" applyAlignment="1" applyProtection="1">
      <alignment horizontal="left" vertical="center" wrapText="1" indent="1"/>
    </xf>
    <xf numFmtId="49" fontId="69" fillId="9" borderId="13" xfId="30" applyNumberFormat="1" applyFont="1" applyFill="1" applyBorder="1" applyAlignment="1" applyProtection="1">
      <alignment horizontal="left" vertical="center" wrapText="1" indent="1"/>
      <protection locked="0"/>
    </xf>
    <xf numFmtId="49" fontId="69" fillId="9" borderId="15" xfId="30" applyNumberFormat="1" applyFont="1" applyFill="1" applyBorder="1" applyAlignment="1" applyProtection="1">
      <alignment horizontal="left" vertical="center" wrapText="1" indent="1"/>
      <protection locked="0"/>
    </xf>
    <xf numFmtId="49" fontId="69" fillId="9" borderId="14" xfId="30" applyNumberFormat="1" applyFont="1" applyFill="1" applyBorder="1" applyAlignment="1" applyProtection="1">
      <alignment horizontal="left" vertical="center" wrapText="1" indent="1"/>
      <protection locked="0"/>
    </xf>
    <xf numFmtId="0" fontId="29" fillId="7" borderId="15" xfId="33" applyNumberFormat="1" applyFont="1" applyFill="1" applyBorder="1" applyAlignment="1" applyProtection="1">
      <alignment horizontal="center" vertical="center" wrapText="1"/>
    </xf>
    <xf numFmtId="0" fontId="6" fillId="8" borderId="5" xfId="53" applyNumberFormat="1" applyFont="1" applyFill="1" applyBorder="1" applyAlignment="1" applyProtection="1">
      <alignment horizontal="left" vertical="center" wrapText="1"/>
    </xf>
    <xf numFmtId="49" fontId="40" fillId="13" borderId="5" xfId="0" applyFont="1" applyFill="1" applyBorder="1" applyAlignment="1" applyProtection="1">
      <alignment horizontal="center" vertical="center" textRotation="90" wrapText="1"/>
    </xf>
    <xf numFmtId="0" fontId="47" fillId="0" borderId="0" xfId="47" applyFont="1" applyFill="1" applyBorder="1" applyAlignment="1" applyProtection="1">
      <alignment horizontal="center" vertical="center" wrapText="1"/>
    </xf>
    <xf numFmtId="0" fontId="6" fillId="0" borderId="23" xfId="53" applyNumberFormat="1" applyFont="1" applyFill="1" applyBorder="1" applyAlignment="1" applyProtection="1">
      <alignment horizontal="center" vertical="center" wrapText="1"/>
    </xf>
    <xf numFmtId="0" fontId="47" fillId="0" borderId="17" xfId="47" applyFont="1" applyFill="1" applyBorder="1" applyAlignment="1" applyProtection="1">
      <alignment horizontal="center" vertical="center" wrapText="1"/>
    </xf>
    <xf numFmtId="0" fontId="33" fillId="0" borderId="0" xfId="54" applyFont="1" applyFill="1" applyBorder="1" applyAlignment="1" applyProtection="1">
      <alignment horizontal="center" vertical="center" wrapText="1"/>
    </xf>
    <xf numFmtId="0" fontId="6" fillId="0" borderId="0" xfId="53" applyNumberFormat="1" applyFont="1" applyFill="1" applyBorder="1" applyAlignment="1" applyProtection="1">
      <alignment horizontal="center" vertical="center" wrapText="1"/>
    </xf>
    <xf numFmtId="0" fontId="6" fillId="8" borderId="13" xfId="53" applyNumberFormat="1" applyFont="1" applyFill="1" applyBorder="1" applyAlignment="1" applyProtection="1">
      <alignment horizontal="left" vertical="center" wrapText="1"/>
    </xf>
    <xf numFmtId="0" fontId="6" fillId="8" borderId="15" xfId="53" applyNumberFormat="1" applyFont="1" applyFill="1" applyBorder="1" applyAlignment="1" applyProtection="1">
      <alignment horizontal="left" vertical="center" wrapText="1"/>
    </xf>
    <xf numFmtId="0" fontId="6" fillId="8" borderId="14" xfId="53" applyNumberFormat="1" applyFont="1" applyFill="1" applyBorder="1" applyAlignment="1" applyProtection="1">
      <alignment horizontal="left" vertical="center" wrapText="1"/>
    </xf>
    <xf numFmtId="0" fontId="6" fillId="0" borderId="13" xfId="54" applyNumberFormat="1" applyFont="1" applyFill="1" applyBorder="1" applyAlignment="1" applyProtection="1">
      <alignment horizontal="left" vertical="center" wrapText="1"/>
    </xf>
    <xf numFmtId="0" fontId="6" fillId="0" borderId="15" xfId="54" applyNumberFormat="1" applyFont="1" applyFill="1" applyBorder="1" applyAlignment="1" applyProtection="1">
      <alignment horizontal="left" vertical="center" wrapText="1"/>
    </xf>
    <xf numFmtId="0" fontId="6" fillId="0" borderId="14" xfId="54" applyNumberFormat="1" applyFont="1" applyFill="1" applyBorder="1" applyAlignment="1" applyProtection="1">
      <alignment horizontal="left" vertical="center" wrapText="1"/>
    </xf>
    <xf numFmtId="0" fontId="11" fillId="0" borderId="0" xfId="54" applyFont="1" applyFill="1" applyAlignment="1" applyProtection="1">
      <alignment horizontal="center" vertical="center" wrapText="1"/>
    </xf>
    <xf numFmtId="0" fontId="33" fillId="7" borderId="0" xfId="54" applyFont="1" applyFill="1" applyBorder="1" applyAlignment="1" applyProtection="1">
      <alignment horizontal="center" vertical="center" wrapText="1"/>
    </xf>
    <xf numFmtId="0" fontId="6" fillId="12" borderId="5" xfId="47" applyFont="1" applyFill="1" applyBorder="1" applyAlignment="1" applyProtection="1">
      <alignment horizontal="center" vertical="center" wrapText="1"/>
    </xf>
    <xf numFmtId="0" fontId="6" fillId="12" borderId="5" xfId="45" applyFont="1" applyFill="1" applyBorder="1" applyAlignment="1" applyProtection="1">
      <alignment horizontal="center" vertical="center" wrapText="1"/>
    </xf>
    <xf numFmtId="0" fontId="0" fillId="12" borderId="5" xfId="47" applyFont="1" applyFill="1" applyBorder="1" applyAlignment="1" applyProtection="1">
      <alignment horizontal="center" vertical="center" wrapText="1"/>
    </xf>
    <xf numFmtId="0" fontId="6" fillId="0" borderId="21" xfId="54" applyNumberFormat="1" applyFont="1" applyFill="1" applyBorder="1" applyAlignment="1" applyProtection="1">
      <alignment horizontal="left" vertical="center" wrapText="1"/>
    </xf>
    <xf numFmtId="0" fontId="6" fillId="0" borderId="20" xfId="54" applyNumberFormat="1" applyFont="1" applyFill="1" applyBorder="1" applyAlignment="1" applyProtection="1">
      <alignment horizontal="left" vertical="center" wrapText="1"/>
    </xf>
    <xf numFmtId="0" fontId="6" fillId="0" borderId="18" xfId="54" applyNumberFormat="1" applyFont="1" applyFill="1" applyBorder="1" applyAlignment="1" applyProtection="1">
      <alignment horizontal="left" vertical="center" wrapText="1"/>
    </xf>
    <xf numFmtId="49" fontId="6" fillId="7" borderId="5" xfId="54" applyNumberFormat="1" applyFont="1" applyFill="1" applyBorder="1" applyAlignment="1" applyProtection="1">
      <alignment horizontal="center" vertical="center" wrapText="1"/>
    </xf>
    <xf numFmtId="0" fontId="6" fillId="0" borderId="16" xfId="54" applyNumberFormat="1" applyFont="1" applyFill="1" applyBorder="1" applyAlignment="1" applyProtection="1">
      <alignment horizontal="left" vertical="center" wrapText="1"/>
    </xf>
    <xf numFmtId="0" fontId="6" fillId="0" borderId="28" xfId="54" applyNumberFormat="1" applyFont="1" applyFill="1" applyBorder="1" applyAlignment="1" applyProtection="1">
      <alignment horizontal="left" vertical="center" wrapText="1"/>
    </xf>
    <xf numFmtId="0" fontId="6" fillId="0" borderId="26" xfId="54" applyNumberFormat="1" applyFont="1" applyFill="1" applyBorder="1" applyAlignment="1" applyProtection="1">
      <alignment horizontal="left" vertical="center" wrapText="1"/>
    </xf>
    <xf numFmtId="0" fontId="33" fillId="0" borderId="5" xfId="54" applyFont="1" applyFill="1" applyBorder="1" applyAlignment="1" applyProtection="1">
      <alignment horizontal="center" vertical="center" wrapText="1"/>
    </xf>
    <xf numFmtId="0" fontId="0" fillId="7" borderId="5" xfId="101" applyNumberFormat="1" applyFont="1" applyFill="1" applyBorder="1" applyAlignment="1" applyProtection="1">
      <alignment horizontal="center" vertical="center" wrapText="1"/>
    </xf>
    <xf numFmtId="0" fontId="29" fillId="7" borderId="0" xfId="33" applyNumberFormat="1" applyFont="1" applyFill="1" applyBorder="1" applyAlignment="1" applyProtection="1">
      <alignment horizontal="center" vertical="center" wrapText="1"/>
    </xf>
    <xf numFmtId="0" fontId="6" fillId="8" borderId="5" xfId="47" applyNumberFormat="1" applyFont="1" applyFill="1" applyBorder="1" applyAlignment="1" applyProtection="1">
      <alignment horizontal="left" vertical="center" wrapText="1"/>
    </xf>
    <xf numFmtId="0" fontId="6" fillId="8" borderId="5" xfId="54" applyNumberFormat="1" applyFont="1" applyFill="1" applyBorder="1" applyAlignment="1" applyProtection="1">
      <alignment horizontal="left" vertical="center" wrapText="1"/>
    </xf>
    <xf numFmtId="0" fontId="6" fillId="7" borderId="5" xfId="54" applyNumberFormat="1" applyFont="1" applyFill="1" applyBorder="1" applyAlignment="1" applyProtection="1">
      <alignment horizontal="left" vertical="center" wrapText="1"/>
    </xf>
    <xf numFmtId="49" fontId="6" fillId="2" borderId="5" xfId="54" applyNumberFormat="1" applyFont="1" applyFill="1" applyBorder="1" applyAlignment="1" applyProtection="1">
      <alignment horizontal="left" vertical="center" wrapText="1" indent="4"/>
      <protection locked="0"/>
    </xf>
    <xf numFmtId="0" fontId="6" fillId="7" borderId="5" xfId="54" applyFont="1" applyFill="1" applyBorder="1" applyAlignment="1" applyProtection="1">
      <alignment horizontal="center" vertical="center"/>
    </xf>
    <xf numFmtId="0" fontId="0" fillId="8" borderId="5" xfId="54" applyFont="1" applyFill="1" applyBorder="1" applyAlignment="1" applyProtection="1">
      <alignment horizontal="left" vertical="center" wrapText="1" indent="1"/>
    </xf>
    <xf numFmtId="49" fontId="0" fillId="7" borderId="5" xfId="54" applyNumberFormat="1" applyFont="1" applyFill="1" applyBorder="1" applyAlignment="1" applyProtection="1">
      <alignment horizontal="center" vertical="center" wrapText="1"/>
    </xf>
    <xf numFmtId="0" fontId="0" fillId="8" borderId="5" xfId="30" applyNumberFormat="1" applyFont="1" applyFill="1" applyBorder="1" applyAlignment="1" applyProtection="1">
      <alignment horizontal="left" vertical="center" wrapText="1" indent="1"/>
    </xf>
    <xf numFmtId="0" fontId="0" fillId="0" borderId="5" xfId="54" applyFont="1" applyFill="1" applyBorder="1" applyAlignment="1" applyProtection="1">
      <alignment horizontal="left" vertical="center" wrapText="1"/>
    </xf>
    <xf numFmtId="0" fontId="32" fillId="7" borderId="20" xfId="54" applyFont="1" applyFill="1" applyBorder="1" applyAlignment="1" applyProtection="1">
      <alignment horizontal="center" vertical="top" wrapText="1"/>
    </xf>
    <xf numFmtId="49" fontId="0" fillId="7" borderId="16" xfId="54" applyNumberFormat="1" applyFont="1" applyFill="1" applyBorder="1" applyAlignment="1" applyProtection="1">
      <alignment horizontal="center" vertical="center" wrapText="1"/>
    </xf>
    <xf numFmtId="49" fontId="0" fillId="7" borderId="26" xfId="54" applyNumberFormat="1" applyFont="1" applyFill="1" applyBorder="1" applyAlignment="1" applyProtection="1">
      <alignment horizontal="center" vertical="center" wrapText="1"/>
    </xf>
    <xf numFmtId="0" fontId="0" fillId="0" borderId="13" xfId="54" applyFont="1" applyFill="1" applyBorder="1" applyAlignment="1" applyProtection="1">
      <alignment horizontal="center" vertical="center" wrapText="1"/>
    </xf>
    <xf numFmtId="0" fontId="0" fillId="0" borderId="14" xfId="54" applyFont="1" applyFill="1" applyBorder="1" applyAlignment="1" applyProtection="1">
      <alignment horizontal="center" vertical="center" wrapText="1"/>
    </xf>
    <xf numFmtId="0" fontId="37" fillId="0" borderId="5" xfId="54" applyFont="1" applyFill="1" applyBorder="1" applyAlignment="1" applyProtection="1">
      <alignment horizontal="left" vertical="center" wrapText="1"/>
    </xf>
    <xf numFmtId="0" fontId="0" fillId="0" borderId="28" xfId="54" applyFont="1" applyFill="1" applyBorder="1" applyAlignment="1" applyProtection="1">
      <alignment horizontal="left" vertical="center" wrapText="1"/>
    </xf>
    <xf numFmtId="0" fontId="37" fillId="0" borderId="28" xfId="54" applyFont="1" applyFill="1" applyBorder="1" applyAlignment="1" applyProtection="1">
      <alignment horizontal="left" vertical="center" wrapText="1"/>
    </xf>
    <xf numFmtId="0" fontId="37" fillId="0" borderId="26" xfId="54" applyFont="1" applyFill="1" applyBorder="1" applyAlignment="1" applyProtection="1">
      <alignment horizontal="left" vertical="center" wrapText="1"/>
    </xf>
    <xf numFmtId="0" fontId="0" fillId="0" borderId="16" xfId="33" applyFont="1" applyFill="1" applyBorder="1" applyAlignment="1" applyProtection="1">
      <alignment horizontal="center" vertical="center" wrapText="1"/>
    </xf>
    <xf numFmtId="0" fontId="0" fillId="0" borderId="26" xfId="33" applyFont="1" applyFill="1" applyBorder="1" applyAlignment="1" applyProtection="1">
      <alignment horizontal="center" vertical="center" wrapText="1"/>
    </xf>
    <xf numFmtId="0" fontId="6" fillId="7" borderId="13" xfId="54" applyFont="1" applyFill="1" applyBorder="1" applyAlignment="1" applyProtection="1">
      <alignment horizontal="center" vertical="center" wrapText="1"/>
    </xf>
    <xf numFmtId="0" fontId="6" fillId="7" borderId="15" xfId="54" applyFont="1" applyFill="1" applyBorder="1" applyAlignment="1" applyProtection="1">
      <alignment horizontal="center" vertical="center" wrapText="1"/>
    </xf>
    <xf numFmtId="0" fontId="6" fillId="7" borderId="14" xfId="54" applyFont="1" applyFill="1" applyBorder="1" applyAlignment="1" applyProtection="1">
      <alignment horizontal="center" vertical="center" wrapText="1"/>
    </xf>
    <xf numFmtId="0" fontId="0" fillId="0" borderId="13" xfId="33" applyFont="1" applyFill="1" applyBorder="1" applyAlignment="1" applyProtection="1">
      <alignment horizontal="center" vertical="center" wrapText="1"/>
    </xf>
    <xf numFmtId="0" fontId="0" fillId="0" borderId="14" xfId="33" applyFont="1" applyFill="1" applyBorder="1" applyAlignment="1" applyProtection="1">
      <alignment horizontal="center" vertical="center" wrapText="1"/>
    </xf>
    <xf numFmtId="49" fontId="29" fillId="7" borderId="15" xfId="33" applyNumberFormat="1" applyFont="1" applyFill="1" applyBorder="1" applyAlignment="1" applyProtection="1">
      <alignment horizontal="center" vertical="center" wrapText="1"/>
    </xf>
    <xf numFmtId="0" fontId="18" fillId="0" borderId="15" xfId="32" applyFont="1" applyFill="1" applyBorder="1" applyAlignment="1" applyProtection="1">
      <alignment horizontal="left" vertical="center" wrapText="1" indent="1"/>
    </xf>
    <xf numFmtId="49" fontId="6" fillId="0" borderId="0" xfId="41" applyBorder="1" applyAlignment="1" applyProtection="1">
      <alignment horizontal="left" vertical="top" wrapText="1"/>
    </xf>
    <xf numFmtId="0" fontId="6" fillId="7" borderId="5" xfId="48" applyNumberFormat="1" applyFont="1" applyFill="1" applyBorder="1" applyAlignment="1" applyProtection="1">
      <alignment horizontal="center" vertical="center" wrapText="1"/>
    </xf>
    <xf numFmtId="49" fontId="6" fillId="0" borderId="0" xfId="41" applyFont="1" applyAlignment="1">
      <alignment horizontal="left" vertical="top" wrapText="1"/>
    </xf>
    <xf numFmtId="49" fontId="0" fillId="12" borderId="15" xfId="0" applyFont="1" applyFill="1" applyBorder="1" applyAlignment="1">
      <alignment horizontal="left" vertical="center" indent="1"/>
    </xf>
    <xf numFmtId="0" fontId="6" fillId="8" borderId="13" xfId="54" applyNumberFormat="1" applyFont="1" applyFill="1" applyBorder="1" applyAlignment="1" applyProtection="1">
      <alignment horizontal="left" vertical="center" wrapText="1"/>
    </xf>
    <xf numFmtId="0" fontId="6" fillId="8" borderId="15" xfId="54" applyNumberFormat="1" applyFont="1" applyFill="1" applyBorder="1" applyAlignment="1" applyProtection="1">
      <alignment horizontal="left" vertical="center" wrapText="1"/>
    </xf>
    <xf numFmtId="0" fontId="6" fillId="8" borderId="14" xfId="54" applyNumberFormat="1" applyFont="1" applyFill="1" applyBorder="1" applyAlignment="1" applyProtection="1">
      <alignment horizontal="left" vertical="center" wrapText="1"/>
    </xf>
    <xf numFmtId="49" fontId="6" fillId="11" borderId="13" xfId="53" applyNumberFormat="1" applyFont="1" applyFill="1" applyBorder="1" applyAlignment="1" applyProtection="1">
      <alignment horizontal="center" vertical="center" wrapText="1"/>
    </xf>
    <xf numFmtId="49" fontId="6" fillId="7" borderId="16" xfId="54" applyNumberFormat="1" applyFont="1" applyFill="1" applyBorder="1" applyAlignment="1" applyProtection="1">
      <alignment horizontal="center" vertical="center" wrapText="1"/>
    </xf>
    <xf numFmtId="49" fontId="6" fillId="7" borderId="26" xfId="54" applyNumberFormat="1" applyFont="1" applyFill="1" applyBorder="1" applyAlignment="1" applyProtection="1">
      <alignment horizontal="center" vertical="center" wrapText="1"/>
    </xf>
    <xf numFmtId="0" fontId="6" fillId="0" borderId="5" xfId="54" applyNumberFormat="1" applyFont="1" applyFill="1" applyBorder="1" applyAlignment="1" applyProtection="1">
      <alignment horizontal="left" vertical="center" wrapText="1"/>
    </xf>
    <xf numFmtId="0" fontId="0" fillId="0" borderId="5" xfId="0" applyNumberFormat="1" applyFill="1" applyBorder="1" applyAlignment="1" applyProtection="1">
      <alignment horizontal="center" vertical="center"/>
    </xf>
    <xf numFmtId="49" fontId="6" fillId="2" borderId="5" xfId="33" applyNumberFormat="1" applyFont="1" applyFill="1" applyBorder="1" applyAlignment="1" applyProtection="1">
      <alignment horizontal="left" vertical="center" wrapText="1"/>
      <protection locked="0"/>
    </xf>
    <xf numFmtId="49" fontId="0" fillId="2" borderId="5" xfId="0" applyFill="1" applyBorder="1" applyAlignment="1" applyProtection="1">
      <alignment horizontal="left" vertical="top"/>
      <protection locked="0"/>
    </xf>
    <xf numFmtId="0" fontId="0" fillId="7" borderId="5" xfId="37" applyNumberFormat="1" applyFont="1" applyFill="1" applyBorder="1" applyAlignment="1" applyProtection="1">
      <alignment horizontal="center" vertical="center" wrapText="1"/>
    </xf>
    <xf numFmtId="0" fontId="0" fillId="9" borderId="5" xfId="0" applyNumberFormat="1" applyFill="1" applyBorder="1" applyAlignment="1" applyProtection="1">
      <alignment horizontal="left" vertical="center" wrapText="1"/>
      <protection locked="0"/>
    </xf>
    <xf numFmtId="49" fontId="0" fillId="9" borderId="5" xfId="0" applyNumberFormat="1" applyFill="1" applyBorder="1" applyAlignment="1" applyProtection="1">
      <alignment horizontal="left" vertical="center" wrapText="1"/>
      <protection locked="0"/>
    </xf>
    <xf numFmtId="0" fontId="6" fillId="9" borderId="5" xfId="33" applyNumberFormat="1" applyFont="1" applyFill="1" applyBorder="1" applyAlignment="1" applyProtection="1">
      <alignment horizontal="left" vertical="center" wrapText="1"/>
      <protection locked="0"/>
    </xf>
    <xf numFmtId="49" fontId="0" fillId="0" borderId="5" xfId="0" applyBorder="1" applyAlignment="1">
      <alignment horizontal="left" vertical="top"/>
    </xf>
    <xf numFmtId="0" fontId="6" fillId="11" borderId="5" xfId="53" applyNumberFormat="1" applyFont="1" applyFill="1" applyBorder="1" applyAlignment="1" applyProtection="1">
      <alignment horizontal="left" vertical="center" wrapText="1"/>
    </xf>
    <xf numFmtId="49" fontId="0" fillId="11" borderId="5" xfId="0" applyFill="1" applyBorder="1" applyAlignment="1" applyProtection="1">
      <alignment horizontal="left" vertical="top"/>
    </xf>
    <xf numFmtId="0" fontId="6" fillId="0" borderId="5" xfId="33" applyNumberFormat="1" applyFont="1" applyFill="1" applyBorder="1" applyAlignment="1" applyProtection="1">
      <alignment horizontal="left" vertical="center" wrapText="1"/>
    </xf>
    <xf numFmtId="0" fontId="6" fillId="0" borderId="5" xfId="53" applyNumberFormat="1" applyFont="1" applyFill="1" applyBorder="1" applyAlignment="1" applyProtection="1">
      <alignment horizontal="left" vertical="center" wrapText="1"/>
    </xf>
    <xf numFmtId="0" fontId="6" fillId="11" borderId="5" xfId="53" applyNumberFormat="1" applyFont="1" applyFill="1" applyBorder="1" applyAlignment="1" applyProtection="1">
      <alignment horizontal="center" vertical="center" wrapText="1"/>
    </xf>
    <xf numFmtId="0" fontId="6" fillId="0" borderId="5" xfId="53" applyNumberFormat="1" applyFont="1" applyFill="1" applyBorder="1" applyAlignment="1" applyProtection="1">
      <alignment horizontal="center" vertical="center" wrapText="1"/>
    </xf>
    <xf numFmtId="0" fontId="6" fillId="7" borderId="0" xfId="54" applyFont="1" applyFill="1" applyBorder="1" applyAlignment="1" applyProtection="1">
      <alignment horizontal="center" vertical="center" wrapText="1"/>
    </xf>
    <xf numFmtId="0" fontId="29" fillId="7" borderId="17" xfId="33" applyNumberFormat="1" applyFont="1" applyFill="1" applyBorder="1" applyAlignment="1" applyProtection="1">
      <alignment horizontal="center" vertical="center" wrapText="1"/>
    </xf>
    <xf numFmtId="0" fontId="29" fillId="0" borderId="20" xfId="54" applyFont="1" applyFill="1" applyBorder="1" applyAlignment="1" applyProtection="1">
      <alignment horizontal="center" vertical="top" wrapText="1"/>
    </xf>
    <xf numFmtId="0" fontId="29" fillId="0" borderId="0" xfId="54" applyFont="1" applyFill="1" applyBorder="1" applyAlignment="1" applyProtection="1">
      <alignment horizontal="center" vertical="top" wrapText="1"/>
    </xf>
    <xf numFmtId="14" fontId="49" fillId="0" borderId="5" xfId="53" applyNumberFormat="1" applyFont="1" applyFill="1" applyBorder="1" applyAlignment="1" applyProtection="1">
      <alignment horizontal="center" vertical="center" wrapText="1"/>
    </xf>
    <xf numFmtId="0" fontId="33" fillId="0" borderId="21" xfId="54" applyFont="1" applyFill="1" applyBorder="1" applyAlignment="1" applyProtection="1">
      <alignment horizontal="center" vertical="center" wrapText="1"/>
    </xf>
    <xf numFmtId="0" fontId="33" fillId="0" borderId="18" xfId="54" applyFont="1" applyFill="1" applyBorder="1" applyAlignment="1" applyProtection="1">
      <alignment horizontal="center" vertical="center" wrapText="1"/>
    </xf>
    <xf numFmtId="0" fontId="6" fillId="8" borderId="13" xfId="47" applyNumberFormat="1" applyFont="1" applyFill="1" applyBorder="1" applyAlignment="1" applyProtection="1">
      <alignment horizontal="left" vertical="center" wrapText="1"/>
    </xf>
    <xf numFmtId="0" fontId="6" fillId="8" borderId="15" xfId="47" applyNumberFormat="1" applyFont="1" applyFill="1" applyBorder="1" applyAlignment="1" applyProtection="1">
      <alignment horizontal="left" vertical="center" wrapText="1"/>
    </xf>
    <xf numFmtId="0" fontId="6" fillId="8" borderId="14" xfId="47" applyNumberFormat="1" applyFont="1" applyFill="1" applyBorder="1" applyAlignment="1" applyProtection="1">
      <alignment horizontal="left" vertical="center" wrapText="1"/>
    </xf>
    <xf numFmtId="0" fontId="8" fillId="10" borderId="5" xfId="0" applyNumberFormat="1" applyFont="1" applyFill="1" applyBorder="1" applyAlignment="1" applyProtection="1">
      <alignment horizontal="center" vertical="center" wrapText="1"/>
    </xf>
  </cellXfs>
  <cellStyles count="102">
    <cellStyle name=" 1" xfId="1"/>
    <cellStyle name=" 1 2" xfId="2"/>
    <cellStyle name=" 1_Stage1" xfId="3"/>
    <cellStyle name="_Model_RAB Мой_PR.PROG.WARM.NOTCOMBI.2012.2.16_v1.4(04.04.11) " xfId="4"/>
    <cellStyle name="_Model_RAB Мой_Книга2_PR.PROG.WARM.NOTCOMBI.2012.2.16_v1.4(04.04.11) " xfId="5"/>
    <cellStyle name="_Model_RAB_MRSK_svod_PR.PROG.WARM.NOTCOMBI.2012.2.16_v1.4(04.04.11) " xfId="6"/>
    <cellStyle name="_Model_RAB_MRSK_svod_Книга2_PR.PROG.WARM.NOTCOMBI.2012.2.16_v1.4(04.04.11) " xfId="7"/>
    <cellStyle name="_МОДЕЛЬ_1 (2)_PR.PROG.WARM.NOTCOMBI.2012.2.16_v1.4(04.04.11) " xfId="8"/>
    <cellStyle name="_МОДЕЛЬ_1 (2)_Книга2_PR.PROG.WARM.NOTCOMBI.2012.2.16_v1.4(04.04.11) " xfId="9"/>
    <cellStyle name="_пр 5 тариф RAB_PR.PROG.WARM.NOTCOMBI.2012.2.16_v1.4(04.04.11) " xfId="10"/>
    <cellStyle name="_пр 5 тариф RAB_Книга2_PR.PROG.WARM.NOTCOMBI.2012.2.16_v1.4(04.04.11) " xfId="11"/>
    <cellStyle name="_Расчет RAB_22072008_PR.PROG.WARM.NOTCOMBI.2012.2.16_v1.4(04.04.11) " xfId="12"/>
    <cellStyle name="_Расчет RAB_22072008_Книга2_PR.PROG.WARM.NOTCOMBI.2012.2.16_v1.4(04.04.11) " xfId="13"/>
    <cellStyle name="_Расчет RAB_Лен и МОЭСК_с 2010 года_14.04.2009_со сглаж_version 3.0_без ФСК_PR.PROG.WARM.NOTCOMBI.2012.2.16_v1.4(04.04.11) " xfId="14"/>
    <cellStyle name="_Расчет RAB_Лен и МОЭСК_с 2010 года_14.04.2009_со сглаж_version 3.0_без ФСК_Книга2_PR.PROG.WARM.NOTCOMBI.2012.2.16_v1.4(04.04.11) " xfId="15"/>
    <cellStyle name="20% — акцент1" xfId="73" builtinId="30" hidden="1"/>
    <cellStyle name="20% — акцент2" xfId="77" builtinId="34" hidden="1"/>
    <cellStyle name="20% — акцент3" xfId="81" builtinId="38" hidden="1"/>
    <cellStyle name="20% — акцент4" xfId="85" builtinId="42" hidden="1"/>
    <cellStyle name="20% — акцент5" xfId="89" builtinId="46" hidden="1"/>
    <cellStyle name="20% — акцент6" xfId="93" builtinId="50" hidden="1"/>
    <cellStyle name="40% — акцент1" xfId="74" builtinId="31" hidden="1"/>
    <cellStyle name="40% — акцент2" xfId="78" builtinId="35" hidden="1"/>
    <cellStyle name="40% — акцент3" xfId="82" builtinId="39" hidden="1"/>
    <cellStyle name="40% — акцент4" xfId="86" builtinId="43" hidden="1"/>
    <cellStyle name="40% — акцент5" xfId="90" builtinId="47" hidden="1"/>
    <cellStyle name="40% — акцент6" xfId="94" builtinId="51" hidden="1"/>
    <cellStyle name="60% — акцент1" xfId="75" builtinId="32" hidden="1"/>
    <cellStyle name="60% — акцент2" xfId="79" builtinId="36" hidden="1"/>
    <cellStyle name="60% — акцент3" xfId="83" builtinId="40" hidden="1"/>
    <cellStyle name="60% — акцент4" xfId="87" builtinId="44" hidden="1"/>
    <cellStyle name="60% — акцент5" xfId="91" builtinId="48" hidden="1"/>
    <cellStyle name="60% — акцент6" xfId="95" builtinId="52" hidden="1"/>
    <cellStyle name="Currency [0]" xfId="16"/>
    <cellStyle name="currency1" xfId="17"/>
    <cellStyle name="Currency2" xfId="18"/>
    <cellStyle name="currency3" xfId="19"/>
    <cellStyle name="currency4" xfId="20"/>
    <cellStyle name="Followed Hyperlink" xfId="21"/>
    <cellStyle name="Header 3" xfId="22"/>
    <cellStyle name="Hyperlink" xfId="23"/>
    <cellStyle name="normal" xfId="24"/>
    <cellStyle name="Normal1" xfId="25"/>
    <cellStyle name="Normal2" xfId="26"/>
    <cellStyle name="Percent1" xfId="27"/>
    <cellStyle name="Title 4" xfId="28"/>
    <cellStyle name="Акцент1" xfId="72" builtinId="29" hidden="1"/>
    <cellStyle name="Акцент2" xfId="76" builtinId="33" hidden="1"/>
    <cellStyle name="Акцент3" xfId="80" builtinId="37" hidden="1"/>
    <cellStyle name="Акцент4" xfId="84" builtinId="41" hidden="1"/>
    <cellStyle name="Акцент5" xfId="88" builtinId="45" hidden="1"/>
    <cellStyle name="Акцент6" xfId="92" builtinId="49" hidden="1"/>
    <cellStyle name="Ввод " xfId="29" builtinId="20" customBuiltin="1"/>
    <cellStyle name="Вывод" xfId="64" builtinId="21" hidden="1"/>
    <cellStyle name="Вычисление" xfId="65" builtinId="22" hidden="1"/>
    <cellStyle name="Гиперссылка" xfId="30" builtinId="8" customBuiltin="1"/>
    <cellStyle name="Гиперссылка 2 2" xfId="31"/>
    <cellStyle name="Денежный" xfId="98" builtinId="4" hidden="1"/>
    <cellStyle name="Денежный [0]" xfId="99" builtinId="7" hidden="1"/>
    <cellStyle name="Заголовок" xfId="32"/>
    <cellStyle name="Заголовок 1" xfId="57" builtinId="16" hidden="1"/>
    <cellStyle name="Заголовок 2" xfId="58" builtinId="17" hidden="1"/>
    <cellStyle name="Заголовок 3" xfId="59" builtinId="18" hidden="1"/>
    <cellStyle name="Заголовок 4" xfId="60" builtinId="19" hidden="1"/>
    <cellStyle name="ЗаголовокСтолбца" xfId="33"/>
    <cellStyle name="Значение" xfId="34"/>
    <cellStyle name="Итог" xfId="71" builtinId="25" hidden="1"/>
    <cellStyle name="Контрольная ячейка" xfId="67" builtinId="23" hidden="1"/>
    <cellStyle name="Название" xfId="56" builtinId="15" hidden="1"/>
    <cellStyle name="Нейтральный" xfId="63" builtinId="28" hidden="1"/>
    <cellStyle name="Обычный" xfId="0" builtinId="0" customBuiltin="1"/>
    <cellStyle name="Обычный 10" xfId="35"/>
    <cellStyle name="Обычный 12 2" xfId="36"/>
    <cellStyle name="Обычный 14" xfId="37"/>
    <cellStyle name="Обычный 14 6" xfId="101"/>
    <cellStyle name="Обычный 15" xfId="38"/>
    <cellStyle name="Обычный 2" xfId="39"/>
    <cellStyle name="Обычный 2 2" xfId="40"/>
    <cellStyle name="Обычный 3" xfId="41"/>
    <cellStyle name="Обычный 3 2" xfId="42"/>
    <cellStyle name="Обычный 3 3" xfId="43"/>
    <cellStyle name="Обычный 4" xfId="44"/>
    <cellStyle name="Обычный_BALANCE.WARM.2007YEAR(FACT)" xfId="45"/>
    <cellStyle name="Обычный_INVEST.WARM.PLAN.4.78(v0.1)" xfId="46"/>
    <cellStyle name="Обычный_JKH.OPEN.INFO.HVS(v3.5)_цены161210" xfId="47"/>
    <cellStyle name="Обычный_JKH.OPEN.INFO.PRICE.VO_v4.0(10.02.11)" xfId="48"/>
    <cellStyle name="Обычный_MINENERGO.340.PRIL79(v0.1)" xfId="49"/>
    <cellStyle name="Обычный_PREDEL.JKH.2010(v1.3)" xfId="50"/>
    <cellStyle name="Обычный_razrabotka_sablonov_po_WKU" xfId="51"/>
    <cellStyle name="Обычный_SIMPLE_1_massive2" xfId="52"/>
    <cellStyle name="Обычный_ЖКУ_проект3" xfId="53"/>
    <cellStyle name="Обычный_Мониторинг инвестиций" xfId="54"/>
    <cellStyle name="Обычный_Шаблон по источникам для Модуля Реестр (2)" xfId="55"/>
    <cellStyle name="Плохой" xfId="62" builtinId="27" hidden="1"/>
    <cellStyle name="Пояснение" xfId="70" builtinId="53" hidden="1"/>
    <cellStyle name="Примечание" xfId="69" builtinId="10" hidden="1"/>
    <cellStyle name="Процентный" xfId="100" builtinId="5" hidden="1"/>
    <cellStyle name="Связанная ячейка" xfId="66" builtinId="24" hidden="1"/>
    <cellStyle name="Текст предупреждения" xfId="68" builtinId="11" hidden="1"/>
    <cellStyle name="Финансовый" xfId="96" builtinId="3" hidden="1"/>
    <cellStyle name="Финансовый [0]" xfId="97" builtinId="6" hidden="1"/>
    <cellStyle name="Хороший" xfId="61" builtinId="26" hidden="1"/>
  </cellStyles>
  <dxfs count="0"/>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CC0000"/>
      <rgbColor rgb="00000000"/>
      <rgbColor rgb="000000FF"/>
      <rgbColor rgb="00FFFF00"/>
      <rgbColor rgb="00FF00FF"/>
      <rgbColor rgb="0000FFFF"/>
      <rgbColor rgb="00800000"/>
      <rgbColor rgb="00008000"/>
      <rgbColor rgb="00000080"/>
      <rgbColor rgb="00808000"/>
      <rgbColor rgb="00800080"/>
      <rgbColor rgb="00008080"/>
      <rgbColor rgb="00C0C0C0"/>
      <rgbColor rgb="00BCBCBC"/>
      <rgbColor rgb="009999FF"/>
      <rgbColor rgb="00993366"/>
      <rgbColor rgb="00FFFFCC"/>
      <rgbColor rgb="00CCFFFF"/>
      <rgbColor rgb="00660066"/>
      <rgbColor rgb="00FFB7B7"/>
      <rgbColor rgb="000066CC"/>
      <rgbColor rgb="00CCCCFF"/>
      <rgbColor rgb="00000080"/>
      <rgbColor rgb="00FF00FF"/>
      <rgbColor rgb="00FFFF00"/>
      <rgbColor rgb="0000FFFF"/>
      <rgbColor rgb="00800080"/>
      <rgbColor rgb="00800000"/>
      <rgbColor rgb="00008080"/>
      <rgbColor rgb="000000FF"/>
      <rgbColor rgb="0000CCFF"/>
      <rgbColor rgb="00E3FAFD"/>
      <rgbColor rgb="00D7EAD3"/>
      <rgbColor rgb="00FFFFC0"/>
      <rgbColor rgb="00B7E4FF"/>
      <rgbColor rgb="00FFCCFF"/>
      <rgbColor rgb="00CC99FF"/>
      <rgbColor rgb="00FFCC99"/>
      <rgbColor rgb="003366FF"/>
      <rgbColor rgb="0033CCCC"/>
      <rgbColor rgb="0099CC00"/>
      <rgbColor rgb="00FFCC00"/>
      <rgbColor rgb="00FF9900"/>
      <rgbColor rgb="00FF6600"/>
      <rgbColor rgb="00666699"/>
      <rgbColor rgb="00BCBCBC"/>
      <rgbColor rgb="00003366"/>
      <rgbColor rgb="00339966"/>
      <rgbColor rgb="00003300"/>
      <rgbColor rgb="00333300"/>
      <rgbColor rgb="00993300"/>
      <rgbColor rgb="00993366"/>
      <rgbColor rgb="00000080"/>
      <rgbColor rgb="00333333"/>
    </indexedColors>
    <mruColors>
      <color rgb="FFEAEB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1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5.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2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s>
</file>

<file path=xl/drawings/_rels/drawing3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2.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33.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8.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6.png"/><Relationship Id="rId1" Type="http://schemas.openxmlformats.org/officeDocument/2006/relationships/image" Target="../media/image18.png"/><Relationship Id="rId4"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20.png"/><Relationship Id="rId1" Type="http://schemas.openxmlformats.org/officeDocument/2006/relationships/image" Target="../media/image1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1</xdr:col>
      <xdr:colOff>0</xdr:colOff>
      <xdr:row>18</xdr:row>
      <xdr:rowOff>482600</xdr:rowOff>
    </xdr:from>
    <xdr:to>
      <xdr:col>3</xdr:col>
      <xdr:colOff>0</xdr:colOff>
      <xdr:row>113</xdr:row>
      <xdr:rowOff>3175</xdr:rowOff>
    </xdr:to>
    <xdr:sp macro="[0]!Instruction.BlockClick" textlink="">
      <xdr:nvSpPr>
        <xdr:cNvPr id="2" name="InstrBlock_8">
          <a:extLst>
            <a:ext uri="{FF2B5EF4-FFF2-40B4-BE49-F238E27FC236}">
              <a16:creationId xmlns:a16="http://schemas.microsoft.com/office/drawing/2014/main" id="{00000000-0008-0000-0100-000002000000}"/>
            </a:ext>
          </a:extLst>
        </xdr:cNvPr>
        <xdr:cNvSpPr txBox="1">
          <a:spLocks noChangeArrowheads="1"/>
        </xdr:cNvSpPr>
      </xdr:nvSpPr>
      <xdr:spPr bwMode="auto">
        <a:xfrm>
          <a:off x="219075" y="43021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Обновление</a:t>
          </a:r>
        </a:p>
      </xdr:txBody>
    </xdr:sp>
    <xdr:clientData/>
  </xdr:twoCellAnchor>
  <xdr:twoCellAnchor editAs="absolute">
    <xdr:from>
      <xdr:col>1</xdr:col>
      <xdr:colOff>0</xdr:colOff>
      <xdr:row>18</xdr:row>
      <xdr:rowOff>19050</xdr:rowOff>
    </xdr:from>
    <xdr:to>
      <xdr:col>3</xdr:col>
      <xdr:colOff>0</xdr:colOff>
      <xdr:row>18</xdr:row>
      <xdr:rowOff>482600</xdr:rowOff>
    </xdr:to>
    <xdr:sp macro="[0]!Instruction.BlockClick" textlink="">
      <xdr:nvSpPr>
        <xdr:cNvPr id="3" name="InstrBlock_7">
          <a:extLst>
            <a:ext uri="{FF2B5EF4-FFF2-40B4-BE49-F238E27FC236}">
              <a16:creationId xmlns:a16="http://schemas.microsoft.com/office/drawing/2014/main" id="{00000000-0008-0000-0100-000003000000}"/>
            </a:ext>
          </a:extLst>
        </xdr:cNvPr>
        <xdr:cNvSpPr txBox="1">
          <a:spLocks noChangeArrowheads="1"/>
        </xdr:cNvSpPr>
      </xdr:nvSpPr>
      <xdr:spPr bwMode="auto">
        <a:xfrm>
          <a:off x="219075" y="38385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Консультации по работе с отчётом</a:t>
          </a:r>
        </a:p>
      </xdr:txBody>
    </xdr:sp>
    <xdr:clientData/>
  </xdr:twoCellAnchor>
  <xdr:twoCellAnchor editAs="absolute">
    <xdr:from>
      <xdr:col>1</xdr:col>
      <xdr:colOff>0</xdr:colOff>
      <xdr:row>15</xdr:row>
      <xdr:rowOff>127000</xdr:rowOff>
    </xdr:from>
    <xdr:to>
      <xdr:col>3</xdr:col>
      <xdr:colOff>0</xdr:colOff>
      <xdr:row>18</xdr:row>
      <xdr:rowOff>19050</xdr:rowOff>
    </xdr:to>
    <xdr:sp macro="[0]!Instruction.BlockClick" textlink="">
      <xdr:nvSpPr>
        <xdr:cNvPr id="4" name="InstrBlock_6">
          <a:extLst>
            <a:ext uri="{FF2B5EF4-FFF2-40B4-BE49-F238E27FC236}">
              <a16:creationId xmlns:a16="http://schemas.microsoft.com/office/drawing/2014/main" id="{00000000-0008-0000-0100-000004000000}"/>
            </a:ext>
          </a:extLst>
        </xdr:cNvPr>
        <xdr:cNvSpPr txBox="1">
          <a:spLocks noChangeArrowheads="1"/>
        </xdr:cNvSpPr>
      </xdr:nvSpPr>
      <xdr:spPr bwMode="auto">
        <a:xfrm>
          <a:off x="219075" y="33750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Методология заполнения</a:t>
          </a:r>
        </a:p>
      </xdr:txBody>
    </xdr:sp>
    <xdr:clientData/>
  </xdr:twoCellAnchor>
  <xdr:twoCellAnchor editAs="absolute">
    <xdr:from>
      <xdr:col>1</xdr:col>
      <xdr:colOff>0</xdr:colOff>
      <xdr:row>13</xdr:row>
      <xdr:rowOff>44450</xdr:rowOff>
    </xdr:from>
    <xdr:to>
      <xdr:col>3</xdr:col>
      <xdr:colOff>0</xdr:colOff>
      <xdr:row>15</xdr:row>
      <xdr:rowOff>127000</xdr:rowOff>
    </xdr:to>
    <xdr:sp macro="[0]!Instruction.BlockClick" textlink="">
      <xdr:nvSpPr>
        <xdr:cNvPr id="5" name="InstrBlock_5">
          <a:extLst>
            <a:ext uri="{FF2B5EF4-FFF2-40B4-BE49-F238E27FC236}">
              <a16:creationId xmlns:a16="http://schemas.microsoft.com/office/drawing/2014/main" id="{00000000-0008-0000-0100-000005000000}"/>
            </a:ext>
          </a:extLst>
        </xdr:cNvPr>
        <xdr:cNvSpPr txBox="1">
          <a:spLocks noChangeArrowheads="1"/>
        </xdr:cNvSpPr>
      </xdr:nvSpPr>
      <xdr:spPr bwMode="auto">
        <a:xfrm>
          <a:off x="219075" y="2911475"/>
          <a:ext cx="2066925" cy="463550"/>
        </a:xfrm>
        <a:prstGeom prst="rect">
          <a:avLst/>
        </a:prstGeom>
        <a:solidFill>
          <a:srgbClr val="F0F0F0"/>
        </a:solidFill>
        <a:ln w="9525">
          <a:solidFill>
            <a:srgbClr val="A6A6A6"/>
          </a:solidFill>
          <a:miter lim="800000"/>
          <a:headEnd/>
          <a:tailEnd/>
        </a:ln>
      </xdr:spPr>
      <xdr:txBody>
        <a:bodyPr vertOverflow="clip" wrap="square" lIns="468000" tIns="46800" rIns="0" bIns="46800" anchor="ctr" upright="1"/>
        <a:lstStyle/>
        <a:p>
          <a:pPr algn="l" rtl="0">
            <a:defRPr sz="1000"/>
          </a:pPr>
          <a:r>
            <a:rPr lang="ru-RU" sz="1000" b="0" i="0" u="none" strike="noStrike" baseline="0">
              <a:solidFill>
                <a:srgbClr val="000000"/>
              </a:solidFill>
              <a:latin typeface="Tahoma"/>
              <a:ea typeface="Tahoma"/>
              <a:cs typeface="Tahoma"/>
            </a:rPr>
            <a:t>Организационно-технические консультации</a:t>
          </a:r>
        </a:p>
      </xdr:txBody>
    </xdr:sp>
    <xdr:clientData/>
  </xdr:twoCellAnchor>
  <xdr:twoCellAnchor editAs="absolute">
    <xdr:from>
      <xdr:col>1</xdr:col>
      <xdr:colOff>0</xdr:colOff>
      <xdr:row>12</xdr:row>
      <xdr:rowOff>66675</xdr:rowOff>
    </xdr:from>
    <xdr:to>
      <xdr:col>3</xdr:col>
      <xdr:colOff>0</xdr:colOff>
      <xdr:row>13</xdr:row>
      <xdr:rowOff>44450</xdr:rowOff>
    </xdr:to>
    <xdr:sp macro="[0]!Instruction.BlockClick" textlink="">
      <xdr:nvSpPr>
        <xdr:cNvPr id="6" name="InstrBlock_4">
          <a:extLst>
            <a:ext uri="{FF2B5EF4-FFF2-40B4-BE49-F238E27FC236}">
              <a16:creationId xmlns:a16="http://schemas.microsoft.com/office/drawing/2014/main" id="{00000000-0008-0000-0100-000006000000}"/>
            </a:ext>
          </a:extLst>
        </xdr:cNvPr>
        <xdr:cNvSpPr txBox="1">
          <a:spLocks noChangeArrowheads="1"/>
        </xdr:cNvSpPr>
      </xdr:nvSpPr>
      <xdr:spPr bwMode="auto">
        <a:xfrm>
          <a:off x="219075" y="24479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Проверка отчёта</a:t>
          </a:r>
        </a:p>
      </xdr:txBody>
    </xdr:sp>
    <xdr:clientData/>
  </xdr:twoCellAnchor>
  <xdr:twoCellAnchor editAs="absolute">
    <xdr:from>
      <xdr:col>1</xdr:col>
      <xdr:colOff>0</xdr:colOff>
      <xdr:row>10</xdr:row>
      <xdr:rowOff>98425</xdr:rowOff>
    </xdr:from>
    <xdr:to>
      <xdr:col>3</xdr:col>
      <xdr:colOff>0</xdr:colOff>
      <xdr:row>12</xdr:row>
      <xdr:rowOff>66675</xdr:rowOff>
    </xdr:to>
    <xdr:sp macro="[0]!Instruction.BlockClick" textlink="">
      <xdr:nvSpPr>
        <xdr:cNvPr id="7" name="InstrBlock_3">
          <a:extLst>
            <a:ext uri="{FF2B5EF4-FFF2-40B4-BE49-F238E27FC236}">
              <a16:creationId xmlns:a16="http://schemas.microsoft.com/office/drawing/2014/main" id="{00000000-0008-0000-0100-000007000000}"/>
            </a:ext>
          </a:extLst>
        </xdr:cNvPr>
        <xdr:cNvSpPr txBox="1">
          <a:spLocks noChangeArrowheads="1"/>
        </xdr:cNvSpPr>
      </xdr:nvSpPr>
      <xdr:spPr bwMode="auto">
        <a:xfrm>
          <a:off x="219075" y="198437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Работа с реестрами</a:t>
          </a:r>
        </a:p>
      </xdr:txBody>
    </xdr:sp>
    <xdr:clientData/>
  </xdr:twoCellAnchor>
  <xdr:twoCellAnchor editAs="absolute">
    <xdr:from>
      <xdr:col>1</xdr:col>
      <xdr:colOff>0</xdr:colOff>
      <xdr:row>7</xdr:row>
      <xdr:rowOff>149225</xdr:rowOff>
    </xdr:from>
    <xdr:to>
      <xdr:col>3</xdr:col>
      <xdr:colOff>0</xdr:colOff>
      <xdr:row>10</xdr:row>
      <xdr:rowOff>98425</xdr:rowOff>
    </xdr:to>
    <xdr:sp macro="[0]!Instruction.BlockClick" textlink="">
      <xdr:nvSpPr>
        <xdr:cNvPr id="8" name="InstrBlock_2">
          <a:extLst>
            <a:ext uri="{FF2B5EF4-FFF2-40B4-BE49-F238E27FC236}">
              <a16:creationId xmlns:a16="http://schemas.microsoft.com/office/drawing/2014/main" id="{00000000-0008-0000-0100-000008000000}"/>
            </a:ext>
          </a:extLst>
        </xdr:cNvPr>
        <xdr:cNvSpPr txBox="1">
          <a:spLocks noChangeArrowheads="1"/>
        </xdr:cNvSpPr>
      </xdr:nvSpPr>
      <xdr:spPr bwMode="auto">
        <a:xfrm>
          <a:off x="219075" y="1520825"/>
          <a:ext cx="2066925" cy="463550"/>
        </a:xfrm>
        <a:prstGeom prst="rect">
          <a:avLst/>
        </a:prstGeom>
        <a:solidFill>
          <a:srgbClr val="F0F0F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Условные обозначения</a:t>
          </a:r>
        </a:p>
      </xdr:txBody>
    </xdr:sp>
    <xdr:clientData/>
  </xdr:twoCellAnchor>
  <xdr:twoCellAnchor editAs="absolute">
    <xdr:from>
      <xdr:col>1</xdr:col>
      <xdr:colOff>0</xdr:colOff>
      <xdr:row>5</xdr:row>
      <xdr:rowOff>0</xdr:rowOff>
    </xdr:from>
    <xdr:to>
      <xdr:col>3</xdr:col>
      <xdr:colOff>0</xdr:colOff>
      <xdr:row>7</xdr:row>
      <xdr:rowOff>149225</xdr:rowOff>
    </xdr:to>
    <xdr:sp macro="[0]!Instruction.BlockClick" textlink="">
      <xdr:nvSpPr>
        <xdr:cNvPr id="14" name="InstrBlock_1">
          <a:extLst>
            <a:ext uri="{FF2B5EF4-FFF2-40B4-BE49-F238E27FC236}">
              <a16:creationId xmlns:a16="http://schemas.microsoft.com/office/drawing/2014/main" id="{00000000-0008-0000-0100-00000E000000}"/>
            </a:ext>
          </a:extLst>
        </xdr:cNvPr>
        <xdr:cNvSpPr txBox="1">
          <a:spLocks noChangeArrowheads="1"/>
        </xdr:cNvSpPr>
      </xdr:nvSpPr>
      <xdr:spPr bwMode="auto">
        <a:xfrm>
          <a:off x="219075" y="1057275"/>
          <a:ext cx="2066925" cy="463550"/>
        </a:xfrm>
        <a:prstGeom prst="rect">
          <a:avLst/>
        </a:prstGeom>
        <a:solidFill>
          <a:srgbClr val="FFC170"/>
        </a:solidFill>
        <a:ln w="9525">
          <a:solidFill>
            <a:srgbClr val="A6A6A6"/>
          </a:solidFill>
          <a:miter lim="800000"/>
          <a:headEnd/>
          <a:tailEnd/>
        </a:ln>
      </xdr:spPr>
      <xdr:txBody>
        <a:bodyPr vertOverflow="clip" wrap="square" lIns="468000" tIns="46800" rIns="36000" bIns="46800" anchor="ctr" upright="1"/>
        <a:lstStyle/>
        <a:p>
          <a:pPr algn="l" rtl="0">
            <a:defRPr sz="1000"/>
          </a:pPr>
          <a:r>
            <a:rPr lang="ru-RU" sz="1000" b="0" i="0" u="none" strike="noStrike" baseline="0">
              <a:solidFill>
                <a:srgbClr val="000000"/>
              </a:solidFill>
              <a:latin typeface="Tahoma"/>
              <a:ea typeface="Tahoma"/>
              <a:cs typeface="Tahoma"/>
            </a:rPr>
            <a:t>Технические требования</a:t>
          </a:r>
        </a:p>
      </xdr:txBody>
    </xdr:sp>
    <xdr:clientData/>
  </xdr:twoCellAnchor>
  <xdr:twoCellAnchor editAs="absolute">
    <xdr:from>
      <xdr:col>1</xdr:col>
      <xdr:colOff>66675</xdr:colOff>
      <xdr:row>5</xdr:row>
      <xdr:rowOff>57150</xdr:rowOff>
    </xdr:from>
    <xdr:to>
      <xdr:col>1</xdr:col>
      <xdr:colOff>447675</xdr:colOff>
      <xdr:row>7</xdr:row>
      <xdr:rowOff>123825</xdr:rowOff>
    </xdr:to>
    <xdr:pic macro="[0]!Instruction.BlockClick">
      <xdr:nvPicPr>
        <xdr:cNvPr id="7206806" name="InstrImg_1" descr="icon1">
          <a:extLst>
            <a:ext uri="{FF2B5EF4-FFF2-40B4-BE49-F238E27FC236}">
              <a16:creationId xmlns:a16="http://schemas.microsoft.com/office/drawing/2014/main" id="{00000000-0008-0000-0100-000096F76D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0" y="11144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7</xdr:row>
      <xdr:rowOff>180975</xdr:rowOff>
    </xdr:from>
    <xdr:to>
      <xdr:col>1</xdr:col>
      <xdr:colOff>428625</xdr:colOff>
      <xdr:row>10</xdr:row>
      <xdr:rowOff>57150</xdr:rowOff>
    </xdr:to>
    <xdr:pic macro="[0]!Instruction.BlockClick">
      <xdr:nvPicPr>
        <xdr:cNvPr id="7206807" name="InstrImg_2" descr="icon2">
          <a:extLst>
            <a:ext uri="{FF2B5EF4-FFF2-40B4-BE49-F238E27FC236}">
              <a16:creationId xmlns:a16="http://schemas.microsoft.com/office/drawing/2014/main" id="{00000000-0008-0000-0100-000097F76D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66700" y="1552575"/>
          <a:ext cx="3810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10</xdr:row>
      <xdr:rowOff>133350</xdr:rowOff>
    </xdr:from>
    <xdr:to>
      <xdr:col>1</xdr:col>
      <xdr:colOff>428625</xdr:colOff>
      <xdr:row>12</xdr:row>
      <xdr:rowOff>38100</xdr:rowOff>
    </xdr:to>
    <xdr:pic macro="[0]!Instruction.BlockClick">
      <xdr:nvPicPr>
        <xdr:cNvPr id="7206808" name="InstrImg_3" descr="icon3">
          <a:extLst>
            <a:ext uri="{FF2B5EF4-FFF2-40B4-BE49-F238E27FC236}">
              <a16:creationId xmlns:a16="http://schemas.microsoft.com/office/drawing/2014/main" id="{00000000-0008-0000-0100-000098F76D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66700" y="201930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12</xdr:row>
      <xdr:rowOff>114300</xdr:rowOff>
    </xdr:from>
    <xdr:to>
      <xdr:col>1</xdr:col>
      <xdr:colOff>428625</xdr:colOff>
      <xdr:row>13</xdr:row>
      <xdr:rowOff>28575</xdr:rowOff>
    </xdr:to>
    <xdr:pic macro="[0]!Instruction.BlockClick">
      <xdr:nvPicPr>
        <xdr:cNvPr id="7206809" name="InstrImg_4" descr="icon4">
          <a:extLst>
            <a:ext uri="{FF2B5EF4-FFF2-40B4-BE49-F238E27FC236}">
              <a16:creationId xmlns:a16="http://schemas.microsoft.com/office/drawing/2014/main" id="{00000000-0008-0000-0100-000099F76D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6700" y="2495550"/>
          <a:ext cx="3810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13</xdr:row>
      <xdr:rowOff>95250</xdr:rowOff>
    </xdr:from>
    <xdr:to>
      <xdr:col>1</xdr:col>
      <xdr:colOff>428625</xdr:colOff>
      <xdr:row>15</xdr:row>
      <xdr:rowOff>95250</xdr:rowOff>
    </xdr:to>
    <xdr:pic macro="[0]!Instruction.BlockClick">
      <xdr:nvPicPr>
        <xdr:cNvPr id="7206810" name="InstrImg_5" descr="icon5">
          <a:extLst>
            <a:ext uri="{FF2B5EF4-FFF2-40B4-BE49-F238E27FC236}">
              <a16:creationId xmlns:a16="http://schemas.microsoft.com/office/drawing/2014/main" id="{00000000-0008-0000-0100-00009AF76D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66700" y="296227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66675</xdr:colOff>
      <xdr:row>16</xdr:row>
      <xdr:rowOff>0</xdr:rowOff>
    </xdr:from>
    <xdr:to>
      <xdr:col>1</xdr:col>
      <xdr:colOff>447675</xdr:colOff>
      <xdr:row>18</xdr:row>
      <xdr:rowOff>0</xdr:rowOff>
    </xdr:to>
    <xdr:pic macro="[0]!Instruction.BlockClick">
      <xdr:nvPicPr>
        <xdr:cNvPr id="7206811" name="InstrImg_6" descr="icon6">
          <a:extLst>
            <a:ext uri="{FF2B5EF4-FFF2-40B4-BE49-F238E27FC236}">
              <a16:creationId xmlns:a16="http://schemas.microsoft.com/office/drawing/2014/main" id="{00000000-0008-0000-0100-00009BF76D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5750" y="3438525"/>
          <a:ext cx="381000" cy="381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76200</xdr:colOff>
      <xdr:row>18</xdr:row>
      <xdr:rowOff>95250</xdr:rowOff>
    </xdr:from>
    <xdr:to>
      <xdr:col>1</xdr:col>
      <xdr:colOff>457200</xdr:colOff>
      <xdr:row>18</xdr:row>
      <xdr:rowOff>457200</xdr:rowOff>
    </xdr:to>
    <xdr:pic macro="[0]!Instruction.BlockClick">
      <xdr:nvPicPr>
        <xdr:cNvPr id="7206812" name="InstrImg_7" descr="icon7">
          <a:extLst>
            <a:ext uri="{FF2B5EF4-FFF2-40B4-BE49-F238E27FC236}">
              <a16:creationId xmlns:a16="http://schemas.microsoft.com/office/drawing/2014/main" id="{00000000-0008-0000-0100-00009CF76D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95275" y="3914775"/>
          <a:ext cx="38100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19050</xdr:colOff>
      <xdr:row>18</xdr:row>
      <xdr:rowOff>514350</xdr:rowOff>
    </xdr:from>
    <xdr:to>
      <xdr:col>1</xdr:col>
      <xdr:colOff>447675</xdr:colOff>
      <xdr:row>113</xdr:row>
      <xdr:rowOff>19050</xdr:rowOff>
    </xdr:to>
    <xdr:pic macro="[0]!Instruction.BlockClick">
      <xdr:nvPicPr>
        <xdr:cNvPr id="7206813" name="InstrImg_8" descr="icon8.png">
          <a:extLst>
            <a:ext uri="{FF2B5EF4-FFF2-40B4-BE49-F238E27FC236}">
              <a16:creationId xmlns:a16="http://schemas.microsoft.com/office/drawing/2014/main" id="{00000000-0008-0000-0100-00009DF76D00}"/>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238125" y="4333875"/>
          <a:ext cx="428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215570</xdr:colOff>
      <xdr:row>2</xdr:row>
      <xdr:rowOff>9392</xdr:rowOff>
    </xdr:from>
    <xdr:to>
      <xdr:col>2</xdr:col>
      <xdr:colOff>1303231</xdr:colOff>
      <xdr:row>2</xdr:row>
      <xdr:rowOff>223955</xdr:rowOff>
    </xdr:to>
    <xdr:sp macro="" textlink="">
      <xdr:nvSpPr>
        <xdr:cNvPr id="31" name="cmdAct_1">
          <a:extLst>
            <a:ext uri="{FF2B5EF4-FFF2-40B4-BE49-F238E27FC236}">
              <a16:creationId xmlns:a16="http://schemas.microsoft.com/office/drawing/2014/main" id="{00000000-0008-0000-0100-00001F000000}"/>
            </a:ext>
          </a:extLst>
        </xdr:cNvPr>
        <xdr:cNvSpPr txBox="1">
          <a:spLocks noChangeArrowheads="1"/>
        </xdr:cNvSpPr>
      </xdr:nvSpPr>
      <xdr:spPr bwMode="auto">
        <a:xfrm>
          <a:off x="1019480" y="352292"/>
          <a:ext cx="1083845" cy="214563"/>
        </a:xfrm>
        <a:prstGeom prst="rect">
          <a:avLst/>
        </a:prstGeom>
        <a:solidFill>
          <a:srgbClr val="B3FFD9"/>
        </a:solidFill>
        <a:ln w="9525">
          <a:noFill/>
          <a:miter lim="800000"/>
          <a:headEnd/>
          <a:tailEnd/>
        </a:ln>
      </xdr:spPr>
      <xdr:txBody>
        <a:bodyPr vertOverflow="clip" wrap="square" lIns="360000" tIns="36000" rIns="36000" bIns="36000" anchor="ctr" upright="1"/>
        <a:lstStyle/>
        <a:p>
          <a:pPr algn="l" rtl="0">
            <a:defRPr sz="1000"/>
          </a:pPr>
          <a:r>
            <a:rPr lang="ru-RU" sz="1000" b="0" i="0" u="none" strike="noStrike" baseline="0">
              <a:solidFill>
                <a:schemeClr val="tx1"/>
              </a:solidFill>
              <a:latin typeface="Tahoma"/>
              <a:ea typeface="Tahoma"/>
              <a:cs typeface="Tahoma"/>
            </a:rPr>
            <a:t>Актуальна</a:t>
          </a:r>
        </a:p>
      </xdr:txBody>
    </xdr:sp>
    <xdr:clientData/>
  </xdr:twoCellAnchor>
  <xdr:twoCellAnchor>
    <xdr:from>
      <xdr:col>2</xdr:col>
      <xdr:colOff>190500</xdr:colOff>
      <xdr:row>1</xdr:row>
      <xdr:rowOff>114300</xdr:rowOff>
    </xdr:from>
    <xdr:to>
      <xdr:col>2</xdr:col>
      <xdr:colOff>476250</xdr:colOff>
      <xdr:row>3</xdr:row>
      <xdr:rowOff>57150</xdr:rowOff>
    </xdr:to>
    <xdr:pic>
      <xdr:nvPicPr>
        <xdr:cNvPr id="7206815" name="cmdAct_2" descr="icon15.png">
          <a:extLst>
            <a:ext uri="{FF2B5EF4-FFF2-40B4-BE49-F238E27FC236}">
              <a16:creationId xmlns:a16="http://schemas.microsoft.com/office/drawing/2014/main" id="{00000000-0008-0000-0100-00009FF76D00}"/>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90600" y="152400"/>
          <a:ext cx="2857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215265</xdr:colOff>
      <xdr:row>2</xdr:row>
      <xdr:rowOff>9525</xdr:rowOff>
    </xdr:from>
    <xdr:to>
      <xdr:col>4</xdr:col>
      <xdr:colOff>83522</xdr:colOff>
      <xdr:row>2</xdr:row>
      <xdr:rowOff>219075</xdr:rowOff>
    </xdr:to>
    <xdr:sp macro="[0]!Instruction.cmdGetUpdate_Click" textlink="">
      <xdr:nvSpPr>
        <xdr:cNvPr id="33" name="cmdNoAct_1" hidden="1">
          <a:extLst>
            <a:ext uri="{FF2B5EF4-FFF2-40B4-BE49-F238E27FC236}">
              <a16:creationId xmlns:a16="http://schemas.microsoft.com/office/drawing/2014/main" id="{00000000-0008-0000-0100-000021000000}"/>
            </a:ext>
          </a:extLst>
        </xdr:cNvPr>
        <xdr:cNvSpPr txBox="1">
          <a:spLocks noChangeArrowheads="1"/>
        </xdr:cNvSpPr>
      </xdr:nvSpPr>
      <xdr:spPr bwMode="auto">
        <a:xfrm>
          <a:off x="1019175" y="352425"/>
          <a:ext cx="1634204" cy="209550"/>
        </a:xfrm>
        <a:prstGeom prst="rect">
          <a:avLst/>
        </a:prstGeom>
        <a:solidFill>
          <a:srgbClr val="FF5050"/>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chemeClr val="bg1"/>
              </a:solidFill>
              <a:latin typeface="Tahoma"/>
              <a:ea typeface="Tahoma"/>
              <a:cs typeface="Tahoma"/>
            </a:rPr>
            <a:t>Требуется обновление</a:t>
          </a:r>
        </a:p>
      </xdr:txBody>
    </xdr:sp>
    <xdr:clientData/>
  </xdr:twoCellAnchor>
  <xdr:twoCellAnchor editAs="oneCell">
    <xdr:from>
      <xdr:col>2</xdr:col>
      <xdr:colOff>228600</xdr:colOff>
      <xdr:row>1</xdr:row>
      <xdr:rowOff>200025</xdr:rowOff>
    </xdr:from>
    <xdr:to>
      <xdr:col>2</xdr:col>
      <xdr:colOff>476250</xdr:colOff>
      <xdr:row>3</xdr:row>
      <xdr:rowOff>9525</xdr:rowOff>
    </xdr:to>
    <xdr:pic>
      <xdr:nvPicPr>
        <xdr:cNvPr id="7206817" name="cmdNoAct_2" descr="icon16.png" hidden="1">
          <a:extLst>
            <a:ext uri="{FF2B5EF4-FFF2-40B4-BE49-F238E27FC236}">
              <a16:creationId xmlns:a16="http://schemas.microsoft.com/office/drawing/2014/main" id="{00000000-0008-0000-0100-0000A1F76D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028700" y="238125"/>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216626</xdr:colOff>
      <xdr:row>2</xdr:row>
      <xdr:rowOff>3612</xdr:rowOff>
    </xdr:from>
    <xdr:to>
      <xdr:col>4</xdr:col>
      <xdr:colOff>135812</xdr:colOff>
      <xdr:row>2</xdr:row>
      <xdr:rowOff>219612</xdr:rowOff>
    </xdr:to>
    <xdr:sp macro="" textlink="">
      <xdr:nvSpPr>
        <xdr:cNvPr id="35" name="cmdNoInet_1" hidden="1">
          <a:extLst>
            <a:ext uri="{FF2B5EF4-FFF2-40B4-BE49-F238E27FC236}">
              <a16:creationId xmlns:a16="http://schemas.microsoft.com/office/drawing/2014/main" id="{00000000-0008-0000-0100-000023000000}"/>
            </a:ext>
          </a:extLst>
        </xdr:cNvPr>
        <xdr:cNvSpPr txBox="1">
          <a:spLocks noChangeArrowheads="1"/>
        </xdr:cNvSpPr>
      </xdr:nvSpPr>
      <xdr:spPr bwMode="auto">
        <a:xfrm>
          <a:off x="1020536" y="346512"/>
          <a:ext cx="1692728" cy="216000"/>
        </a:xfrm>
        <a:prstGeom prst="rect">
          <a:avLst/>
        </a:prstGeom>
        <a:solidFill>
          <a:srgbClr val="FFCC66"/>
        </a:solidFill>
        <a:ln w="9525">
          <a:noFill/>
          <a:miter lim="800000"/>
          <a:headEnd/>
          <a:tailEnd/>
        </a:ln>
      </xdr:spPr>
      <xdr:txBody>
        <a:bodyPr vertOverflow="clip" wrap="square" lIns="288000" tIns="36000" rIns="0" bIns="36000" anchor="ctr" upright="1"/>
        <a:lstStyle/>
        <a:p>
          <a:pPr algn="l" rtl="0">
            <a:defRPr sz="1000"/>
          </a:pPr>
          <a:r>
            <a:rPr lang="ru-RU" sz="1000" b="0" i="0" u="none" strike="noStrike" baseline="0">
              <a:solidFill>
                <a:sysClr val="windowText" lastClr="000000"/>
              </a:solidFill>
              <a:latin typeface="Tahoma"/>
              <a:ea typeface="Tahoma"/>
              <a:cs typeface="Tahoma"/>
            </a:rPr>
            <a:t>Ошибка подключения</a:t>
          </a:r>
        </a:p>
      </xdr:txBody>
    </xdr:sp>
    <xdr:clientData/>
  </xdr:twoCellAnchor>
  <xdr:oneCellAnchor>
    <xdr:from>
      <xdr:col>2</xdr:col>
      <xdr:colOff>203835</xdr:colOff>
      <xdr:row>1</xdr:row>
      <xdr:rowOff>136963</xdr:rowOff>
    </xdr:from>
    <xdr:ext cx="246578" cy="374141"/>
    <xdr:sp macro="" textlink="">
      <xdr:nvSpPr>
        <xdr:cNvPr id="36" name="cmdNoInet_2" hidden="1">
          <a:extLst>
            <a:ext uri="{FF2B5EF4-FFF2-40B4-BE49-F238E27FC236}">
              <a16:creationId xmlns:a16="http://schemas.microsoft.com/office/drawing/2014/main" id="{00000000-0008-0000-0100-000024000000}"/>
            </a:ext>
          </a:extLst>
        </xdr:cNvPr>
        <xdr:cNvSpPr txBox="1"/>
      </xdr:nvSpPr>
      <xdr:spPr>
        <a:xfrm>
          <a:off x="1000125" y="270313"/>
          <a:ext cx="250371" cy="3741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ru-RU" sz="1800" b="1">
              <a:solidFill>
                <a:schemeClr val="bg1"/>
              </a:solidFill>
            </a:rPr>
            <a:t>!</a:t>
          </a:r>
        </a:p>
      </xdr:txBody>
    </xdr:sp>
    <xdr:clientData/>
  </xdr:one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0" name="chkGetUpdatesTrue" descr="check_yes.jpg">
          <a:extLst>
            <a:ext uri="{FF2B5EF4-FFF2-40B4-BE49-F238E27FC236}">
              <a16:creationId xmlns:a16="http://schemas.microsoft.com/office/drawing/2014/main" id="{00000000-0008-0000-0100-0000A4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1" name="chkNoUpdatesFalse" descr="check_no.png">
          <a:extLst>
            <a:ext uri="{FF2B5EF4-FFF2-40B4-BE49-F238E27FC236}">
              <a16:creationId xmlns:a16="http://schemas.microsoft.com/office/drawing/2014/main" id="{00000000-0008-0000-0100-0000A5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101</xdr:row>
      <xdr:rowOff>38100</xdr:rowOff>
    </xdr:from>
    <xdr:to>
      <xdr:col>4</xdr:col>
      <xdr:colOff>247650</xdr:colOff>
      <xdr:row>102</xdr:row>
      <xdr:rowOff>0</xdr:rowOff>
    </xdr:to>
    <xdr:pic macro="[0]!Instruction.chkUpdates_Click">
      <xdr:nvPicPr>
        <xdr:cNvPr id="7206822" name="chkNoUpdatesTrue" descr="check_yes.jpg" hidden="1">
          <a:extLst>
            <a:ext uri="{FF2B5EF4-FFF2-40B4-BE49-F238E27FC236}">
              <a16:creationId xmlns:a16="http://schemas.microsoft.com/office/drawing/2014/main" id="{00000000-0008-0000-0100-0000A6F76D00}"/>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95250</xdr:colOff>
      <xdr:row>99</xdr:row>
      <xdr:rowOff>47625</xdr:rowOff>
    </xdr:from>
    <xdr:to>
      <xdr:col>4</xdr:col>
      <xdr:colOff>247650</xdr:colOff>
      <xdr:row>100</xdr:row>
      <xdr:rowOff>9525</xdr:rowOff>
    </xdr:to>
    <xdr:pic macro="[0]!Instruction.chkUpdates_Click">
      <xdr:nvPicPr>
        <xdr:cNvPr id="7206823" name="chkGetUpdatesFalse" descr="check_no.png" hidden="1">
          <a:extLst>
            <a:ext uri="{FF2B5EF4-FFF2-40B4-BE49-F238E27FC236}">
              <a16:creationId xmlns:a16="http://schemas.microsoft.com/office/drawing/2014/main" id="{00000000-0008-0000-0100-0000A7F76D00}"/>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2667000" y="4572000"/>
          <a:ext cx="152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103</xdr:row>
      <xdr:rowOff>180974</xdr:rowOff>
    </xdr:from>
    <xdr:to>
      <xdr:col>9</xdr:col>
      <xdr:colOff>87599</xdr:colOff>
      <xdr:row>106</xdr:row>
      <xdr:rowOff>5474</xdr:rowOff>
    </xdr:to>
    <xdr:sp macro="[0]!Instruction.cmdGetUpdate_Click" textlink="">
      <xdr:nvSpPr>
        <xdr:cNvPr id="32" name="cmdGetUpdate">
          <a:extLst>
            <a:ext uri="{FF2B5EF4-FFF2-40B4-BE49-F238E27FC236}">
              <a16:creationId xmlns:a16="http://schemas.microsoft.com/office/drawing/2014/main" id="{00000000-0008-0000-0100-000020000000}"/>
            </a:ext>
          </a:extLst>
        </xdr:cNvPr>
        <xdr:cNvSpPr txBox="1">
          <a:spLocks noChangeArrowheads="1"/>
        </xdr:cNvSpPr>
      </xdr:nvSpPr>
      <xdr:spPr bwMode="auto">
        <a:xfrm>
          <a:off x="2581275" y="2638424"/>
          <a:ext cx="1563974"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Обновить</a:t>
          </a:r>
        </a:p>
      </xdr:txBody>
    </xdr:sp>
    <xdr:clientData/>
  </xdr:twoCellAnchor>
  <xdr:twoCellAnchor>
    <xdr:from>
      <xdr:col>9</xdr:col>
      <xdr:colOff>255271</xdr:colOff>
      <xdr:row>103</xdr:row>
      <xdr:rowOff>180974</xdr:rowOff>
    </xdr:from>
    <xdr:to>
      <xdr:col>15</xdr:col>
      <xdr:colOff>47626</xdr:colOff>
      <xdr:row>106</xdr:row>
      <xdr:rowOff>5474</xdr:rowOff>
    </xdr:to>
    <xdr:sp macro="[0]!Instruction.cmdShowHideUpdateLog_Click" textlink="">
      <xdr:nvSpPr>
        <xdr:cNvPr id="34" name="cmdShowHideUpdateLog">
          <a:extLst>
            <a:ext uri="{FF2B5EF4-FFF2-40B4-BE49-F238E27FC236}">
              <a16:creationId xmlns:a16="http://schemas.microsoft.com/office/drawing/2014/main" id="{00000000-0008-0000-0100-000022000000}"/>
            </a:ext>
          </a:extLst>
        </xdr:cNvPr>
        <xdr:cNvSpPr txBox="1">
          <a:spLocks noChangeArrowheads="1"/>
        </xdr:cNvSpPr>
      </xdr:nvSpPr>
      <xdr:spPr bwMode="auto">
        <a:xfrm>
          <a:off x="4312921" y="2638424"/>
          <a:ext cx="1564005" cy="396000"/>
        </a:xfrm>
        <a:prstGeom prst="rect">
          <a:avLst/>
        </a:prstGeom>
        <a:solidFill>
          <a:srgbClr val="F0F0F0"/>
        </a:solidFill>
        <a:ln w="9525">
          <a:solidFill>
            <a:srgbClr val="A6A6A6"/>
          </a:solidFill>
          <a:miter lim="800000"/>
          <a:headEnd/>
          <a:tailEnd/>
        </a:ln>
      </xdr:spPr>
      <xdr:txBody>
        <a:bodyPr vertOverflow="clip" wrap="square" lIns="432000" tIns="36000" rIns="36000" bIns="36000" anchor="ctr" upright="1"/>
        <a:lstStyle/>
        <a:p>
          <a:pPr algn="l" rtl="0">
            <a:defRPr sz="1000"/>
          </a:pPr>
          <a:r>
            <a:rPr lang="ru-RU" sz="1000" b="0" i="0" u="none" strike="noStrike" baseline="0">
              <a:solidFill>
                <a:srgbClr val="000000"/>
              </a:solidFill>
              <a:latin typeface="Tahoma"/>
              <a:ea typeface="Tahoma"/>
              <a:cs typeface="Tahoma"/>
            </a:rPr>
            <a:t>Показать / скрыть лог обновления</a:t>
          </a:r>
        </a:p>
      </xdr:txBody>
    </xdr:sp>
    <xdr:clientData/>
  </xdr:twoCellAnchor>
  <xdr:twoCellAnchor>
    <xdr:from>
      <xdr:col>4</xdr:col>
      <xdr:colOff>19050</xdr:colOff>
      <xdr:row>103</xdr:row>
      <xdr:rowOff>161925</xdr:rowOff>
    </xdr:from>
    <xdr:to>
      <xdr:col>5</xdr:col>
      <xdr:colOff>142875</xdr:colOff>
      <xdr:row>106</xdr:row>
      <xdr:rowOff>9525</xdr:rowOff>
    </xdr:to>
    <xdr:pic macro="[0]!Instruction.cmdGetUpdate_Click">
      <xdr:nvPicPr>
        <xdr:cNvPr id="7206826" name="cmdGetUpdateImg" descr="icon11.png">
          <a:extLst>
            <a:ext uri="{FF2B5EF4-FFF2-40B4-BE49-F238E27FC236}">
              <a16:creationId xmlns:a16="http://schemas.microsoft.com/office/drawing/2014/main" id="{00000000-0008-0000-0100-0000AAF76D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590800"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238125</xdr:colOff>
      <xdr:row>103</xdr:row>
      <xdr:rowOff>161925</xdr:rowOff>
    </xdr:from>
    <xdr:to>
      <xdr:col>11</xdr:col>
      <xdr:colOff>66675</xdr:colOff>
      <xdr:row>106</xdr:row>
      <xdr:rowOff>9525</xdr:rowOff>
    </xdr:to>
    <xdr:pic macro="[0]!Instruction.cmdShowHideUpdateLog_Click">
      <xdr:nvPicPr>
        <xdr:cNvPr id="7206827" name="cmdShowHideUpdateLogImg" descr="icon13.png">
          <a:extLst>
            <a:ext uri="{FF2B5EF4-FFF2-40B4-BE49-F238E27FC236}">
              <a16:creationId xmlns:a16="http://schemas.microsoft.com/office/drawing/2014/main" id="{00000000-0008-0000-0100-0000ABF76D00}"/>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4295775" y="4572000"/>
          <a:ext cx="4191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0</xdr:colOff>
          <xdr:row>6</xdr:row>
          <xdr:rowOff>0</xdr:rowOff>
        </xdr:from>
        <xdr:to>
          <xdr:col>22</xdr:col>
          <xdr:colOff>66675</xdr:colOff>
          <xdr:row>120</xdr:row>
          <xdr:rowOff>123825</xdr:rowOff>
        </xdr:to>
        <xdr:sp macro="" textlink="">
          <xdr:nvSpPr>
            <xdr:cNvPr id="193537" name="InstrWord" hidden="1">
              <a:extLst>
                <a:ext uri="{63B3BB69-23CF-44E3-9099-C40C66FF867C}">
                  <a14:compatExt spid="_x0000_s193537"/>
                </a:ext>
                <a:ext uri="{FF2B5EF4-FFF2-40B4-BE49-F238E27FC236}">
                  <a16:creationId xmlns:a16="http://schemas.microsoft.com/office/drawing/2014/main" id="{00000000-0008-0000-0100-000001F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219075</xdr:colOff>
      <xdr:row>1</xdr:row>
      <xdr:rowOff>85725</xdr:rowOff>
    </xdr:from>
    <xdr:to>
      <xdr:col>24</xdr:col>
      <xdr:colOff>279237</xdr:colOff>
      <xdr:row>2</xdr:row>
      <xdr:rowOff>161925</xdr:rowOff>
    </xdr:to>
    <xdr:sp macro="[0]!Instruction.cmdStart_Click" textlink="">
      <xdr:nvSpPr>
        <xdr:cNvPr id="37" name="cmdStart" hidden="1">
          <a:extLst>
            <a:ext uri="{FF2B5EF4-FFF2-40B4-BE49-F238E27FC236}">
              <a16:creationId xmlns:a16="http://schemas.microsoft.com/office/drawing/2014/main" id="{00000000-0008-0000-0100-000025000000}"/>
            </a:ext>
          </a:extLst>
        </xdr:cNvPr>
        <xdr:cNvSpPr>
          <a:spLocks noChangeArrowheads="1"/>
        </xdr:cNvSpPr>
      </xdr:nvSpPr>
      <xdr:spPr bwMode="auto">
        <a:xfrm>
          <a:off x="6934200" y="123825"/>
          <a:ext cx="1831812" cy="285750"/>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Приступить к заполнению</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34</xdr:row>
      <xdr:rowOff>0</xdr:rowOff>
    </xdr:from>
    <xdr:to>
      <xdr:col>21</xdr:col>
      <xdr:colOff>228600</xdr:colOff>
      <xdr:row>34</xdr:row>
      <xdr:rowOff>190500</xdr:rowOff>
    </xdr:to>
    <xdr:grpSp>
      <xdr:nvGrpSpPr>
        <xdr:cNvPr id="4" name="shCalendar" hidden="1">
          <a:extLst>
            <a:ext uri="{FF2B5EF4-FFF2-40B4-BE49-F238E27FC236}">
              <a16:creationId xmlns:a16="http://schemas.microsoft.com/office/drawing/2014/main" id="{00000000-0008-0000-0B00-000004000000}"/>
            </a:ext>
          </a:extLst>
        </xdr:cNvPr>
        <xdr:cNvGrpSpPr>
          <a:grpSpLocks/>
        </xdr:cNvGrpSpPr>
      </xdr:nvGrpSpPr>
      <xdr:grpSpPr bwMode="auto">
        <a:xfrm>
          <a:off x="8401050" y="695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 name="FREEZE_PANES" descr="update_org.png">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2" name="UNFREEZE_PANES" descr="update_org.png" hidden="1">
          <a:extLst>
            <a:ext uri="{FF2B5EF4-FFF2-40B4-BE49-F238E27FC236}">
              <a16:creationId xmlns:a16="http://schemas.microsoft.com/office/drawing/2014/main" id="{00000000-0008-0000-0D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D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D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D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25</xdr:row>
      <xdr:rowOff>0</xdr:rowOff>
    </xdr:from>
    <xdr:to>
      <xdr:col>21</xdr:col>
      <xdr:colOff>228600</xdr:colOff>
      <xdr:row>25</xdr:row>
      <xdr:rowOff>190500</xdr:rowOff>
    </xdr:to>
    <xdr:grpSp>
      <xdr:nvGrpSpPr>
        <xdr:cNvPr id="4" name="shCalendar" hidden="1">
          <a:extLst>
            <a:ext uri="{FF2B5EF4-FFF2-40B4-BE49-F238E27FC236}">
              <a16:creationId xmlns:a16="http://schemas.microsoft.com/office/drawing/2014/main" id="{00000000-0008-0000-0F00-000004000000}"/>
            </a:ext>
          </a:extLst>
        </xdr:cNvPr>
        <xdr:cNvGrpSpPr>
          <a:grpSpLocks/>
        </xdr:cNvGrpSpPr>
      </xdr:nvGrpSpPr>
      <xdr:grpSpPr bwMode="auto">
        <a:xfrm>
          <a:off x="6419850" y="54673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F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F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1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1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100-000004000000}"/>
            </a:ext>
          </a:extLst>
        </xdr:cNvPr>
        <xdr:cNvGrpSpPr>
          <a:grpSpLocks/>
        </xdr:cNvGrpSpPr>
      </xdr:nvGrpSpPr>
      <xdr:grpSpPr bwMode="auto">
        <a:xfrm>
          <a:off x="8001000" y="389572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1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1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21</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100-000007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1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1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100-00000C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1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1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5" name="shCalendar" hidden="1">
          <a:extLst>
            <a:ext uri="{FF2B5EF4-FFF2-40B4-BE49-F238E27FC236}">
              <a16:creationId xmlns:a16="http://schemas.microsoft.com/office/drawing/2014/main" id="{00000000-0008-0000-1100-00000F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16" name="shCalendar_bck" hidden="1">
            <a:extLst>
              <a:ext uri="{FF2B5EF4-FFF2-40B4-BE49-F238E27FC236}">
                <a16:creationId xmlns:a16="http://schemas.microsoft.com/office/drawing/2014/main" id="{00000000-0008-0000-1100-000010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7" name="shCalendar_1" descr="CalendarSmall.bmp" hidden="1">
            <a:extLst>
              <a:ext uri="{FF2B5EF4-FFF2-40B4-BE49-F238E27FC236}">
                <a16:creationId xmlns:a16="http://schemas.microsoft.com/office/drawing/2014/main" id="{00000000-0008-0000-1100-000011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18" name="shCalendar" hidden="1">
          <a:extLst>
            <a:ext uri="{FF2B5EF4-FFF2-40B4-BE49-F238E27FC236}">
              <a16:creationId xmlns:a16="http://schemas.microsoft.com/office/drawing/2014/main" id="{00000000-0008-0000-1100-000012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19" name="shCalendar_bck" hidden="1">
            <a:extLst>
              <a:ext uri="{FF2B5EF4-FFF2-40B4-BE49-F238E27FC236}">
                <a16:creationId xmlns:a16="http://schemas.microsoft.com/office/drawing/2014/main" id="{00000000-0008-0000-1100-000013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0" name="shCalendar_1" descr="CalendarSmall.bmp" hidden="1">
            <a:extLst>
              <a:ext uri="{FF2B5EF4-FFF2-40B4-BE49-F238E27FC236}">
                <a16:creationId xmlns:a16="http://schemas.microsoft.com/office/drawing/2014/main" id="{00000000-0008-0000-1100-000014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1" name="shCalendar" hidden="1">
          <a:extLst>
            <a:ext uri="{FF2B5EF4-FFF2-40B4-BE49-F238E27FC236}">
              <a16:creationId xmlns:a16="http://schemas.microsoft.com/office/drawing/2014/main" id="{00000000-0008-0000-1100-000015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22" name="shCalendar_bck" hidden="1">
            <a:extLst>
              <a:ext uri="{FF2B5EF4-FFF2-40B4-BE49-F238E27FC236}">
                <a16:creationId xmlns:a16="http://schemas.microsoft.com/office/drawing/2014/main" id="{00000000-0008-0000-1100-000016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3" name="shCalendar_1" descr="CalendarSmall.bmp" hidden="1">
            <a:extLst>
              <a:ext uri="{FF2B5EF4-FFF2-40B4-BE49-F238E27FC236}">
                <a16:creationId xmlns:a16="http://schemas.microsoft.com/office/drawing/2014/main" id="{00000000-0008-0000-1100-000017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4" name="shCalendar" hidden="1">
          <a:extLst>
            <a:ext uri="{FF2B5EF4-FFF2-40B4-BE49-F238E27FC236}">
              <a16:creationId xmlns:a16="http://schemas.microsoft.com/office/drawing/2014/main" id="{00000000-0008-0000-1100-000018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25" name="shCalendar_bck" hidden="1">
            <a:extLst>
              <a:ext uri="{FF2B5EF4-FFF2-40B4-BE49-F238E27FC236}">
                <a16:creationId xmlns:a16="http://schemas.microsoft.com/office/drawing/2014/main" id="{00000000-0008-0000-1100-00001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6" name="shCalendar_1" descr="CalendarSmall.bmp" hidden="1">
            <a:extLst>
              <a:ext uri="{FF2B5EF4-FFF2-40B4-BE49-F238E27FC236}">
                <a16:creationId xmlns:a16="http://schemas.microsoft.com/office/drawing/2014/main" id="{00000000-0008-0000-1100-00001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27" name="shCalendar" hidden="1">
          <a:extLst>
            <a:ext uri="{FF2B5EF4-FFF2-40B4-BE49-F238E27FC236}">
              <a16:creationId xmlns:a16="http://schemas.microsoft.com/office/drawing/2014/main" id="{00000000-0008-0000-1100-00001B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28" name="shCalendar_bck" hidden="1">
            <a:extLst>
              <a:ext uri="{FF2B5EF4-FFF2-40B4-BE49-F238E27FC236}">
                <a16:creationId xmlns:a16="http://schemas.microsoft.com/office/drawing/2014/main" id="{00000000-0008-0000-1100-00001C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29" name="shCalendar_1" descr="CalendarSmall.bmp" hidden="1">
            <a:extLst>
              <a:ext uri="{FF2B5EF4-FFF2-40B4-BE49-F238E27FC236}">
                <a16:creationId xmlns:a16="http://schemas.microsoft.com/office/drawing/2014/main" id="{00000000-0008-0000-1100-00001D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0" name="shCalendar" hidden="1">
          <a:extLst>
            <a:ext uri="{FF2B5EF4-FFF2-40B4-BE49-F238E27FC236}">
              <a16:creationId xmlns:a16="http://schemas.microsoft.com/office/drawing/2014/main" id="{00000000-0008-0000-1100-00001E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31" name="shCalendar_bck" hidden="1">
            <a:extLst>
              <a:ext uri="{FF2B5EF4-FFF2-40B4-BE49-F238E27FC236}">
                <a16:creationId xmlns:a16="http://schemas.microsoft.com/office/drawing/2014/main" id="{00000000-0008-0000-1100-00001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2" name="shCalendar_1" descr="CalendarSmall.bmp" hidden="1">
            <a:extLst>
              <a:ext uri="{FF2B5EF4-FFF2-40B4-BE49-F238E27FC236}">
                <a16:creationId xmlns:a16="http://schemas.microsoft.com/office/drawing/2014/main" id="{00000000-0008-0000-1100-00002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21</xdr:col>
      <xdr:colOff>0</xdr:colOff>
      <xdr:row>23</xdr:row>
      <xdr:rowOff>0</xdr:rowOff>
    </xdr:from>
    <xdr:ext cx="190500" cy="190500"/>
    <xdr:grpSp>
      <xdr:nvGrpSpPr>
        <xdr:cNvPr id="33" name="shCalendar" hidden="1">
          <a:extLst>
            <a:ext uri="{FF2B5EF4-FFF2-40B4-BE49-F238E27FC236}">
              <a16:creationId xmlns:a16="http://schemas.microsoft.com/office/drawing/2014/main" id="{00000000-0008-0000-1100-000021000000}"/>
            </a:ext>
          </a:extLst>
        </xdr:cNvPr>
        <xdr:cNvGrpSpPr>
          <a:grpSpLocks/>
        </xdr:cNvGrpSpPr>
      </xdr:nvGrpSpPr>
      <xdr:grpSpPr bwMode="auto">
        <a:xfrm>
          <a:off x="7962900" y="3895725"/>
          <a:ext cx="190500" cy="190500"/>
          <a:chOff x="13896191" y="1813753"/>
          <a:chExt cx="211023" cy="178845"/>
        </a:xfrm>
      </xdr:grpSpPr>
      <xdr:sp macro="[0]!modfrmDateChoose.CalendarShow" textlink="">
        <xdr:nvSpPr>
          <xdr:cNvPr id="34" name="shCalendar_bck" hidden="1">
            <a:extLst>
              <a:ext uri="{FF2B5EF4-FFF2-40B4-BE49-F238E27FC236}">
                <a16:creationId xmlns:a16="http://schemas.microsoft.com/office/drawing/2014/main" id="{00000000-0008-0000-1100-000022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35" name="shCalendar_1" descr="CalendarSmall.bmp" hidden="1">
            <a:extLst>
              <a:ext uri="{FF2B5EF4-FFF2-40B4-BE49-F238E27FC236}">
                <a16:creationId xmlns:a16="http://schemas.microsoft.com/office/drawing/2014/main" id="{00000000-0008-0000-1100-000023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246" name="FREEZE_PANES" descr="update_org.png">
          <a:extLst>
            <a:ext uri="{FF2B5EF4-FFF2-40B4-BE49-F238E27FC236}">
              <a16:creationId xmlns:a16="http://schemas.microsoft.com/office/drawing/2014/main" id="{00000000-0008-0000-1300-0000F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247" name="UNFREEZE_PANES" descr="update_org.png" hidden="1">
          <a:extLst>
            <a:ext uri="{FF2B5EF4-FFF2-40B4-BE49-F238E27FC236}">
              <a16:creationId xmlns:a16="http://schemas.microsoft.com/office/drawing/2014/main" id="{00000000-0008-0000-1300-0000F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300-000004000000}"/>
            </a:ext>
          </a:extLst>
        </xdr:cNvPr>
        <xdr:cNvGrpSpPr>
          <a:grpSpLocks/>
        </xdr:cNvGrpSpPr>
      </xdr:nvGrpSpPr>
      <xdr:grpSpPr bwMode="auto">
        <a:xfrm>
          <a:off x="8001000" y="28384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3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3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68580</xdr:colOff>
      <xdr:row>0</xdr:row>
      <xdr:rowOff>47625</xdr:rowOff>
    </xdr:from>
    <xdr:to>
      <xdr:col>6</xdr:col>
      <xdr:colOff>80506</xdr:colOff>
      <xdr:row>0</xdr:row>
      <xdr:rowOff>301503</xdr:rowOff>
    </xdr:to>
    <xdr:sp macro="[0]!modUpdTemplLogger.Clear" textlink="">
      <xdr:nvSpPr>
        <xdr:cNvPr id="194761" name="cmdStart">
          <a:extLst>
            <a:ext uri="{FF2B5EF4-FFF2-40B4-BE49-F238E27FC236}">
              <a16:creationId xmlns:a16="http://schemas.microsoft.com/office/drawing/2014/main" id="{00000000-0008-0000-0200-0000C9F80200}"/>
            </a:ext>
          </a:extLst>
        </xdr:cNvPr>
        <xdr:cNvSpPr>
          <a:spLocks noChangeArrowheads="1"/>
        </xdr:cNvSpPr>
      </xdr:nvSpPr>
      <xdr:spPr bwMode="auto">
        <a:xfrm>
          <a:off x="9544050" y="47625"/>
          <a:ext cx="1840726" cy="253878"/>
        </a:xfrm>
        <a:prstGeom prst="roundRect">
          <a:avLst>
            <a:gd name="adj" fmla="val 0"/>
          </a:avLst>
        </a:prstGeom>
        <a:solidFill>
          <a:srgbClr val="DDDDDD"/>
        </a:solidFill>
        <a:ln w="3175" algn="ctr">
          <a:solidFill>
            <a:srgbClr val="C0C0C0"/>
          </a:solidFill>
          <a:round/>
          <a:headEnd/>
          <a:tailEnd/>
        </a:ln>
        <a:effectLst/>
      </xdr:spPr>
      <xdr:txBody>
        <a:bodyPr vertOverflow="clip" wrap="square" lIns="27432" tIns="18288" rIns="27432" bIns="18288" anchor="ctr" upright="1"/>
        <a:lstStyle/>
        <a:p>
          <a:pPr algn="ctr" rtl="0">
            <a:defRPr sz="1000"/>
          </a:pPr>
          <a:r>
            <a:rPr lang="ru-RU" sz="900" b="0" i="0" u="none" strike="noStrike" baseline="0">
              <a:solidFill>
                <a:srgbClr val="000000"/>
              </a:solidFill>
              <a:latin typeface="Tahoma"/>
              <a:ea typeface="Tahoma"/>
              <a:cs typeface="Tahoma"/>
            </a:rPr>
            <a:t>Очистить лог</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5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1500-000004000000}"/>
            </a:ext>
          </a:extLst>
        </xdr:cNvPr>
        <xdr:cNvGrpSpPr>
          <a:grpSpLocks/>
        </xdr:cNvGrpSpPr>
      </xdr:nvGrpSpPr>
      <xdr:grpSpPr bwMode="auto">
        <a:xfrm>
          <a:off x="8001000" y="32289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5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5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38" name="FREEZE_PANES" descr="update_org.png">
          <a:extLst>
            <a:ext uri="{FF2B5EF4-FFF2-40B4-BE49-F238E27FC236}">
              <a16:creationId xmlns:a16="http://schemas.microsoft.com/office/drawing/2014/main" id="{00000000-0008-0000-17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39" name="UNFREEZE_PANES" descr="update_org.png" hidden="1">
          <a:extLst>
            <a:ext uri="{FF2B5EF4-FFF2-40B4-BE49-F238E27FC236}">
              <a16:creationId xmlns:a16="http://schemas.microsoft.com/office/drawing/2014/main" id="{00000000-0008-0000-1700-00002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20</xdr:col>
      <xdr:colOff>38100</xdr:colOff>
      <xdr:row>23</xdr:row>
      <xdr:rowOff>0</xdr:rowOff>
    </xdr:from>
    <xdr:to>
      <xdr:col>21</xdr:col>
      <xdr:colOff>190500</xdr:colOff>
      <xdr:row>23</xdr:row>
      <xdr:rowOff>190500</xdr:rowOff>
    </xdr:to>
    <xdr:grpSp>
      <xdr:nvGrpSpPr>
        <xdr:cNvPr id="4" name="shCalendar" hidden="1">
          <a:extLst>
            <a:ext uri="{FF2B5EF4-FFF2-40B4-BE49-F238E27FC236}">
              <a16:creationId xmlns:a16="http://schemas.microsoft.com/office/drawing/2014/main" id="{00000000-0008-0000-1700-000004000000}"/>
            </a:ext>
          </a:extLst>
        </xdr:cNvPr>
        <xdr:cNvGrpSpPr>
          <a:grpSpLocks/>
        </xdr:cNvGrpSpPr>
      </xdr:nvGrpSpPr>
      <xdr:grpSpPr bwMode="auto">
        <a:xfrm>
          <a:off x="6381750" y="38004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7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7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3609" name="FREEZE_PANES" descr="update_org.png">
          <a:extLst>
            <a:ext uri="{FF2B5EF4-FFF2-40B4-BE49-F238E27FC236}">
              <a16:creationId xmlns:a16="http://schemas.microsoft.com/office/drawing/2014/main" id="{00000000-0008-0000-1800-0000C927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3610" name="UNFREEZE_PANES" descr="update_org.png" hidden="1">
          <a:extLst>
            <a:ext uri="{FF2B5EF4-FFF2-40B4-BE49-F238E27FC236}">
              <a16:creationId xmlns:a16="http://schemas.microsoft.com/office/drawing/2014/main" id="{00000000-0008-0000-1800-0000CA27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8" name="FREEZE_PANES" descr="update_org.png">
          <a:extLst>
            <a:ext uri="{FF2B5EF4-FFF2-40B4-BE49-F238E27FC236}">
              <a16:creationId xmlns:a16="http://schemas.microsoft.com/office/drawing/2014/main" id="{00000000-0008-0000-19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9" name="UNFREEZE_PANES" descr="update_org.png" hidden="1">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26</xdr:col>
      <xdr:colOff>38100</xdr:colOff>
      <xdr:row>35</xdr:row>
      <xdr:rowOff>0</xdr:rowOff>
    </xdr:from>
    <xdr:to>
      <xdr:col>26</xdr:col>
      <xdr:colOff>228600</xdr:colOff>
      <xdr:row>35</xdr:row>
      <xdr:rowOff>190500</xdr:rowOff>
    </xdr:to>
    <xdr:grpSp>
      <xdr:nvGrpSpPr>
        <xdr:cNvPr id="4" name="shCalendar">
          <a:extLst>
            <a:ext uri="{FF2B5EF4-FFF2-40B4-BE49-F238E27FC236}">
              <a16:creationId xmlns:a16="http://schemas.microsoft.com/office/drawing/2014/main" id="{00000000-0008-0000-1900-000004000000}"/>
            </a:ext>
          </a:extLst>
        </xdr:cNvPr>
        <xdr:cNvGrpSpPr>
          <a:grpSpLocks/>
        </xdr:cNvGrpSpPr>
      </xdr:nvGrpSpPr>
      <xdr:grpSpPr bwMode="auto">
        <a:xfrm>
          <a:off x="9582150" y="5229225"/>
          <a:ext cx="190500" cy="190500"/>
          <a:chOff x="13896191" y="1813753"/>
          <a:chExt cx="211023" cy="178845"/>
        </a:xfrm>
      </xdr:grpSpPr>
      <xdr:sp macro="[0]!modfrmDateChoose.CalendarShow" textlink="">
        <xdr:nvSpPr>
          <xdr:cNvPr id="5" name="shCalendar_bck">
            <a:extLst>
              <a:ext uri="{FF2B5EF4-FFF2-40B4-BE49-F238E27FC236}">
                <a16:creationId xmlns:a16="http://schemas.microsoft.com/office/drawing/2014/main" id="{00000000-0008-0000-1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a:extLst>
              <a:ext uri="{FF2B5EF4-FFF2-40B4-BE49-F238E27FC236}">
                <a16:creationId xmlns:a16="http://schemas.microsoft.com/office/drawing/2014/main" id="{00000000-0008-0000-1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26</xdr:col>
      <xdr:colOff>0</xdr:colOff>
      <xdr:row>23</xdr:row>
      <xdr:rowOff>0</xdr:rowOff>
    </xdr:from>
    <xdr:ext cx="190500" cy="190500"/>
    <xdr:grpSp>
      <xdr:nvGrpSpPr>
        <xdr:cNvPr id="7" name="shCalendar" hidden="1">
          <a:extLst>
            <a:ext uri="{FF2B5EF4-FFF2-40B4-BE49-F238E27FC236}">
              <a16:creationId xmlns:a16="http://schemas.microsoft.com/office/drawing/2014/main" id="{00000000-0008-0000-1900-000007000000}"/>
            </a:ext>
          </a:extLst>
        </xdr:cNvPr>
        <xdr:cNvGrpSpPr>
          <a:grpSpLocks/>
        </xdr:cNvGrpSpPr>
      </xdr:nvGrpSpPr>
      <xdr:grpSpPr bwMode="auto">
        <a:xfrm>
          <a:off x="9544050" y="3267075"/>
          <a:ext cx="190500" cy="190500"/>
          <a:chOff x="13896191" y="1813753"/>
          <a:chExt cx="211023" cy="178845"/>
        </a:xfrm>
      </xdr:grpSpPr>
      <xdr:sp macro="[0]!modfrmDateChoose.CalendarShow" textlink="">
        <xdr:nvSpPr>
          <xdr:cNvPr id="10" name="shCalendar_bck" hidden="1">
            <a:extLst>
              <a:ext uri="{FF2B5EF4-FFF2-40B4-BE49-F238E27FC236}">
                <a16:creationId xmlns:a16="http://schemas.microsoft.com/office/drawing/2014/main" id="{00000000-0008-0000-1900-00000A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1" name="shCalendar_1" descr="CalendarSmall.bmp" hidden="1">
            <a:extLst>
              <a:ext uri="{FF2B5EF4-FFF2-40B4-BE49-F238E27FC236}">
                <a16:creationId xmlns:a16="http://schemas.microsoft.com/office/drawing/2014/main" id="{00000000-0008-0000-1900-00000B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26</xdr:col>
      <xdr:colOff>0</xdr:colOff>
      <xdr:row>23</xdr:row>
      <xdr:rowOff>0</xdr:rowOff>
    </xdr:from>
    <xdr:ext cx="190500" cy="190500"/>
    <xdr:grpSp>
      <xdr:nvGrpSpPr>
        <xdr:cNvPr id="12" name="shCalendar" hidden="1">
          <a:extLst>
            <a:ext uri="{FF2B5EF4-FFF2-40B4-BE49-F238E27FC236}">
              <a16:creationId xmlns:a16="http://schemas.microsoft.com/office/drawing/2014/main" id="{00000000-0008-0000-1900-00000C000000}"/>
            </a:ext>
          </a:extLst>
        </xdr:cNvPr>
        <xdr:cNvGrpSpPr>
          <a:grpSpLocks/>
        </xdr:cNvGrpSpPr>
      </xdr:nvGrpSpPr>
      <xdr:grpSpPr bwMode="auto">
        <a:xfrm>
          <a:off x="9544050" y="3267075"/>
          <a:ext cx="190500" cy="190500"/>
          <a:chOff x="13896191" y="1813753"/>
          <a:chExt cx="211023" cy="178845"/>
        </a:xfrm>
      </xdr:grpSpPr>
      <xdr:sp macro="[0]!modfrmDateChoose.CalendarShow" textlink="">
        <xdr:nvSpPr>
          <xdr:cNvPr id="13" name="shCalendar_bck" hidden="1">
            <a:extLst>
              <a:ext uri="{FF2B5EF4-FFF2-40B4-BE49-F238E27FC236}">
                <a16:creationId xmlns:a16="http://schemas.microsoft.com/office/drawing/2014/main" id="{00000000-0008-0000-1900-00000D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4" name="shCalendar_1" descr="CalendarSmall.bmp" hidden="1">
            <a:extLst>
              <a:ext uri="{FF2B5EF4-FFF2-40B4-BE49-F238E27FC236}">
                <a16:creationId xmlns:a16="http://schemas.microsoft.com/office/drawing/2014/main" id="{00000000-0008-0000-1900-00000E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4633" name="FREEZE_PANES" descr="update_org.png">
          <a:extLst>
            <a:ext uri="{FF2B5EF4-FFF2-40B4-BE49-F238E27FC236}">
              <a16:creationId xmlns:a16="http://schemas.microsoft.com/office/drawing/2014/main" id="{00000000-0008-0000-1A00-0000C92B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4634" name="UNFREEZE_PANES" descr="update_org.png" hidden="1">
          <a:extLst>
            <a:ext uri="{FF2B5EF4-FFF2-40B4-BE49-F238E27FC236}">
              <a16:creationId xmlns:a16="http://schemas.microsoft.com/office/drawing/2014/main" id="{00000000-0008-0000-1A00-0000CA2B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0" name="FREEZE_PANES" descr="update_org.png">
          <a:extLst>
            <a:ext uri="{FF2B5EF4-FFF2-40B4-BE49-F238E27FC236}">
              <a16:creationId xmlns:a16="http://schemas.microsoft.com/office/drawing/2014/main" id="{00000000-0008-0000-1B00-00002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1" name="UNFREEZE_PANES" descr="update_org.png" hidden="1">
          <a:extLst>
            <a:ext uri="{FF2B5EF4-FFF2-40B4-BE49-F238E27FC236}">
              <a16:creationId xmlns:a16="http://schemas.microsoft.com/office/drawing/2014/main" id="{00000000-0008-0000-1B00-00002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38100</xdr:colOff>
      <xdr:row>22</xdr:row>
      <xdr:rowOff>0</xdr:rowOff>
    </xdr:from>
    <xdr:to>
      <xdr:col>28</xdr:col>
      <xdr:colOff>228600</xdr:colOff>
      <xdr:row>22</xdr:row>
      <xdr:rowOff>190500</xdr:rowOff>
    </xdr:to>
    <xdr:grpSp>
      <xdr:nvGrpSpPr>
        <xdr:cNvPr id="4" name="shCalendar" hidden="1">
          <a:extLst>
            <a:ext uri="{FF2B5EF4-FFF2-40B4-BE49-F238E27FC236}">
              <a16:creationId xmlns:a16="http://schemas.microsoft.com/office/drawing/2014/main" id="{00000000-0008-0000-1B00-000004000000}"/>
            </a:ext>
          </a:extLst>
        </xdr:cNvPr>
        <xdr:cNvGrpSpPr>
          <a:grpSpLocks/>
        </xdr:cNvGrpSpPr>
      </xdr:nvGrpSpPr>
      <xdr:grpSpPr bwMode="auto">
        <a:xfrm>
          <a:off x="15706725" y="3143250"/>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1B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1B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oneCellAnchor>
    <xdr:from>
      <xdr:col>31</xdr:col>
      <xdr:colOff>0</xdr:colOff>
      <xdr:row>22</xdr:row>
      <xdr:rowOff>0</xdr:rowOff>
    </xdr:from>
    <xdr:ext cx="190500" cy="190500"/>
    <xdr:grpSp>
      <xdr:nvGrpSpPr>
        <xdr:cNvPr id="7" name="shCalendar" hidden="1">
          <a:extLst>
            <a:ext uri="{FF2B5EF4-FFF2-40B4-BE49-F238E27FC236}">
              <a16:creationId xmlns:a16="http://schemas.microsoft.com/office/drawing/2014/main" id="{00000000-0008-0000-1B00-000007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1B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1B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oneCellAnchor>
    <xdr:from>
      <xdr:col>31</xdr:col>
      <xdr:colOff>0</xdr:colOff>
      <xdr:row>22</xdr:row>
      <xdr:rowOff>0</xdr:rowOff>
    </xdr:from>
    <xdr:ext cx="190500" cy="190500"/>
    <xdr:grpSp>
      <xdr:nvGrpSpPr>
        <xdr:cNvPr id="10" name="shCalendar" hidden="1">
          <a:extLst>
            <a:ext uri="{FF2B5EF4-FFF2-40B4-BE49-F238E27FC236}">
              <a16:creationId xmlns:a16="http://schemas.microsoft.com/office/drawing/2014/main" id="{00000000-0008-0000-1B00-00000A000000}"/>
            </a:ext>
          </a:extLst>
        </xdr:cNvPr>
        <xdr:cNvGrpSpPr>
          <a:grpSpLocks/>
        </xdr:cNvGrpSpPr>
      </xdr:nvGrpSpPr>
      <xdr:grpSpPr bwMode="auto">
        <a:xfrm>
          <a:off x="16697325" y="3143250"/>
          <a:ext cx="190500" cy="190500"/>
          <a:chOff x="13896191" y="1813753"/>
          <a:chExt cx="211023" cy="178845"/>
        </a:xfrm>
      </xdr:grpSpPr>
      <xdr:sp macro="[0]!modfrmDateChoose.CalendarShow" textlink="">
        <xdr:nvSpPr>
          <xdr:cNvPr id="11" name="shCalendar_bck" hidden="1">
            <a:extLst>
              <a:ext uri="{FF2B5EF4-FFF2-40B4-BE49-F238E27FC236}">
                <a16:creationId xmlns:a16="http://schemas.microsoft.com/office/drawing/2014/main" id="{00000000-0008-0000-1B00-00000B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2" name="shCalendar_1" descr="CalendarSmall.bmp" hidden="1">
            <a:extLst>
              <a:ext uri="{FF2B5EF4-FFF2-40B4-BE49-F238E27FC236}">
                <a16:creationId xmlns:a16="http://schemas.microsoft.com/office/drawing/2014/main" id="{00000000-0008-0000-1B00-00000C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2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47465" name="FREEZE_PANES" descr="update_org.png">
          <a:extLst>
            <a:ext uri="{FF2B5EF4-FFF2-40B4-BE49-F238E27FC236}">
              <a16:creationId xmlns:a16="http://schemas.microsoft.com/office/drawing/2014/main" id="{00000000-0008-0000-1C00-0000C90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47466" name="UNFREEZE_PANES" descr="update_org.png" hidden="1">
          <a:extLst>
            <a:ext uri="{FF2B5EF4-FFF2-40B4-BE49-F238E27FC236}">
              <a16:creationId xmlns:a16="http://schemas.microsoft.com/office/drawing/2014/main" id="{00000000-0008-0000-1C00-0000CA0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113" name="FREEZE_PANES" descr="update_org.png">
          <a:extLst>
            <a:ext uri="{FF2B5EF4-FFF2-40B4-BE49-F238E27FC236}">
              <a16:creationId xmlns:a16="http://schemas.microsoft.com/office/drawing/2014/main" id="{00000000-0008-0000-1D00-00007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114" name="UNFREEZE_PANES" descr="update_org.png" hidden="1">
          <a:extLst>
            <a:ext uri="{FF2B5EF4-FFF2-40B4-BE49-F238E27FC236}">
              <a16:creationId xmlns:a16="http://schemas.microsoft.com/office/drawing/2014/main" id="{00000000-0008-0000-1D00-00007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8</xdr:row>
      <xdr:rowOff>0</xdr:rowOff>
    </xdr:from>
    <xdr:ext cx="190500" cy="190500"/>
    <xdr:grpSp>
      <xdr:nvGrpSpPr>
        <xdr:cNvPr id="13" name="shCalendar" hidden="1">
          <a:extLst>
            <a:ext uri="{FF2B5EF4-FFF2-40B4-BE49-F238E27FC236}">
              <a16:creationId xmlns:a16="http://schemas.microsoft.com/office/drawing/2014/main" id="{00000000-0008-0000-1D00-00000D000000}"/>
            </a:ext>
          </a:extLst>
        </xdr:cNvPr>
        <xdr:cNvGrpSpPr>
          <a:grpSpLocks/>
        </xdr:cNvGrpSpPr>
      </xdr:nvGrpSpPr>
      <xdr:grpSpPr bwMode="auto">
        <a:xfrm>
          <a:off x="247650" y="600075"/>
          <a:ext cx="190500" cy="190500"/>
          <a:chOff x="13896191" y="1813753"/>
          <a:chExt cx="211023" cy="178845"/>
        </a:xfrm>
      </xdr:grpSpPr>
      <xdr:sp macro="[0]!modfrmDateChoose.CalendarShow" textlink="">
        <xdr:nvSpPr>
          <xdr:cNvPr id="14" name="shCalendar_bck" hidden="1">
            <a:extLst>
              <a:ext uri="{FF2B5EF4-FFF2-40B4-BE49-F238E27FC236}">
                <a16:creationId xmlns:a16="http://schemas.microsoft.com/office/drawing/2014/main" id="{00000000-0008-0000-1D00-00000E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5" name="shCalendar_1" descr="CalendarSmall.bmp" hidden="1">
            <a:extLst>
              <a:ext uri="{FF2B5EF4-FFF2-40B4-BE49-F238E27FC236}">
                <a16:creationId xmlns:a16="http://schemas.microsoft.com/office/drawing/2014/main" id="{00000000-0008-0000-1D00-00000F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228600</xdr:colOff>
      <xdr:row>10</xdr:row>
      <xdr:rowOff>28575</xdr:rowOff>
    </xdr:from>
    <xdr:to>
      <xdr:col>7</xdr:col>
      <xdr:colOff>200025</xdr:colOff>
      <xdr:row>10</xdr:row>
      <xdr:rowOff>247650</xdr:rowOff>
    </xdr:to>
    <xdr:pic macro="[0]!modInfo.MainSheetHelp">
      <xdr:nvPicPr>
        <xdr:cNvPr id="7207129" name="ExcludeHelp_3" descr="Справка по листу">
          <a:extLst>
            <a:ext uri="{FF2B5EF4-FFF2-40B4-BE49-F238E27FC236}">
              <a16:creationId xmlns:a16="http://schemas.microsoft.com/office/drawing/2014/main" id="{00000000-0008-0000-0300-0000D9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704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8</xdr:row>
      <xdr:rowOff>95250</xdr:rowOff>
    </xdr:from>
    <xdr:to>
      <xdr:col>7</xdr:col>
      <xdr:colOff>200025</xdr:colOff>
      <xdr:row>8</xdr:row>
      <xdr:rowOff>314325</xdr:rowOff>
    </xdr:to>
    <xdr:pic macro="[0]!modInfo.MainSheetHelp">
      <xdr:nvPicPr>
        <xdr:cNvPr id="7207130" name="ExcludeHelp_6" descr="Справка по листу">
          <a:extLst>
            <a:ext uri="{FF2B5EF4-FFF2-40B4-BE49-F238E27FC236}">
              <a16:creationId xmlns:a16="http://schemas.microsoft.com/office/drawing/2014/main" id="{00000000-0008-0000-0300-0000DA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13525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13</xdr:row>
      <xdr:rowOff>38100</xdr:rowOff>
    </xdr:from>
    <xdr:to>
      <xdr:col>7</xdr:col>
      <xdr:colOff>200025</xdr:colOff>
      <xdr:row>13</xdr:row>
      <xdr:rowOff>257175</xdr:rowOff>
    </xdr:to>
    <xdr:pic macro="[0]!modInfo.MainSheetHelp">
      <xdr:nvPicPr>
        <xdr:cNvPr id="7207131" name="ExcludeHelp_7" descr="Справка по листу">
          <a:extLst>
            <a:ext uri="{FF2B5EF4-FFF2-40B4-BE49-F238E27FC236}">
              <a16:creationId xmlns:a16="http://schemas.microsoft.com/office/drawing/2014/main" id="{00000000-0008-0000-0300-0000DB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392430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6</xdr:col>
      <xdr:colOff>228600</xdr:colOff>
      <xdr:row>27</xdr:row>
      <xdr:rowOff>85725</xdr:rowOff>
    </xdr:from>
    <xdr:to>
      <xdr:col>7</xdr:col>
      <xdr:colOff>200025</xdr:colOff>
      <xdr:row>27</xdr:row>
      <xdr:rowOff>304800</xdr:rowOff>
    </xdr:to>
    <xdr:pic macro="[0]!modInfo.MainSheetHelp">
      <xdr:nvPicPr>
        <xdr:cNvPr id="7207132" name="ExcludeHelp_8" descr="Справка по листу">
          <a:extLst>
            <a:ext uri="{FF2B5EF4-FFF2-40B4-BE49-F238E27FC236}">
              <a16:creationId xmlns:a16="http://schemas.microsoft.com/office/drawing/2014/main" id="{00000000-0008-0000-0300-0000DCF8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10450" y="475297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4</xdr:row>
      <xdr:rowOff>0</xdr:rowOff>
    </xdr:from>
    <xdr:to>
      <xdr:col>7</xdr:col>
      <xdr:colOff>219075</xdr:colOff>
      <xdr:row>4</xdr:row>
      <xdr:rowOff>219075</xdr:rowOff>
    </xdr:to>
    <xdr:pic macro="[0]!modList00.CreatePrintedForm">
      <xdr:nvPicPr>
        <xdr:cNvPr id="7207133" name="cmdCreatePrintedForm" descr="Создание печатной формы" hidden="1">
          <a:extLst>
            <a:ext uri="{FF2B5EF4-FFF2-40B4-BE49-F238E27FC236}">
              <a16:creationId xmlns:a16="http://schemas.microsoft.com/office/drawing/2014/main" id="{00000000-0008-0000-0300-0000DDF8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29500" y="476250"/>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26</xdr:row>
      <xdr:rowOff>76200</xdr:rowOff>
    </xdr:from>
    <xdr:to>
      <xdr:col>6</xdr:col>
      <xdr:colOff>0</xdr:colOff>
      <xdr:row>26</xdr:row>
      <xdr:rowOff>369673</xdr:rowOff>
    </xdr:to>
    <xdr:sp macro="[0]!modList00.cmdOrganizationChoice_Click_Handler" textlink="">
      <xdr:nvSpPr>
        <xdr:cNvPr id="17" name="cmdOrgChoice">
          <a:extLst>
            <a:ext uri="{FF2B5EF4-FFF2-40B4-BE49-F238E27FC236}">
              <a16:creationId xmlns:a16="http://schemas.microsoft.com/office/drawing/2014/main" id="{00000000-0008-0000-0300-000011000000}"/>
            </a:ext>
          </a:extLst>
        </xdr:cNvPr>
        <xdr:cNvSpPr>
          <a:spLocks noChangeArrowheads="1"/>
        </xdr:cNvSpPr>
      </xdr:nvSpPr>
      <xdr:spPr bwMode="auto">
        <a:xfrm>
          <a:off x="3800475" y="4762500"/>
          <a:ext cx="3381375" cy="293473"/>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Выбор организации</a:t>
          </a:r>
        </a:p>
      </xdr:txBody>
    </xdr:sp>
    <xdr:clientData/>
  </xdr:twoCellAnchor>
  <xdr:twoCellAnchor editAs="oneCell">
    <xdr:from>
      <xdr:col>6</xdr:col>
      <xdr:colOff>38100</xdr:colOff>
      <xdr:row>15</xdr:row>
      <xdr:rowOff>0</xdr:rowOff>
    </xdr:from>
    <xdr:to>
      <xdr:col>6</xdr:col>
      <xdr:colOff>228600</xdr:colOff>
      <xdr:row>15</xdr:row>
      <xdr:rowOff>190500</xdr:rowOff>
    </xdr:to>
    <xdr:grpSp>
      <xdr:nvGrpSpPr>
        <xdr:cNvPr id="14" name="shCalendar" hidden="1">
          <a:extLst>
            <a:ext uri="{FF2B5EF4-FFF2-40B4-BE49-F238E27FC236}">
              <a16:creationId xmlns:a16="http://schemas.microsoft.com/office/drawing/2014/main" id="{00000000-0008-0000-0300-00000E000000}"/>
            </a:ext>
          </a:extLst>
        </xdr:cNvPr>
        <xdr:cNvGrpSpPr>
          <a:grpSpLocks/>
        </xdr:cNvGrpSpPr>
      </xdr:nvGrpSpPr>
      <xdr:grpSpPr bwMode="auto">
        <a:xfrm>
          <a:off x="7219950" y="3333750"/>
          <a:ext cx="190500" cy="190500"/>
          <a:chOff x="13896191" y="1813753"/>
          <a:chExt cx="211023" cy="178845"/>
        </a:xfrm>
      </xdr:grpSpPr>
      <xdr:sp macro="[0]!modfrmDateChoose.CalendarShow" textlink="">
        <xdr:nvSpPr>
          <xdr:cNvPr id="15" name="shCalendar_bck" hidden="1">
            <a:extLst>
              <a:ext uri="{FF2B5EF4-FFF2-40B4-BE49-F238E27FC236}">
                <a16:creationId xmlns:a16="http://schemas.microsoft.com/office/drawing/2014/main" id="{00000000-0008-0000-0300-00000F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6" name="shCalendar_1" descr="CalendarSmall.bmp" hidden="1">
            <a:extLst>
              <a:ext uri="{FF2B5EF4-FFF2-40B4-BE49-F238E27FC236}">
                <a16:creationId xmlns:a16="http://schemas.microsoft.com/office/drawing/2014/main" id="{00000000-0008-0000-0300-000010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0]!modThisWorkbook.Freeze_Panes">
      <xdr:nvPicPr>
        <xdr:cNvPr id="2" name="FREEZE_PANES" descr="update_org.png">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2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8</xdr:col>
      <xdr:colOff>38100</xdr:colOff>
      <xdr:row>62</xdr:row>
      <xdr:rowOff>0</xdr:rowOff>
    </xdr:from>
    <xdr:ext cx="190500" cy="190500"/>
    <xdr:grpSp>
      <xdr:nvGrpSpPr>
        <xdr:cNvPr id="7" name="shCalendar" hidden="1">
          <a:extLst>
            <a:ext uri="{FF2B5EF4-FFF2-40B4-BE49-F238E27FC236}">
              <a16:creationId xmlns:a16="http://schemas.microsoft.com/office/drawing/2014/main" id="{00000000-0008-0000-2000-000007000000}"/>
            </a:ext>
          </a:extLst>
        </xdr:cNvPr>
        <xdr:cNvGrpSpPr>
          <a:grpSpLocks/>
        </xdr:cNvGrpSpPr>
      </xdr:nvGrpSpPr>
      <xdr:grpSpPr bwMode="auto">
        <a:xfrm>
          <a:off x="7229475" y="14554200"/>
          <a:ext cx="190500" cy="190500"/>
          <a:chOff x="13896191" y="1813753"/>
          <a:chExt cx="211023" cy="178845"/>
        </a:xfrm>
      </xdr:grpSpPr>
      <xdr:sp macro="[0]!modfrmDateChoose.CalendarShow" textlink="">
        <xdr:nvSpPr>
          <xdr:cNvPr id="8" name="shCalendar_bck" hidden="1">
            <a:extLst>
              <a:ext uri="{FF2B5EF4-FFF2-40B4-BE49-F238E27FC236}">
                <a16:creationId xmlns:a16="http://schemas.microsoft.com/office/drawing/2014/main" id="{00000000-0008-0000-2000-000008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9" name="shCalendar_1" descr="CalendarSmall.bmp" hidden="1">
            <a:extLst>
              <a:ext uri="{FF2B5EF4-FFF2-40B4-BE49-F238E27FC236}">
                <a16:creationId xmlns:a16="http://schemas.microsoft.com/office/drawing/2014/main" id="{00000000-0008-0000-2000-000009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drawings/drawing34.xml><?xml version="1.0" encoding="utf-8"?>
<xdr:wsDr xmlns:xdr="http://schemas.openxmlformats.org/drawingml/2006/spreadsheetDrawing" xmlns:a="http://schemas.openxmlformats.org/drawingml/2006/main">
  <xdr:twoCellAnchor editAs="oneCell">
    <xdr:from>
      <xdr:col>9</xdr:col>
      <xdr:colOff>38100</xdr:colOff>
      <xdr:row>3</xdr:row>
      <xdr:rowOff>9525</xdr:rowOff>
    </xdr:from>
    <xdr:to>
      <xdr:col>9</xdr:col>
      <xdr:colOff>228600</xdr:colOff>
      <xdr:row>4</xdr:row>
      <xdr:rowOff>161925</xdr:rowOff>
    </xdr:to>
    <xdr:grpSp>
      <xdr:nvGrpSpPr>
        <xdr:cNvPr id="7210020" name="shCalendar" hidden="1">
          <a:extLst>
            <a:ext uri="{FF2B5EF4-FFF2-40B4-BE49-F238E27FC236}">
              <a16:creationId xmlns:a16="http://schemas.microsoft.com/office/drawing/2014/main" id="{00000000-0008-0000-2100-000024046E00}"/>
            </a:ext>
          </a:extLst>
        </xdr:cNvPr>
        <xdr:cNvGrpSpPr>
          <a:grpSpLocks/>
        </xdr:cNvGrpSpPr>
      </xdr:nvGrpSpPr>
      <xdr:grpSpPr bwMode="auto">
        <a:xfrm>
          <a:off x="7077075" y="9525"/>
          <a:ext cx="190500" cy="190500"/>
          <a:chOff x="13896191" y="1813753"/>
          <a:chExt cx="211023" cy="178845"/>
        </a:xfrm>
      </xdr:grpSpPr>
      <xdr:sp macro="[0]!modfrmDateChoose.CalendarShow" textlink="">
        <xdr:nvSpPr>
          <xdr:cNvPr id="7210021" name="shCalendar_bck" hidden="1">
            <a:extLst>
              <a:ext uri="{FF2B5EF4-FFF2-40B4-BE49-F238E27FC236}">
                <a16:creationId xmlns:a16="http://schemas.microsoft.com/office/drawing/2014/main" id="{00000000-0008-0000-2100-000025046E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10022" name="shCalendar_1" descr="CalendarSmall.bmp" hidden="1">
            <a:extLst>
              <a:ext uri="{FF2B5EF4-FFF2-40B4-BE49-F238E27FC236}">
                <a16:creationId xmlns:a16="http://schemas.microsoft.com/office/drawing/2014/main" id="{00000000-0008-0000-2100-000026046E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5.xml><?xml version="1.0" encoding="utf-8"?>
<xdr:wsDr xmlns:xdr="http://schemas.openxmlformats.org/drawingml/2006/spreadsheetDrawing" xmlns:a="http://schemas.openxmlformats.org/drawingml/2006/main">
  <xdr:twoCellAnchor editAs="oneCell">
    <xdr:from>
      <xdr:col>40</xdr:col>
      <xdr:colOff>200025</xdr:colOff>
      <xdr:row>0</xdr:row>
      <xdr:rowOff>114300</xdr:rowOff>
    </xdr:from>
    <xdr:to>
      <xdr:col>40</xdr:col>
      <xdr:colOff>390525</xdr:colOff>
      <xdr:row>0</xdr:row>
      <xdr:rowOff>304800</xdr:rowOff>
    </xdr:to>
    <xdr:grpSp>
      <xdr:nvGrpSpPr>
        <xdr:cNvPr id="7203032" name="shCalendar">
          <a:extLst>
            <a:ext uri="{FF2B5EF4-FFF2-40B4-BE49-F238E27FC236}">
              <a16:creationId xmlns:a16="http://schemas.microsoft.com/office/drawing/2014/main" id="{00000000-0008-0000-2600-0000D8E86D00}"/>
            </a:ext>
          </a:extLst>
        </xdr:cNvPr>
        <xdr:cNvGrpSpPr>
          <a:grpSpLocks/>
        </xdr:cNvGrpSpPr>
      </xdr:nvGrpSpPr>
      <xdr:grpSpPr bwMode="auto">
        <a:xfrm>
          <a:off x="68284725" y="114300"/>
          <a:ext cx="190500" cy="190500"/>
          <a:chOff x="13896191" y="1813753"/>
          <a:chExt cx="211023" cy="178845"/>
        </a:xfrm>
      </xdr:grpSpPr>
      <xdr:sp macro="[0]!modfrmDateChoose.CalendarShow" textlink="">
        <xdr:nvSpPr>
          <xdr:cNvPr id="7203033" name="shCalendar_bck">
            <a:extLst>
              <a:ext uri="{FF2B5EF4-FFF2-40B4-BE49-F238E27FC236}">
                <a16:creationId xmlns:a16="http://schemas.microsoft.com/office/drawing/2014/main" id="{00000000-0008-0000-2600-0000D9E8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3034" name="shCalendar_1" descr="CalendarSmall.bmp">
            <a:extLst>
              <a:ext uri="{FF2B5EF4-FFF2-40B4-BE49-F238E27FC236}">
                <a16:creationId xmlns:a16="http://schemas.microsoft.com/office/drawing/2014/main" id="{00000000-0008-0000-2600-0000DAE8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4</xdr:col>
      <xdr:colOff>219075</xdr:colOff>
      <xdr:row>8</xdr:row>
      <xdr:rowOff>219075</xdr:rowOff>
    </xdr:to>
    <xdr:pic macro="[0]!modInfo.MainSheetHelp">
      <xdr:nvPicPr>
        <xdr:cNvPr id="7208055" name="ExcludeHelp_1" descr="Справка по листу">
          <a:extLst>
            <a:ext uri="{FF2B5EF4-FFF2-40B4-BE49-F238E27FC236}">
              <a16:creationId xmlns:a16="http://schemas.microsoft.com/office/drawing/2014/main" id="{00000000-0008-0000-0400-000077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0"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7</xdr:col>
      <xdr:colOff>0</xdr:colOff>
      <xdr:row>8</xdr:row>
      <xdr:rowOff>0</xdr:rowOff>
    </xdr:from>
    <xdr:to>
      <xdr:col>7</xdr:col>
      <xdr:colOff>219075</xdr:colOff>
      <xdr:row>8</xdr:row>
      <xdr:rowOff>219075</xdr:rowOff>
    </xdr:to>
    <xdr:pic macro="[0]!modInfo.MainSheetHelp">
      <xdr:nvPicPr>
        <xdr:cNvPr id="7208056" name="ExcludeHelp_2" descr="Справка по листу">
          <a:extLst>
            <a:ext uri="{FF2B5EF4-FFF2-40B4-BE49-F238E27FC236}">
              <a16:creationId xmlns:a16="http://schemas.microsoft.com/office/drawing/2014/main" id="{00000000-0008-0000-0400-000078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910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8</xdr:row>
      <xdr:rowOff>0</xdr:rowOff>
    </xdr:from>
    <xdr:to>
      <xdr:col>10</xdr:col>
      <xdr:colOff>219075</xdr:colOff>
      <xdr:row>8</xdr:row>
      <xdr:rowOff>219075</xdr:rowOff>
    </xdr:to>
    <xdr:pic macro="[0]!modInfo.MainSheetHelp">
      <xdr:nvPicPr>
        <xdr:cNvPr id="7208057" name="ExcludeHelp_2" descr="Справка по листу">
          <a:extLst>
            <a:ext uri="{FF2B5EF4-FFF2-40B4-BE49-F238E27FC236}">
              <a16:creationId xmlns:a16="http://schemas.microsoft.com/office/drawing/2014/main" id="{00000000-0008-0000-0400-000079FC6D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1925" y="5429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0</xdr:col>
      <xdr:colOff>0</xdr:colOff>
      <xdr:row>3</xdr:row>
      <xdr:rowOff>0</xdr:rowOff>
    </xdr:from>
    <xdr:to>
      <xdr:col>2</xdr:col>
      <xdr:colOff>238125</xdr:colOff>
      <xdr:row>3</xdr:row>
      <xdr:rowOff>247650</xdr:rowOff>
    </xdr:to>
    <xdr:pic macro="[0]!modThisWorkbook.Freeze_Panes">
      <xdr:nvPicPr>
        <xdr:cNvPr id="7208058" name="FREEZE_PANES" descr="update_org.png">
          <a:extLst>
            <a:ext uri="{FF2B5EF4-FFF2-40B4-BE49-F238E27FC236}">
              <a16:creationId xmlns:a16="http://schemas.microsoft.com/office/drawing/2014/main" id="{00000000-0008-0000-0400-00007AFC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3</xdr:row>
      <xdr:rowOff>0</xdr:rowOff>
    </xdr:from>
    <xdr:to>
      <xdr:col>3</xdr:col>
      <xdr:colOff>0</xdr:colOff>
      <xdr:row>3</xdr:row>
      <xdr:rowOff>247650</xdr:rowOff>
    </xdr:to>
    <xdr:pic macro="[0]!modThisWorkbook.Freeze_Panes">
      <xdr:nvPicPr>
        <xdr:cNvPr id="7208059" name="UNFREEZE_PANES" descr="update_org.png" hidden="1">
          <a:extLst>
            <a:ext uri="{FF2B5EF4-FFF2-40B4-BE49-F238E27FC236}">
              <a16:creationId xmlns:a16="http://schemas.microsoft.com/office/drawing/2014/main" id="{00000000-0008-0000-0400-00007BFC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14</xdr:col>
      <xdr:colOff>38100</xdr:colOff>
      <xdr:row>17</xdr:row>
      <xdr:rowOff>0</xdr:rowOff>
    </xdr:from>
    <xdr:to>
      <xdr:col>14</xdr:col>
      <xdr:colOff>228600</xdr:colOff>
      <xdr:row>17</xdr:row>
      <xdr:rowOff>190500</xdr:rowOff>
    </xdr:to>
    <xdr:grpSp>
      <xdr:nvGrpSpPr>
        <xdr:cNvPr id="7201434" name="shCalendar" hidden="1">
          <a:extLst>
            <a:ext uri="{FF2B5EF4-FFF2-40B4-BE49-F238E27FC236}">
              <a16:creationId xmlns:a16="http://schemas.microsoft.com/office/drawing/2014/main" id="{00000000-0008-0000-0500-00009AE26D00}"/>
            </a:ext>
          </a:extLst>
        </xdr:cNvPr>
        <xdr:cNvGrpSpPr>
          <a:grpSpLocks/>
        </xdr:cNvGrpSpPr>
      </xdr:nvGrpSpPr>
      <xdr:grpSpPr bwMode="auto">
        <a:xfrm>
          <a:off x="13458825" y="1295400"/>
          <a:ext cx="190500" cy="190500"/>
          <a:chOff x="13896191" y="1813753"/>
          <a:chExt cx="211023" cy="178845"/>
        </a:xfrm>
      </xdr:grpSpPr>
      <xdr:sp macro="[0]!modfrmDateChoose.CalendarShow" textlink="">
        <xdr:nvSpPr>
          <xdr:cNvPr id="7201441" name="shCalendar_bck" hidden="1">
            <a:extLst>
              <a:ext uri="{FF2B5EF4-FFF2-40B4-BE49-F238E27FC236}">
                <a16:creationId xmlns:a16="http://schemas.microsoft.com/office/drawing/2014/main" id="{00000000-0008-0000-0500-0000A1E26D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7201442" name="shCalendar_1" descr="CalendarSmall.bmp" hidden="1">
            <a:extLst>
              <a:ext uri="{FF2B5EF4-FFF2-40B4-BE49-F238E27FC236}">
                <a16:creationId xmlns:a16="http://schemas.microsoft.com/office/drawing/2014/main" id="{00000000-0008-0000-0500-0000A2E26D00}"/>
              </a:ext>
            </a:extLst>
          </xdr:cNvPr>
          <xdr:cNvPicPr preferRelativeResize="0">
            <a:picLocks/>
          </xdr:cNvPicPr>
        </xdr:nvPicPr>
        <xdr:blipFill>
          <a:blip xmlns:r="http://schemas.openxmlformats.org/officeDocument/2006/relationships" r:embed="rId1">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9</xdr:col>
      <xdr:colOff>0</xdr:colOff>
      <xdr:row>16</xdr:row>
      <xdr:rowOff>0</xdr:rowOff>
    </xdr:from>
    <xdr:to>
      <xdr:col>9</xdr:col>
      <xdr:colOff>219075</xdr:colOff>
      <xdr:row>16</xdr:row>
      <xdr:rowOff>219075</xdr:rowOff>
    </xdr:to>
    <xdr:pic macro="[0]!modInfo.MainSheetHelp">
      <xdr:nvPicPr>
        <xdr:cNvPr id="7201435" name="ExcludeHelp_1" descr="Справка по листу">
          <a:extLst>
            <a:ext uri="{FF2B5EF4-FFF2-40B4-BE49-F238E27FC236}">
              <a16:creationId xmlns:a16="http://schemas.microsoft.com/office/drawing/2014/main" id="{00000000-0008-0000-0500-00009B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771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10</xdr:col>
      <xdr:colOff>0</xdr:colOff>
      <xdr:row>16</xdr:row>
      <xdr:rowOff>0</xdr:rowOff>
    </xdr:from>
    <xdr:to>
      <xdr:col>10</xdr:col>
      <xdr:colOff>219075</xdr:colOff>
      <xdr:row>16</xdr:row>
      <xdr:rowOff>219075</xdr:rowOff>
    </xdr:to>
    <xdr:pic macro="[0]!modInfo.MainSheetHelp">
      <xdr:nvPicPr>
        <xdr:cNvPr id="7201436" name="ExcludeHelp_2" descr="Справка по листу">
          <a:extLst>
            <a:ext uri="{FF2B5EF4-FFF2-40B4-BE49-F238E27FC236}">
              <a16:creationId xmlns:a16="http://schemas.microsoft.com/office/drawing/2014/main" id="{00000000-0008-0000-0500-00009C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68000"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editAs="oneCell">
    <xdr:from>
      <xdr:col>14</xdr:col>
      <xdr:colOff>0</xdr:colOff>
      <xdr:row>16</xdr:row>
      <xdr:rowOff>0</xdr:rowOff>
    </xdr:from>
    <xdr:to>
      <xdr:col>14</xdr:col>
      <xdr:colOff>219075</xdr:colOff>
      <xdr:row>16</xdr:row>
      <xdr:rowOff>219075</xdr:rowOff>
    </xdr:to>
    <xdr:pic macro="[0]!modInfo.MainSheetHelp">
      <xdr:nvPicPr>
        <xdr:cNvPr id="7201437" name="ExcludeHelp_3" descr="Справка по листу">
          <a:extLst>
            <a:ext uri="{FF2B5EF4-FFF2-40B4-BE49-F238E27FC236}">
              <a16:creationId xmlns:a16="http://schemas.microsoft.com/office/drawing/2014/main" id="{00000000-0008-0000-0500-00009DE2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420725" y="390525"/>
          <a:ext cx="2190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PrintsWithSheet="0"/>
  </xdr:twoCellAnchor>
  <xdr:twoCellAnchor>
    <xdr:from>
      <xdr:col>4</xdr:col>
      <xdr:colOff>28576</xdr:colOff>
      <xdr:row>66</xdr:row>
      <xdr:rowOff>2</xdr:rowOff>
    </xdr:from>
    <xdr:to>
      <xdr:col>4</xdr:col>
      <xdr:colOff>3343276</xdr:colOff>
      <xdr:row>67</xdr:row>
      <xdr:rowOff>1</xdr:rowOff>
    </xdr:to>
    <xdr:sp macro="[0]!modList02.cmdDoIt_Click_Handler" textlink="">
      <xdr:nvSpPr>
        <xdr:cNvPr id="24" name="cmdCreateSheets" hidden="1">
          <a:extLst>
            <a:ext uri="{FF2B5EF4-FFF2-40B4-BE49-F238E27FC236}">
              <a16:creationId xmlns:a16="http://schemas.microsoft.com/office/drawing/2014/main" id="{00000000-0008-0000-0500-000018000000}"/>
            </a:ext>
          </a:extLst>
        </xdr:cNvPr>
        <xdr:cNvSpPr>
          <a:spLocks noChangeArrowheads="1"/>
        </xdr:cNvSpPr>
      </xdr:nvSpPr>
      <xdr:spPr bwMode="auto">
        <a:xfrm>
          <a:off x="685801" y="2371727"/>
          <a:ext cx="3314700" cy="295274"/>
        </a:xfrm>
        <a:prstGeom prst="roundRect">
          <a:avLst>
            <a:gd name="adj" fmla="val 0"/>
          </a:avLst>
        </a:prstGeom>
        <a:solidFill>
          <a:srgbClr val="DDDDDD"/>
        </a:solidFill>
        <a:ln w="6350" cap="sq" algn="ctr">
          <a:solidFill>
            <a:srgbClr val="969696"/>
          </a:solidFill>
          <a:miter lim="800000"/>
          <a:headEnd/>
          <a:tailEnd/>
        </a:ln>
        <a:effectLst/>
      </xdr:spPr>
      <xdr:txBody>
        <a:bodyPr vertOverflow="clip" wrap="square" lIns="27432" tIns="18288" rIns="27432" bIns="18288" anchor="ctr" upright="1"/>
        <a:lstStyle/>
        <a:p>
          <a:pPr algn="ctr" rtl="0">
            <a:defRPr sz="1000"/>
          </a:pPr>
          <a:r>
            <a:rPr lang="ru-RU" sz="1000" b="0" i="0" u="none" strike="noStrike" baseline="0">
              <a:solidFill>
                <a:srgbClr val="000000"/>
              </a:solidFill>
              <a:latin typeface="Tahoma"/>
              <a:ea typeface="Tahoma"/>
              <a:cs typeface="Tahoma"/>
            </a:rPr>
            <a:t>Сформировать список листов</a:t>
          </a:r>
        </a:p>
      </xdr:txBody>
    </xdr:sp>
    <xdr:clientData/>
  </xdr:twoCellAnchor>
  <xdr:twoCellAnchor>
    <xdr:from>
      <xdr:col>0</xdr:col>
      <xdr:colOff>0</xdr:colOff>
      <xdr:row>4</xdr:row>
      <xdr:rowOff>0</xdr:rowOff>
    </xdr:from>
    <xdr:to>
      <xdr:col>2</xdr:col>
      <xdr:colOff>238125</xdr:colOff>
      <xdr:row>4</xdr:row>
      <xdr:rowOff>247650</xdr:rowOff>
    </xdr:to>
    <xdr:pic macro="[0]!modThisWorkbook.Freeze_Panes">
      <xdr:nvPicPr>
        <xdr:cNvPr id="7201439" name="FREEZE_PANES" descr="update_org.png">
          <a:extLst>
            <a:ext uri="{FF2B5EF4-FFF2-40B4-BE49-F238E27FC236}">
              <a16:creationId xmlns:a16="http://schemas.microsoft.com/office/drawing/2014/main" id="{00000000-0008-0000-0500-00009FE26D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0]!modThisWorkbook.Freeze_Panes">
      <xdr:nvPicPr>
        <xdr:cNvPr id="7201440" name="UNFREEZE_PANES" descr="update_org.png" hidden="1">
          <a:extLst>
            <a:ext uri="{FF2B5EF4-FFF2-40B4-BE49-F238E27FC236}">
              <a16:creationId xmlns:a16="http://schemas.microsoft.com/office/drawing/2014/main" id="{00000000-0008-0000-0500-0000A0E26D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2" name="FREEZE_PANES" descr="update_org.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3" name="UNFREEZE_PANES" descr="update_org.png" hidden="1">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6" name="FREEZE_PANES" descr="update_org.png">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7" name="UNFREEZE_PANES" descr="update_org.png" hidden="1">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34</xdr:row>
      <xdr:rowOff>0</xdr:rowOff>
    </xdr:from>
    <xdr:to>
      <xdr:col>21</xdr:col>
      <xdr:colOff>228600</xdr:colOff>
      <xdr:row>34</xdr:row>
      <xdr:rowOff>190500</xdr:rowOff>
    </xdr:to>
    <xdr:grpSp>
      <xdr:nvGrpSpPr>
        <xdr:cNvPr id="8" name="shCalendar" hidden="1">
          <a:extLst>
            <a:ext uri="{FF2B5EF4-FFF2-40B4-BE49-F238E27FC236}">
              <a16:creationId xmlns:a16="http://schemas.microsoft.com/office/drawing/2014/main" id="{00000000-0008-0000-0700-000008000000}"/>
            </a:ext>
          </a:extLst>
        </xdr:cNvPr>
        <xdr:cNvGrpSpPr>
          <a:grpSpLocks/>
        </xdr:cNvGrpSpPr>
      </xdr:nvGrpSpPr>
      <xdr:grpSpPr bwMode="auto">
        <a:xfrm>
          <a:off x="8401050" y="8524875"/>
          <a:ext cx="190500" cy="190500"/>
          <a:chOff x="13896191" y="1813753"/>
          <a:chExt cx="211023" cy="178845"/>
        </a:xfrm>
      </xdr:grpSpPr>
      <xdr:sp macro="[0]!modfrmDateChoose.CalendarShow" textlink="">
        <xdr:nvSpPr>
          <xdr:cNvPr id="9" name="shCalendar_bck" hidden="1">
            <a:extLst>
              <a:ext uri="{FF2B5EF4-FFF2-40B4-BE49-F238E27FC236}">
                <a16:creationId xmlns:a16="http://schemas.microsoft.com/office/drawing/2014/main" id="{00000000-0008-0000-0700-000009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10" name="shCalendar_1" descr="CalendarSmall.bmp" hidden="1">
            <a:extLst>
              <a:ext uri="{FF2B5EF4-FFF2-40B4-BE49-F238E27FC236}">
                <a16:creationId xmlns:a16="http://schemas.microsoft.com/office/drawing/2014/main" id="{00000000-0008-0000-0700-00000A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0</xdr:rowOff>
    </xdr:from>
    <xdr:to>
      <xdr:col>4</xdr:col>
      <xdr:colOff>238125</xdr:colOff>
      <xdr:row>1</xdr:row>
      <xdr:rowOff>247650</xdr:rowOff>
    </xdr:to>
    <xdr:pic macro="[0]!modThisWorkbook.Freeze_Panes">
      <xdr:nvPicPr>
        <xdr:cNvPr id="7151561" name="FREEZE_PANES" descr="update_org.png">
          <a:extLst>
            <a:ext uri="{FF2B5EF4-FFF2-40B4-BE49-F238E27FC236}">
              <a16:creationId xmlns:a16="http://schemas.microsoft.com/office/drawing/2014/main" id="{00000000-0008-0000-0800-0000C91F6D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xdr:row>
      <xdr:rowOff>0</xdr:rowOff>
    </xdr:from>
    <xdr:to>
      <xdr:col>5</xdr:col>
      <xdr:colOff>0</xdr:colOff>
      <xdr:row>1</xdr:row>
      <xdr:rowOff>247650</xdr:rowOff>
    </xdr:to>
    <xdr:pic macro="[0]!modThisWorkbook.Freeze_Panes">
      <xdr:nvPicPr>
        <xdr:cNvPr id="7151562" name="UNFREEZE_PANES" descr="update_org.png" hidden="1">
          <a:extLst>
            <a:ext uri="{FF2B5EF4-FFF2-40B4-BE49-F238E27FC236}">
              <a16:creationId xmlns:a16="http://schemas.microsoft.com/office/drawing/2014/main" id="{00000000-0008-0000-0800-0000CA1F6D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0]!modThisWorkbook.Freeze_Panes">
      <xdr:nvPicPr>
        <xdr:cNvPr id="44" name="FREEZE_PANES" descr="update_org.png">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0]!modThisWorkbook.Freeze_Panes">
      <xdr:nvPicPr>
        <xdr:cNvPr id="45" name="UNFREEZE_PANES" descr="update_org.png" hidden="1">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23</xdr:row>
      <xdr:rowOff>190500</xdr:rowOff>
    </xdr:to>
    <xdr:grpSp>
      <xdr:nvGrpSpPr>
        <xdr:cNvPr id="4" name="shCalendar" hidden="1">
          <a:extLst>
            <a:ext uri="{FF2B5EF4-FFF2-40B4-BE49-F238E27FC236}">
              <a16:creationId xmlns:a16="http://schemas.microsoft.com/office/drawing/2014/main" id="{00000000-0008-0000-0900-000004000000}"/>
            </a:ext>
          </a:extLst>
        </xdr:cNvPr>
        <xdr:cNvGrpSpPr>
          <a:grpSpLocks/>
        </xdr:cNvGrpSpPr>
      </xdr:nvGrpSpPr>
      <xdr:grpSpPr bwMode="auto">
        <a:xfrm>
          <a:off x="6419850" y="4829175"/>
          <a:ext cx="190500" cy="190500"/>
          <a:chOff x="13896191" y="1813753"/>
          <a:chExt cx="211023" cy="178845"/>
        </a:xfrm>
      </xdr:grpSpPr>
      <xdr:sp macro="[0]!modfrmDateChoose.CalendarShow" textlink="">
        <xdr:nvSpPr>
          <xdr:cNvPr id="5" name="shCalendar_bck" hidden="1">
            <a:extLst>
              <a:ext uri="{FF2B5EF4-FFF2-40B4-BE49-F238E27FC236}">
                <a16:creationId xmlns:a16="http://schemas.microsoft.com/office/drawing/2014/main" id="{00000000-0008-0000-0900-000005000000}"/>
              </a:ext>
            </a:extLst>
          </xdr:cNvPr>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0]!modfrmDateChoose.CalendarShow">
        <xdr:nvPicPr>
          <xdr:cNvPr id="6" name="shCalendar_1" descr="CalendarSmall.bmp" hidden="1">
            <a:extLst>
              <a:ext uri="{FF2B5EF4-FFF2-40B4-BE49-F238E27FC236}">
                <a16:creationId xmlns:a16="http://schemas.microsoft.com/office/drawing/2014/main" id="{00000000-0008-0000-0900-000006000000}"/>
              </a:ext>
            </a:extLst>
          </xdr:cNvPr>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DDDDDD"/>
        </a:solidFill>
        <a:ln w="6350" cap="sq" algn="ctr">
          <a:solidFill>
            <a:srgbClr val="969696"/>
          </a:solidFill>
          <a:miter lim="800000"/>
          <a:headEnd/>
          <a:tailEnd/>
        </a:ln>
        <a:effectLst/>
      </a:spPr>
      <a:bodyPr vertOverflow="clip" wrap="square" lIns="27432" tIns="18288" rIns="27432" bIns="18288" anchor="ctr" upright="1"/>
      <a:lstStyle>
        <a:defPPr algn="ctr" rtl="0">
          <a:defRPr sz="1000" b="0" i="0" u="none" strike="noStrike" baseline="0">
            <a:solidFill>
              <a:srgbClr val="000000"/>
            </a:solidFill>
            <a:latin typeface="Tahoma"/>
            <a:ea typeface="Tahoma"/>
            <a:cs typeface="Tahoma"/>
          </a:defRPr>
        </a:defPPr>
      </a:lstStyle>
    </a:sp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_________Microsoft_Word_97_2003.doc"/></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2.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8.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9.bin"/></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0.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2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0">
    <tabColor rgb="FFFFCC99"/>
  </sheetPr>
  <dimension ref="A1"/>
  <sheetViews>
    <sheetView showGridLines="0" workbookViewId="0"/>
  </sheetViews>
  <sheetFormatPr defaultRowHeight="11.25"/>
  <cols>
    <col min="1" max="16384" width="9.140625" style="167"/>
  </cols>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2">
    <tabColor rgb="FFEAEBEE"/>
    <pageSetUpPr fitToPage="1"/>
  </sheetPr>
  <dimension ref="A1:AC34"/>
  <sheetViews>
    <sheetView showGridLines="0" topLeftCell="I4" zoomScaleNormal="100" workbookViewId="0"/>
  </sheetViews>
  <sheetFormatPr defaultColWidth="10.5703125" defaultRowHeight="14.25"/>
  <cols>
    <col min="1" max="6" width="10.5703125" style="552" hidden="1" customWidth="1"/>
    <col min="7" max="8" width="9.140625" style="558" hidden="1" customWidth="1"/>
    <col min="9" max="9" width="3.7109375" style="499" customWidth="1"/>
    <col min="10" max="11" width="3.7109375" style="498" customWidth="1"/>
    <col min="12" max="12" width="12.7109375" style="491" customWidth="1"/>
    <col min="13" max="13" width="44.7109375" style="491" customWidth="1"/>
    <col min="14" max="14" width="1.7109375" style="491" hidden="1" customWidth="1"/>
    <col min="15" max="15" width="29.7109375" style="491" hidden="1" customWidth="1"/>
    <col min="16" max="17" width="23.7109375" style="491" hidden="1" customWidth="1"/>
    <col min="18" max="18" width="11.7109375" style="491" customWidth="1"/>
    <col min="19" max="19" width="3.7109375" style="491" customWidth="1"/>
    <col min="20" max="20" width="11.7109375" style="491" customWidth="1"/>
    <col min="21" max="21" width="8.5703125" style="491" hidden="1" customWidth="1"/>
    <col min="22" max="22" width="4.7109375" style="491" customWidth="1"/>
    <col min="23" max="23" width="115.7109375" style="491" customWidth="1"/>
    <col min="24" max="25" width="10.5703125" style="552"/>
    <col min="26" max="26" width="11.140625" style="552" customWidth="1"/>
    <col min="27" max="29" width="10.5703125" style="552"/>
    <col min="30" max="249" width="10.5703125" style="491"/>
    <col min="250" max="257" width="0" style="491" hidden="1" customWidth="1"/>
    <col min="258" max="258" width="3.7109375" style="491" customWidth="1"/>
    <col min="259" max="259" width="3.85546875" style="491" customWidth="1"/>
    <col min="260" max="260" width="3.7109375" style="491" customWidth="1"/>
    <col min="261" max="261" width="12.7109375" style="491" customWidth="1"/>
    <col min="262" max="262" width="52.7109375" style="491" customWidth="1"/>
    <col min="263" max="266" width="0" style="491" hidden="1" customWidth="1"/>
    <col min="267" max="267" width="12.28515625" style="491" customWidth="1"/>
    <col min="268" max="268" width="6.42578125" style="491" customWidth="1"/>
    <col min="269" max="269" width="12.28515625" style="491" customWidth="1"/>
    <col min="270" max="270" width="0" style="491" hidden="1" customWidth="1"/>
    <col min="271" max="271" width="3.7109375" style="491" customWidth="1"/>
    <col min="272" max="272" width="11.140625" style="491" bestFit="1" customWidth="1"/>
    <col min="273" max="274" width="10.5703125" style="491"/>
    <col min="275" max="275" width="11.140625" style="491" customWidth="1"/>
    <col min="276" max="505" width="10.5703125" style="491"/>
    <col min="506" max="513" width="0" style="491" hidden="1" customWidth="1"/>
    <col min="514" max="514" width="3.7109375" style="491" customWidth="1"/>
    <col min="515" max="515" width="3.85546875" style="491" customWidth="1"/>
    <col min="516" max="516" width="3.7109375" style="491" customWidth="1"/>
    <col min="517" max="517" width="12.7109375" style="491" customWidth="1"/>
    <col min="518" max="518" width="52.7109375" style="491" customWidth="1"/>
    <col min="519" max="522" width="0" style="491" hidden="1" customWidth="1"/>
    <col min="523" max="523" width="12.28515625" style="491" customWidth="1"/>
    <col min="524" max="524" width="6.42578125" style="491" customWidth="1"/>
    <col min="525" max="525" width="12.28515625" style="491" customWidth="1"/>
    <col min="526" max="526" width="0" style="491" hidden="1" customWidth="1"/>
    <col min="527" max="527" width="3.7109375" style="491" customWidth="1"/>
    <col min="528" max="528" width="11.140625" style="491" bestFit="1" customWidth="1"/>
    <col min="529" max="530" width="10.5703125" style="491"/>
    <col min="531" max="531" width="11.140625" style="491" customWidth="1"/>
    <col min="532" max="761" width="10.5703125" style="491"/>
    <col min="762" max="769" width="0" style="491" hidden="1" customWidth="1"/>
    <col min="770" max="770" width="3.7109375" style="491" customWidth="1"/>
    <col min="771" max="771" width="3.85546875" style="491" customWidth="1"/>
    <col min="772" max="772" width="3.7109375" style="491" customWidth="1"/>
    <col min="773" max="773" width="12.7109375" style="491" customWidth="1"/>
    <col min="774" max="774" width="52.7109375" style="491" customWidth="1"/>
    <col min="775" max="778" width="0" style="491" hidden="1" customWidth="1"/>
    <col min="779" max="779" width="12.28515625" style="491" customWidth="1"/>
    <col min="780" max="780" width="6.42578125" style="491" customWidth="1"/>
    <col min="781" max="781" width="12.28515625" style="491" customWidth="1"/>
    <col min="782" max="782" width="0" style="491" hidden="1" customWidth="1"/>
    <col min="783" max="783" width="3.7109375" style="491" customWidth="1"/>
    <col min="784" max="784" width="11.140625" style="491" bestFit="1" customWidth="1"/>
    <col min="785" max="786" width="10.5703125" style="491"/>
    <col min="787" max="787" width="11.140625" style="491" customWidth="1"/>
    <col min="788" max="1017" width="10.5703125" style="491"/>
    <col min="1018" max="1025" width="0" style="491" hidden="1" customWidth="1"/>
    <col min="1026" max="1026" width="3.7109375" style="491" customWidth="1"/>
    <col min="1027" max="1027" width="3.85546875" style="491" customWidth="1"/>
    <col min="1028" max="1028" width="3.7109375" style="491" customWidth="1"/>
    <col min="1029" max="1029" width="12.7109375" style="491" customWidth="1"/>
    <col min="1030" max="1030" width="52.7109375" style="491" customWidth="1"/>
    <col min="1031" max="1034" width="0" style="491" hidden="1" customWidth="1"/>
    <col min="1035" max="1035" width="12.28515625" style="491" customWidth="1"/>
    <col min="1036" max="1036" width="6.42578125" style="491" customWidth="1"/>
    <col min="1037" max="1037" width="12.28515625" style="491" customWidth="1"/>
    <col min="1038" max="1038" width="0" style="491" hidden="1" customWidth="1"/>
    <col min="1039" max="1039" width="3.7109375" style="491" customWidth="1"/>
    <col min="1040" max="1040" width="11.140625" style="491" bestFit="1" customWidth="1"/>
    <col min="1041" max="1042" width="10.5703125" style="491"/>
    <col min="1043" max="1043" width="11.140625" style="491" customWidth="1"/>
    <col min="1044" max="1273" width="10.5703125" style="491"/>
    <col min="1274" max="1281" width="0" style="491" hidden="1" customWidth="1"/>
    <col min="1282" max="1282" width="3.7109375" style="491" customWidth="1"/>
    <col min="1283" max="1283" width="3.85546875" style="491" customWidth="1"/>
    <col min="1284" max="1284" width="3.7109375" style="491" customWidth="1"/>
    <col min="1285" max="1285" width="12.7109375" style="491" customWidth="1"/>
    <col min="1286" max="1286" width="52.7109375" style="491" customWidth="1"/>
    <col min="1287" max="1290" width="0" style="491" hidden="1" customWidth="1"/>
    <col min="1291" max="1291" width="12.28515625" style="491" customWidth="1"/>
    <col min="1292" max="1292" width="6.42578125" style="491" customWidth="1"/>
    <col min="1293" max="1293" width="12.28515625" style="491" customWidth="1"/>
    <col min="1294" max="1294" width="0" style="491" hidden="1" customWidth="1"/>
    <col min="1295" max="1295" width="3.7109375" style="491" customWidth="1"/>
    <col min="1296" max="1296" width="11.140625" style="491" bestFit="1" customWidth="1"/>
    <col min="1297" max="1298" width="10.5703125" style="491"/>
    <col min="1299" max="1299" width="11.140625" style="491" customWidth="1"/>
    <col min="1300" max="1529" width="10.5703125" style="491"/>
    <col min="1530" max="1537" width="0" style="491" hidden="1" customWidth="1"/>
    <col min="1538" max="1538" width="3.7109375" style="491" customWidth="1"/>
    <col min="1539" max="1539" width="3.85546875" style="491" customWidth="1"/>
    <col min="1540" max="1540" width="3.7109375" style="491" customWidth="1"/>
    <col min="1541" max="1541" width="12.7109375" style="491" customWidth="1"/>
    <col min="1542" max="1542" width="52.7109375" style="491" customWidth="1"/>
    <col min="1543" max="1546" width="0" style="491" hidden="1" customWidth="1"/>
    <col min="1547" max="1547" width="12.28515625" style="491" customWidth="1"/>
    <col min="1548" max="1548" width="6.42578125" style="491" customWidth="1"/>
    <col min="1549" max="1549" width="12.28515625" style="491" customWidth="1"/>
    <col min="1550" max="1550" width="0" style="491" hidden="1" customWidth="1"/>
    <col min="1551" max="1551" width="3.7109375" style="491" customWidth="1"/>
    <col min="1552" max="1552" width="11.140625" style="491" bestFit="1" customWidth="1"/>
    <col min="1553" max="1554" width="10.5703125" style="491"/>
    <col min="1555" max="1555" width="11.140625" style="491" customWidth="1"/>
    <col min="1556" max="1785" width="10.5703125" style="491"/>
    <col min="1786" max="1793" width="0" style="491" hidden="1" customWidth="1"/>
    <col min="1794" max="1794" width="3.7109375" style="491" customWidth="1"/>
    <col min="1795" max="1795" width="3.85546875" style="491" customWidth="1"/>
    <col min="1796" max="1796" width="3.7109375" style="491" customWidth="1"/>
    <col min="1797" max="1797" width="12.7109375" style="491" customWidth="1"/>
    <col min="1798" max="1798" width="52.7109375" style="491" customWidth="1"/>
    <col min="1799" max="1802" width="0" style="491" hidden="1" customWidth="1"/>
    <col min="1803" max="1803" width="12.28515625" style="491" customWidth="1"/>
    <col min="1804" max="1804" width="6.42578125" style="491" customWidth="1"/>
    <col min="1805" max="1805" width="12.28515625" style="491" customWidth="1"/>
    <col min="1806" max="1806" width="0" style="491" hidden="1" customWidth="1"/>
    <col min="1807" max="1807" width="3.7109375" style="491" customWidth="1"/>
    <col min="1808" max="1808" width="11.140625" style="491" bestFit="1" customWidth="1"/>
    <col min="1809" max="1810" width="10.5703125" style="491"/>
    <col min="1811" max="1811" width="11.140625" style="491" customWidth="1"/>
    <col min="1812" max="2041" width="10.5703125" style="491"/>
    <col min="2042" max="2049" width="0" style="491" hidden="1" customWidth="1"/>
    <col min="2050" max="2050" width="3.7109375" style="491" customWidth="1"/>
    <col min="2051" max="2051" width="3.85546875" style="491" customWidth="1"/>
    <col min="2052" max="2052" width="3.7109375" style="491" customWidth="1"/>
    <col min="2053" max="2053" width="12.7109375" style="491" customWidth="1"/>
    <col min="2054" max="2054" width="52.7109375" style="491" customWidth="1"/>
    <col min="2055" max="2058" width="0" style="491" hidden="1" customWidth="1"/>
    <col min="2059" max="2059" width="12.28515625" style="491" customWidth="1"/>
    <col min="2060" max="2060" width="6.42578125" style="491" customWidth="1"/>
    <col min="2061" max="2061" width="12.28515625" style="491" customWidth="1"/>
    <col min="2062" max="2062" width="0" style="491" hidden="1" customWidth="1"/>
    <col min="2063" max="2063" width="3.7109375" style="491" customWidth="1"/>
    <col min="2064" max="2064" width="11.140625" style="491" bestFit="1" customWidth="1"/>
    <col min="2065" max="2066" width="10.5703125" style="491"/>
    <col min="2067" max="2067" width="11.140625" style="491" customWidth="1"/>
    <col min="2068" max="2297" width="10.5703125" style="491"/>
    <col min="2298" max="2305" width="0" style="491" hidden="1" customWidth="1"/>
    <col min="2306" max="2306" width="3.7109375" style="491" customWidth="1"/>
    <col min="2307" max="2307" width="3.85546875" style="491" customWidth="1"/>
    <col min="2308" max="2308" width="3.7109375" style="491" customWidth="1"/>
    <col min="2309" max="2309" width="12.7109375" style="491" customWidth="1"/>
    <col min="2310" max="2310" width="52.7109375" style="491" customWidth="1"/>
    <col min="2311" max="2314" width="0" style="491" hidden="1" customWidth="1"/>
    <col min="2315" max="2315" width="12.28515625" style="491" customWidth="1"/>
    <col min="2316" max="2316" width="6.42578125" style="491" customWidth="1"/>
    <col min="2317" max="2317" width="12.28515625" style="491" customWidth="1"/>
    <col min="2318" max="2318" width="0" style="491" hidden="1" customWidth="1"/>
    <col min="2319" max="2319" width="3.7109375" style="491" customWidth="1"/>
    <col min="2320" max="2320" width="11.140625" style="491" bestFit="1" customWidth="1"/>
    <col min="2321" max="2322" width="10.5703125" style="491"/>
    <col min="2323" max="2323" width="11.140625" style="491" customWidth="1"/>
    <col min="2324" max="2553" width="10.5703125" style="491"/>
    <col min="2554" max="2561" width="0" style="491" hidden="1" customWidth="1"/>
    <col min="2562" max="2562" width="3.7109375" style="491" customWidth="1"/>
    <col min="2563" max="2563" width="3.85546875" style="491" customWidth="1"/>
    <col min="2564" max="2564" width="3.7109375" style="491" customWidth="1"/>
    <col min="2565" max="2565" width="12.7109375" style="491" customWidth="1"/>
    <col min="2566" max="2566" width="52.7109375" style="491" customWidth="1"/>
    <col min="2567" max="2570" width="0" style="491" hidden="1" customWidth="1"/>
    <col min="2571" max="2571" width="12.28515625" style="491" customWidth="1"/>
    <col min="2572" max="2572" width="6.42578125" style="491" customWidth="1"/>
    <col min="2573" max="2573" width="12.28515625" style="491" customWidth="1"/>
    <col min="2574" max="2574" width="0" style="491" hidden="1" customWidth="1"/>
    <col min="2575" max="2575" width="3.7109375" style="491" customWidth="1"/>
    <col min="2576" max="2576" width="11.140625" style="491" bestFit="1" customWidth="1"/>
    <col min="2577" max="2578" width="10.5703125" style="491"/>
    <col min="2579" max="2579" width="11.140625" style="491" customWidth="1"/>
    <col min="2580" max="2809" width="10.5703125" style="491"/>
    <col min="2810" max="2817" width="0" style="491" hidden="1" customWidth="1"/>
    <col min="2818" max="2818" width="3.7109375" style="491" customWidth="1"/>
    <col min="2819" max="2819" width="3.85546875" style="491" customWidth="1"/>
    <col min="2820" max="2820" width="3.7109375" style="491" customWidth="1"/>
    <col min="2821" max="2821" width="12.7109375" style="491" customWidth="1"/>
    <col min="2822" max="2822" width="52.7109375" style="491" customWidth="1"/>
    <col min="2823" max="2826" width="0" style="491" hidden="1" customWidth="1"/>
    <col min="2827" max="2827" width="12.28515625" style="491" customWidth="1"/>
    <col min="2828" max="2828" width="6.42578125" style="491" customWidth="1"/>
    <col min="2829" max="2829" width="12.28515625" style="491" customWidth="1"/>
    <col min="2830" max="2830" width="0" style="491" hidden="1" customWidth="1"/>
    <col min="2831" max="2831" width="3.7109375" style="491" customWidth="1"/>
    <col min="2832" max="2832" width="11.140625" style="491" bestFit="1" customWidth="1"/>
    <col min="2833" max="2834" width="10.5703125" style="491"/>
    <col min="2835" max="2835" width="11.140625" style="491" customWidth="1"/>
    <col min="2836" max="3065" width="10.5703125" style="491"/>
    <col min="3066" max="3073" width="0" style="491" hidden="1" customWidth="1"/>
    <col min="3074" max="3074" width="3.7109375" style="491" customWidth="1"/>
    <col min="3075" max="3075" width="3.85546875" style="491" customWidth="1"/>
    <col min="3076" max="3076" width="3.7109375" style="491" customWidth="1"/>
    <col min="3077" max="3077" width="12.7109375" style="491" customWidth="1"/>
    <col min="3078" max="3078" width="52.7109375" style="491" customWidth="1"/>
    <col min="3079" max="3082" width="0" style="491" hidden="1" customWidth="1"/>
    <col min="3083" max="3083" width="12.28515625" style="491" customWidth="1"/>
    <col min="3084" max="3084" width="6.42578125" style="491" customWidth="1"/>
    <col min="3085" max="3085" width="12.28515625" style="491" customWidth="1"/>
    <col min="3086" max="3086" width="0" style="491" hidden="1" customWidth="1"/>
    <col min="3087" max="3087" width="3.7109375" style="491" customWidth="1"/>
    <col min="3088" max="3088" width="11.140625" style="491" bestFit="1" customWidth="1"/>
    <col min="3089" max="3090" width="10.5703125" style="491"/>
    <col min="3091" max="3091" width="11.140625" style="491" customWidth="1"/>
    <col min="3092" max="3321" width="10.5703125" style="491"/>
    <col min="3322" max="3329" width="0" style="491" hidden="1" customWidth="1"/>
    <col min="3330" max="3330" width="3.7109375" style="491" customWidth="1"/>
    <col min="3331" max="3331" width="3.85546875" style="491" customWidth="1"/>
    <col min="3332" max="3332" width="3.7109375" style="491" customWidth="1"/>
    <col min="3333" max="3333" width="12.7109375" style="491" customWidth="1"/>
    <col min="3334" max="3334" width="52.7109375" style="491" customWidth="1"/>
    <col min="3335" max="3338" width="0" style="491" hidden="1" customWidth="1"/>
    <col min="3339" max="3339" width="12.28515625" style="491" customWidth="1"/>
    <col min="3340" max="3340" width="6.42578125" style="491" customWidth="1"/>
    <col min="3341" max="3341" width="12.28515625" style="491" customWidth="1"/>
    <col min="3342" max="3342" width="0" style="491" hidden="1" customWidth="1"/>
    <col min="3343" max="3343" width="3.7109375" style="491" customWidth="1"/>
    <col min="3344" max="3344" width="11.140625" style="491" bestFit="1" customWidth="1"/>
    <col min="3345" max="3346" width="10.5703125" style="491"/>
    <col min="3347" max="3347" width="11.140625" style="491" customWidth="1"/>
    <col min="3348" max="3577" width="10.5703125" style="491"/>
    <col min="3578" max="3585" width="0" style="491" hidden="1" customWidth="1"/>
    <col min="3586" max="3586" width="3.7109375" style="491" customWidth="1"/>
    <col min="3587" max="3587" width="3.85546875" style="491" customWidth="1"/>
    <col min="3588" max="3588" width="3.7109375" style="491" customWidth="1"/>
    <col min="3589" max="3589" width="12.7109375" style="491" customWidth="1"/>
    <col min="3590" max="3590" width="52.7109375" style="491" customWidth="1"/>
    <col min="3591" max="3594" width="0" style="491" hidden="1" customWidth="1"/>
    <col min="3595" max="3595" width="12.28515625" style="491" customWidth="1"/>
    <col min="3596" max="3596" width="6.42578125" style="491" customWidth="1"/>
    <col min="3597" max="3597" width="12.28515625" style="491" customWidth="1"/>
    <col min="3598" max="3598" width="0" style="491" hidden="1" customWidth="1"/>
    <col min="3599" max="3599" width="3.7109375" style="491" customWidth="1"/>
    <col min="3600" max="3600" width="11.140625" style="491" bestFit="1" customWidth="1"/>
    <col min="3601" max="3602" width="10.5703125" style="491"/>
    <col min="3603" max="3603" width="11.140625" style="491" customWidth="1"/>
    <col min="3604" max="3833" width="10.5703125" style="491"/>
    <col min="3834" max="3841" width="0" style="491" hidden="1" customWidth="1"/>
    <col min="3842" max="3842" width="3.7109375" style="491" customWidth="1"/>
    <col min="3843" max="3843" width="3.85546875" style="491" customWidth="1"/>
    <col min="3844" max="3844" width="3.7109375" style="491" customWidth="1"/>
    <col min="3845" max="3845" width="12.7109375" style="491" customWidth="1"/>
    <col min="3846" max="3846" width="52.7109375" style="491" customWidth="1"/>
    <col min="3847" max="3850" width="0" style="491" hidden="1" customWidth="1"/>
    <col min="3851" max="3851" width="12.28515625" style="491" customWidth="1"/>
    <col min="3852" max="3852" width="6.42578125" style="491" customWidth="1"/>
    <col min="3853" max="3853" width="12.28515625" style="491" customWidth="1"/>
    <col min="3854" max="3854" width="0" style="491" hidden="1" customWidth="1"/>
    <col min="3855" max="3855" width="3.7109375" style="491" customWidth="1"/>
    <col min="3856" max="3856" width="11.140625" style="491" bestFit="1" customWidth="1"/>
    <col min="3857" max="3858" width="10.5703125" style="491"/>
    <col min="3859" max="3859" width="11.140625" style="491" customWidth="1"/>
    <col min="3860" max="4089" width="10.5703125" style="491"/>
    <col min="4090" max="4097" width="0" style="491" hidden="1" customWidth="1"/>
    <col min="4098" max="4098" width="3.7109375" style="491" customWidth="1"/>
    <col min="4099" max="4099" width="3.85546875" style="491" customWidth="1"/>
    <col min="4100" max="4100" width="3.7109375" style="491" customWidth="1"/>
    <col min="4101" max="4101" width="12.7109375" style="491" customWidth="1"/>
    <col min="4102" max="4102" width="52.7109375" style="491" customWidth="1"/>
    <col min="4103" max="4106" width="0" style="491" hidden="1" customWidth="1"/>
    <col min="4107" max="4107" width="12.28515625" style="491" customWidth="1"/>
    <col min="4108" max="4108" width="6.42578125" style="491" customWidth="1"/>
    <col min="4109" max="4109" width="12.28515625" style="491" customWidth="1"/>
    <col min="4110" max="4110" width="0" style="491" hidden="1" customWidth="1"/>
    <col min="4111" max="4111" width="3.7109375" style="491" customWidth="1"/>
    <col min="4112" max="4112" width="11.140625" style="491" bestFit="1" customWidth="1"/>
    <col min="4113" max="4114" width="10.5703125" style="491"/>
    <col min="4115" max="4115" width="11.140625" style="491" customWidth="1"/>
    <col min="4116" max="4345" width="10.5703125" style="491"/>
    <col min="4346" max="4353" width="0" style="491" hidden="1" customWidth="1"/>
    <col min="4354" max="4354" width="3.7109375" style="491" customWidth="1"/>
    <col min="4355" max="4355" width="3.85546875" style="491" customWidth="1"/>
    <col min="4356" max="4356" width="3.7109375" style="491" customWidth="1"/>
    <col min="4357" max="4357" width="12.7109375" style="491" customWidth="1"/>
    <col min="4358" max="4358" width="52.7109375" style="491" customWidth="1"/>
    <col min="4359" max="4362" width="0" style="491" hidden="1" customWidth="1"/>
    <col min="4363" max="4363" width="12.28515625" style="491" customWidth="1"/>
    <col min="4364" max="4364" width="6.42578125" style="491" customWidth="1"/>
    <col min="4365" max="4365" width="12.28515625" style="491" customWidth="1"/>
    <col min="4366" max="4366" width="0" style="491" hidden="1" customWidth="1"/>
    <col min="4367" max="4367" width="3.7109375" style="491" customWidth="1"/>
    <col min="4368" max="4368" width="11.140625" style="491" bestFit="1" customWidth="1"/>
    <col min="4369" max="4370" width="10.5703125" style="491"/>
    <col min="4371" max="4371" width="11.140625" style="491" customWidth="1"/>
    <col min="4372" max="4601" width="10.5703125" style="491"/>
    <col min="4602" max="4609" width="0" style="491" hidden="1" customWidth="1"/>
    <col min="4610" max="4610" width="3.7109375" style="491" customWidth="1"/>
    <col min="4611" max="4611" width="3.85546875" style="491" customWidth="1"/>
    <col min="4612" max="4612" width="3.7109375" style="491" customWidth="1"/>
    <col min="4613" max="4613" width="12.7109375" style="491" customWidth="1"/>
    <col min="4614" max="4614" width="52.7109375" style="491" customWidth="1"/>
    <col min="4615" max="4618" width="0" style="491" hidden="1" customWidth="1"/>
    <col min="4619" max="4619" width="12.28515625" style="491" customWidth="1"/>
    <col min="4620" max="4620" width="6.42578125" style="491" customWidth="1"/>
    <col min="4621" max="4621" width="12.28515625" style="491" customWidth="1"/>
    <col min="4622" max="4622" width="0" style="491" hidden="1" customWidth="1"/>
    <col min="4623" max="4623" width="3.7109375" style="491" customWidth="1"/>
    <col min="4624" max="4624" width="11.140625" style="491" bestFit="1" customWidth="1"/>
    <col min="4625" max="4626" width="10.5703125" style="491"/>
    <col min="4627" max="4627" width="11.140625" style="491" customWidth="1"/>
    <col min="4628" max="4857" width="10.5703125" style="491"/>
    <col min="4858" max="4865" width="0" style="491" hidden="1" customWidth="1"/>
    <col min="4866" max="4866" width="3.7109375" style="491" customWidth="1"/>
    <col min="4867" max="4867" width="3.85546875" style="491" customWidth="1"/>
    <col min="4868" max="4868" width="3.7109375" style="491" customWidth="1"/>
    <col min="4869" max="4869" width="12.7109375" style="491" customWidth="1"/>
    <col min="4870" max="4870" width="52.7109375" style="491" customWidth="1"/>
    <col min="4871" max="4874" width="0" style="491" hidden="1" customWidth="1"/>
    <col min="4875" max="4875" width="12.28515625" style="491" customWidth="1"/>
    <col min="4876" max="4876" width="6.42578125" style="491" customWidth="1"/>
    <col min="4877" max="4877" width="12.28515625" style="491" customWidth="1"/>
    <col min="4878" max="4878" width="0" style="491" hidden="1" customWidth="1"/>
    <col min="4879" max="4879" width="3.7109375" style="491" customWidth="1"/>
    <col min="4880" max="4880" width="11.140625" style="491" bestFit="1" customWidth="1"/>
    <col min="4881" max="4882" width="10.5703125" style="491"/>
    <col min="4883" max="4883" width="11.140625" style="491" customWidth="1"/>
    <col min="4884" max="5113" width="10.5703125" style="491"/>
    <col min="5114" max="5121" width="0" style="491" hidden="1" customWidth="1"/>
    <col min="5122" max="5122" width="3.7109375" style="491" customWidth="1"/>
    <col min="5123" max="5123" width="3.85546875" style="491" customWidth="1"/>
    <col min="5124" max="5124" width="3.7109375" style="491" customWidth="1"/>
    <col min="5125" max="5125" width="12.7109375" style="491" customWidth="1"/>
    <col min="5126" max="5126" width="52.7109375" style="491" customWidth="1"/>
    <col min="5127" max="5130" width="0" style="491" hidden="1" customWidth="1"/>
    <col min="5131" max="5131" width="12.28515625" style="491" customWidth="1"/>
    <col min="5132" max="5132" width="6.42578125" style="491" customWidth="1"/>
    <col min="5133" max="5133" width="12.28515625" style="491" customWidth="1"/>
    <col min="5134" max="5134" width="0" style="491" hidden="1" customWidth="1"/>
    <col min="5135" max="5135" width="3.7109375" style="491" customWidth="1"/>
    <col min="5136" max="5136" width="11.140625" style="491" bestFit="1" customWidth="1"/>
    <col min="5137" max="5138" width="10.5703125" style="491"/>
    <col min="5139" max="5139" width="11.140625" style="491" customWidth="1"/>
    <col min="5140" max="5369" width="10.5703125" style="491"/>
    <col min="5370" max="5377" width="0" style="491" hidden="1" customWidth="1"/>
    <col min="5378" max="5378" width="3.7109375" style="491" customWidth="1"/>
    <col min="5379" max="5379" width="3.85546875" style="491" customWidth="1"/>
    <col min="5380" max="5380" width="3.7109375" style="491" customWidth="1"/>
    <col min="5381" max="5381" width="12.7109375" style="491" customWidth="1"/>
    <col min="5382" max="5382" width="52.7109375" style="491" customWidth="1"/>
    <col min="5383" max="5386" width="0" style="491" hidden="1" customWidth="1"/>
    <col min="5387" max="5387" width="12.28515625" style="491" customWidth="1"/>
    <col min="5388" max="5388" width="6.42578125" style="491" customWidth="1"/>
    <col min="5389" max="5389" width="12.28515625" style="491" customWidth="1"/>
    <col min="5390" max="5390" width="0" style="491" hidden="1" customWidth="1"/>
    <col min="5391" max="5391" width="3.7109375" style="491" customWidth="1"/>
    <col min="5392" max="5392" width="11.140625" style="491" bestFit="1" customWidth="1"/>
    <col min="5393" max="5394" width="10.5703125" style="491"/>
    <col min="5395" max="5395" width="11.140625" style="491" customWidth="1"/>
    <col min="5396" max="5625" width="10.5703125" style="491"/>
    <col min="5626" max="5633" width="0" style="491" hidden="1" customWidth="1"/>
    <col min="5634" max="5634" width="3.7109375" style="491" customWidth="1"/>
    <col min="5635" max="5635" width="3.85546875" style="491" customWidth="1"/>
    <col min="5636" max="5636" width="3.7109375" style="491" customWidth="1"/>
    <col min="5637" max="5637" width="12.7109375" style="491" customWidth="1"/>
    <col min="5638" max="5638" width="52.7109375" style="491" customWidth="1"/>
    <col min="5639" max="5642" width="0" style="491" hidden="1" customWidth="1"/>
    <col min="5643" max="5643" width="12.28515625" style="491" customWidth="1"/>
    <col min="5644" max="5644" width="6.42578125" style="491" customWidth="1"/>
    <col min="5645" max="5645" width="12.28515625" style="491" customWidth="1"/>
    <col min="5646" max="5646" width="0" style="491" hidden="1" customWidth="1"/>
    <col min="5647" max="5647" width="3.7109375" style="491" customWidth="1"/>
    <col min="5648" max="5648" width="11.140625" style="491" bestFit="1" customWidth="1"/>
    <col min="5649" max="5650" width="10.5703125" style="491"/>
    <col min="5651" max="5651" width="11.140625" style="491" customWidth="1"/>
    <col min="5652" max="5881" width="10.5703125" style="491"/>
    <col min="5882" max="5889" width="0" style="491" hidden="1" customWidth="1"/>
    <col min="5890" max="5890" width="3.7109375" style="491" customWidth="1"/>
    <col min="5891" max="5891" width="3.85546875" style="491" customWidth="1"/>
    <col min="5892" max="5892" width="3.7109375" style="491" customWidth="1"/>
    <col min="5893" max="5893" width="12.7109375" style="491" customWidth="1"/>
    <col min="5894" max="5894" width="52.7109375" style="491" customWidth="1"/>
    <col min="5895" max="5898" width="0" style="491" hidden="1" customWidth="1"/>
    <col min="5899" max="5899" width="12.28515625" style="491" customWidth="1"/>
    <col min="5900" max="5900" width="6.42578125" style="491" customWidth="1"/>
    <col min="5901" max="5901" width="12.28515625" style="491" customWidth="1"/>
    <col min="5902" max="5902" width="0" style="491" hidden="1" customWidth="1"/>
    <col min="5903" max="5903" width="3.7109375" style="491" customWidth="1"/>
    <col min="5904" max="5904" width="11.140625" style="491" bestFit="1" customWidth="1"/>
    <col min="5905" max="5906" width="10.5703125" style="491"/>
    <col min="5907" max="5907" width="11.140625" style="491" customWidth="1"/>
    <col min="5908" max="6137" width="10.5703125" style="491"/>
    <col min="6138" max="6145" width="0" style="491" hidden="1" customWidth="1"/>
    <col min="6146" max="6146" width="3.7109375" style="491" customWidth="1"/>
    <col min="6147" max="6147" width="3.85546875" style="491" customWidth="1"/>
    <col min="6148" max="6148" width="3.7109375" style="491" customWidth="1"/>
    <col min="6149" max="6149" width="12.7109375" style="491" customWidth="1"/>
    <col min="6150" max="6150" width="52.7109375" style="491" customWidth="1"/>
    <col min="6151" max="6154" width="0" style="491" hidden="1" customWidth="1"/>
    <col min="6155" max="6155" width="12.28515625" style="491" customWidth="1"/>
    <col min="6156" max="6156" width="6.42578125" style="491" customWidth="1"/>
    <col min="6157" max="6157" width="12.28515625" style="491" customWidth="1"/>
    <col min="6158" max="6158" width="0" style="491" hidden="1" customWidth="1"/>
    <col min="6159" max="6159" width="3.7109375" style="491" customWidth="1"/>
    <col min="6160" max="6160" width="11.140625" style="491" bestFit="1" customWidth="1"/>
    <col min="6161" max="6162" width="10.5703125" style="491"/>
    <col min="6163" max="6163" width="11.140625" style="491" customWidth="1"/>
    <col min="6164" max="6393" width="10.5703125" style="491"/>
    <col min="6394" max="6401" width="0" style="491" hidden="1" customWidth="1"/>
    <col min="6402" max="6402" width="3.7109375" style="491" customWidth="1"/>
    <col min="6403" max="6403" width="3.85546875" style="491" customWidth="1"/>
    <col min="6404" max="6404" width="3.7109375" style="491" customWidth="1"/>
    <col min="6405" max="6405" width="12.7109375" style="491" customWidth="1"/>
    <col min="6406" max="6406" width="52.7109375" style="491" customWidth="1"/>
    <col min="6407" max="6410" width="0" style="491" hidden="1" customWidth="1"/>
    <col min="6411" max="6411" width="12.28515625" style="491" customWidth="1"/>
    <col min="6412" max="6412" width="6.42578125" style="491" customWidth="1"/>
    <col min="6413" max="6413" width="12.28515625" style="491" customWidth="1"/>
    <col min="6414" max="6414" width="0" style="491" hidden="1" customWidth="1"/>
    <col min="6415" max="6415" width="3.7109375" style="491" customWidth="1"/>
    <col min="6416" max="6416" width="11.140625" style="491" bestFit="1" customWidth="1"/>
    <col min="6417" max="6418" width="10.5703125" style="491"/>
    <col min="6419" max="6419" width="11.140625" style="491" customWidth="1"/>
    <col min="6420" max="6649" width="10.5703125" style="491"/>
    <col min="6650" max="6657" width="0" style="491" hidden="1" customWidth="1"/>
    <col min="6658" max="6658" width="3.7109375" style="491" customWidth="1"/>
    <col min="6659" max="6659" width="3.85546875" style="491" customWidth="1"/>
    <col min="6660" max="6660" width="3.7109375" style="491" customWidth="1"/>
    <col min="6661" max="6661" width="12.7109375" style="491" customWidth="1"/>
    <col min="6662" max="6662" width="52.7109375" style="491" customWidth="1"/>
    <col min="6663" max="6666" width="0" style="491" hidden="1" customWidth="1"/>
    <col min="6667" max="6667" width="12.28515625" style="491" customWidth="1"/>
    <col min="6668" max="6668" width="6.42578125" style="491" customWidth="1"/>
    <col min="6669" max="6669" width="12.28515625" style="491" customWidth="1"/>
    <col min="6670" max="6670" width="0" style="491" hidden="1" customWidth="1"/>
    <col min="6671" max="6671" width="3.7109375" style="491" customWidth="1"/>
    <col min="6672" max="6672" width="11.140625" style="491" bestFit="1" customWidth="1"/>
    <col min="6673" max="6674" width="10.5703125" style="491"/>
    <col min="6675" max="6675" width="11.140625" style="491" customWidth="1"/>
    <col min="6676" max="6905" width="10.5703125" style="491"/>
    <col min="6906" max="6913" width="0" style="491" hidden="1" customWidth="1"/>
    <col min="6914" max="6914" width="3.7109375" style="491" customWidth="1"/>
    <col min="6915" max="6915" width="3.85546875" style="491" customWidth="1"/>
    <col min="6916" max="6916" width="3.7109375" style="491" customWidth="1"/>
    <col min="6917" max="6917" width="12.7109375" style="491" customWidth="1"/>
    <col min="6918" max="6918" width="52.7109375" style="491" customWidth="1"/>
    <col min="6919" max="6922" width="0" style="491" hidden="1" customWidth="1"/>
    <col min="6923" max="6923" width="12.28515625" style="491" customWidth="1"/>
    <col min="6924" max="6924" width="6.42578125" style="491" customWidth="1"/>
    <col min="6925" max="6925" width="12.28515625" style="491" customWidth="1"/>
    <col min="6926" max="6926" width="0" style="491" hidden="1" customWidth="1"/>
    <col min="6927" max="6927" width="3.7109375" style="491" customWidth="1"/>
    <col min="6928" max="6928" width="11.140625" style="491" bestFit="1" customWidth="1"/>
    <col min="6929" max="6930" width="10.5703125" style="491"/>
    <col min="6931" max="6931" width="11.140625" style="491" customWidth="1"/>
    <col min="6932" max="7161" width="10.5703125" style="491"/>
    <col min="7162" max="7169" width="0" style="491" hidden="1" customWidth="1"/>
    <col min="7170" max="7170" width="3.7109375" style="491" customWidth="1"/>
    <col min="7171" max="7171" width="3.85546875" style="491" customWidth="1"/>
    <col min="7172" max="7172" width="3.7109375" style="491" customWidth="1"/>
    <col min="7173" max="7173" width="12.7109375" style="491" customWidth="1"/>
    <col min="7174" max="7174" width="52.7109375" style="491" customWidth="1"/>
    <col min="7175" max="7178" width="0" style="491" hidden="1" customWidth="1"/>
    <col min="7179" max="7179" width="12.28515625" style="491" customWidth="1"/>
    <col min="7180" max="7180" width="6.42578125" style="491" customWidth="1"/>
    <col min="7181" max="7181" width="12.28515625" style="491" customWidth="1"/>
    <col min="7182" max="7182" width="0" style="491" hidden="1" customWidth="1"/>
    <col min="7183" max="7183" width="3.7109375" style="491" customWidth="1"/>
    <col min="7184" max="7184" width="11.140625" style="491" bestFit="1" customWidth="1"/>
    <col min="7185" max="7186" width="10.5703125" style="491"/>
    <col min="7187" max="7187" width="11.140625" style="491" customWidth="1"/>
    <col min="7188" max="7417" width="10.5703125" style="491"/>
    <col min="7418" max="7425" width="0" style="491" hidden="1" customWidth="1"/>
    <col min="7426" max="7426" width="3.7109375" style="491" customWidth="1"/>
    <col min="7427" max="7427" width="3.85546875" style="491" customWidth="1"/>
    <col min="7428" max="7428" width="3.7109375" style="491" customWidth="1"/>
    <col min="7429" max="7429" width="12.7109375" style="491" customWidth="1"/>
    <col min="7430" max="7430" width="52.7109375" style="491" customWidth="1"/>
    <col min="7431" max="7434" width="0" style="491" hidden="1" customWidth="1"/>
    <col min="7435" max="7435" width="12.28515625" style="491" customWidth="1"/>
    <col min="7436" max="7436" width="6.42578125" style="491" customWidth="1"/>
    <col min="7437" max="7437" width="12.28515625" style="491" customWidth="1"/>
    <col min="7438" max="7438" width="0" style="491" hidden="1" customWidth="1"/>
    <col min="7439" max="7439" width="3.7109375" style="491" customWidth="1"/>
    <col min="7440" max="7440" width="11.140625" style="491" bestFit="1" customWidth="1"/>
    <col min="7441" max="7442" width="10.5703125" style="491"/>
    <col min="7443" max="7443" width="11.140625" style="491" customWidth="1"/>
    <col min="7444" max="7673" width="10.5703125" style="491"/>
    <col min="7674" max="7681" width="0" style="491" hidden="1" customWidth="1"/>
    <col min="7682" max="7682" width="3.7109375" style="491" customWidth="1"/>
    <col min="7683" max="7683" width="3.85546875" style="491" customWidth="1"/>
    <col min="7684" max="7684" width="3.7109375" style="491" customWidth="1"/>
    <col min="7685" max="7685" width="12.7109375" style="491" customWidth="1"/>
    <col min="7686" max="7686" width="52.7109375" style="491" customWidth="1"/>
    <col min="7687" max="7690" width="0" style="491" hidden="1" customWidth="1"/>
    <col min="7691" max="7691" width="12.28515625" style="491" customWidth="1"/>
    <col min="7692" max="7692" width="6.42578125" style="491" customWidth="1"/>
    <col min="7693" max="7693" width="12.28515625" style="491" customWidth="1"/>
    <col min="7694" max="7694" width="0" style="491" hidden="1" customWidth="1"/>
    <col min="7695" max="7695" width="3.7109375" style="491" customWidth="1"/>
    <col min="7696" max="7696" width="11.140625" style="491" bestFit="1" customWidth="1"/>
    <col min="7697" max="7698" width="10.5703125" style="491"/>
    <col min="7699" max="7699" width="11.140625" style="491" customWidth="1"/>
    <col min="7700" max="7929" width="10.5703125" style="491"/>
    <col min="7930" max="7937" width="0" style="491" hidden="1" customWidth="1"/>
    <col min="7938" max="7938" width="3.7109375" style="491" customWidth="1"/>
    <col min="7939" max="7939" width="3.85546875" style="491" customWidth="1"/>
    <col min="7940" max="7940" width="3.7109375" style="491" customWidth="1"/>
    <col min="7941" max="7941" width="12.7109375" style="491" customWidth="1"/>
    <col min="7942" max="7942" width="52.7109375" style="491" customWidth="1"/>
    <col min="7943" max="7946" width="0" style="491" hidden="1" customWidth="1"/>
    <col min="7947" max="7947" width="12.28515625" style="491" customWidth="1"/>
    <col min="7948" max="7948" width="6.42578125" style="491" customWidth="1"/>
    <col min="7949" max="7949" width="12.28515625" style="491" customWidth="1"/>
    <col min="7950" max="7950" width="0" style="491" hidden="1" customWidth="1"/>
    <col min="7951" max="7951" width="3.7109375" style="491" customWidth="1"/>
    <col min="7952" max="7952" width="11.140625" style="491" bestFit="1" customWidth="1"/>
    <col min="7953" max="7954" width="10.5703125" style="491"/>
    <col min="7955" max="7955" width="11.140625" style="491" customWidth="1"/>
    <col min="7956" max="8185" width="10.5703125" style="491"/>
    <col min="8186" max="8193" width="0" style="491" hidden="1" customWidth="1"/>
    <col min="8194" max="8194" width="3.7109375" style="491" customWidth="1"/>
    <col min="8195" max="8195" width="3.85546875" style="491" customWidth="1"/>
    <col min="8196" max="8196" width="3.7109375" style="491" customWidth="1"/>
    <col min="8197" max="8197" width="12.7109375" style="491" customWidth="1"/>
    <col min="8198" max="8198" width="52.7109375" style="491" customWidth="1"/>
    <col min="8199" max="8202" width="0" style="491" hidden="1" customWidth="1"/>
    <col min="8203" max="8203" width="12.28515625" style="491" customWidth="1"/>
    <col min="8204" max="8204" width="6.42578125" style="491" customWidth="1"/>
    <col min="8205" max="8205" width="12.28515625" style="491" customWidth="1"/>
    <col min="8206" max="8206" width="0" style="491" hidden="1" customWidth="1"/>
    <col min="8207" max="8207" width="3.7109375" style="491" customWidth="1"/>
    <col min="8208" max="8208" width="11.140625" style="491" bestFit="1" customWidth="1"/>
    <col min="8209" max="8210" width="10.5703125" style="491"/>
    <col min="8211" max="8211" width="11.140625" style="491" customWidth="1"/>
    <col min="8212" max="8441" width="10.5703125" style="491"/>
    <col min="8442" max="8449" width="0" style="491" hidden="1" customWidth="1"/>
    <col min="8450" max="8450" width="3.7109375" style="491" customWidth="1"/>
    <col min="8451" max="8451" width="3.85546875" style="491" customWidth="1"/>
    <col min="8452" max="8452" width="3.7109375" style="491" customWidth="1"/>
    <col min="8453" max="8453" width="12.7109375" style="491" customWidth="1"/>
    <col min="8454" max="8454" width="52.7109375" style="491" customWidth="1"/>
    <col min="8455" max="8458" width="0" style="491" hidden="1" customWidth="1"/>
    <col min="8459" max="8459" width="12.28515625" style="491" customWidth="1"/>
    <col min="8460" max="8460" width="6.42578125" style="491" customWidth="1"/>
    <col min="8461" max="8461" width="12.28515625" style="491" customWidth="1"/>
    <col min="8462" max="8462" width="0" style="491" hidden="1" customWidth="1"/>
    <col min="8463" max="8463" width="3.7109375" style="491" customWidth="1"/>
    <col min="8464" max="8464" width="11.140625" style="491" bestFit="1" customWidth="1"/>
    <col min="8465" max="8466" width="10.5703125" style="491"/>
    <col min="8467" max="8467" width="11.140625" style="491" customWidth="1"/>
    <col min="8468" max="8697" width="10.5703125" style="491"/>
    <col min="8698" max="8705" width="0" style="491" hidden="1" customWidth="1"/>
    <col min="8706" max="8706" width="3.7109375" style="491" customWidth="1"/>
    <col min="8707" max="8707" width="3.85546875" style="491" customWidth="1"/>
    <col min="8708" max="8708" width="3.7109375" style="491" customWidth="1"/>
    <col min="8709" max="8709" width="12.7109375" style="491" customWidth="1"/>
    <col min="8710" max="8710" width="52.7109375" style="491" customWidth="1"/>
    <col min="8711" max="8714" width="0" style="491" hidden="1" customWidth="1"/>
    <col min="8715" max="8715" width="12.28515625" style="491" customWidth="1"/>
    <col min="8716" max="8716" width="6.42578125" style="491" customWidth="1"/>
    <col min="8717" max="8717" width="12.28515625" style="491" customWidth="1"/>
    <col min="8718" max="8718" width="0" style="491" hidden="1" customWidth="1"/>
    <col min="8719" max="8719" width="3.7109375" style="491" customWidth="1"/>
    <col min="8720" max="8720" width="11.140625" style="491" bestFit="1" customWidth="1"/>
    <col min="8721" max="8722" width="10.5703125" style="491"/>
    <col min="8723" max="8723" width="11.140625" style="491" customWidth="1"/>
    <col min="8724" max="8953" width="10.5703125" style="491"/>
    <col min="8954" max="8961" width="0" style="491" hidden="1" customWidth="1"/>
    <col min="8962" max="8962" width="3.7109375" style="491" customWidth="1"/>
    <col min="8963" max="8963" width="3.85546875" style="491" customWidth="1"/>
    <col min="8964" max="8964" width="3.7109375" style="491" customWidth="1"/>
    <col min="8965" max="8965" width="12.7109375" style="491" customWidth="1"/>
    <col min="8966" max="8966" width="52.7109375" style="491" customWidth="1"/>
    <col min="8967" max="8970" width="0" style="491" hidden="1" customWidth="1"/>
    <col min="8971" max="8971" width="12.28515625" style="491" customWidth="1"/>
    <col min="8972" max="8972" width="6.42578125" style="491" customWidth="1"/>
    <col min="8973" max="8973" width="12.28515625" style="491" customWidth="1"/>
    <col min="8974" max="8974" width="0" style="491" hidden="1" customWidth="1"/>
    <col min="8975" max="8975" width="3.7109375" style="491" customWidth="1"/>
    <col min="8976" max="8976" width="11.140625" style="491" bestFit="1" customWidth="1"/>
    <col min="8977" max="8978" width="10.5703125" style="491"/>
    <col min="8979" max="8979" width="11.140625" style="491" customWidth="1"/>
    <col min="8980" max="9209" width="10.5703125" style="491"/>
    <col min="9210" max="9217" width="0" style="491" hidden="1" customWidth="1"/>
    <col min="9218" max="9218" width="3.7109375" style="491" customWidth="1"/>
    <col min="9219" max="9219" width="3.85546875" style="491" customWidth="1"/>
    <col min="9220" max="9220" width="3.7109375" style="491" customWidth="1"/>
    <col min="9221" max="9221" width="12.7109375" style="491" customWidth="1"/>
    <col min="9222" max="9222" width="52.7109375" style="491" customWidth="1"/>
    <col min="9223" max="9226" width="0" style="491" hidden="1" customWidth="1"/>
    <col min="9227" max="9227" width="12.28515625" style="491" customWidth="1"/>
    <col min="9228" max="9228" width="6.42578125" style="491" customWidth="1"/>
    <col min="9229" max="9229" width="12.28515625" style="491" customWidth="1"/>
    <col min="9230" max="9230" width="0" style="491" hidden="1" customWidth="1"/>
    <col min="9231" max="9231" width="3.7109375" style="491" customWidth="1"/>
    <col min="9232" max="9232" width="11.140625" style="491" bestFit="1" customWidth="1"/>
    <col min="9233" max="9234" width="10.5703125" style="491"/>
    <col min="9235" max="9235" width="11.140625" style="491" customWidth="1"/>
    <col min="9236" max="9465" width="10.5703125" style="491"/>
    <col min="9466" max="9473" width="0" style="491" hidden="1" customWidth="1"/>
    <col min="9474" max="9474" width="3.7109375" style="491" customWidth="1"/>
    <col min="9475" max="9475" width="3.85546875" style="491" customWidth="1"/>
    <col min="9476" max="9476" width="3.7109375" style="491" customWidth="1"/>
    <col min="9477" max="9477" width="12.7109375" style="491" customWidth="1"/>
    <col min="9478" max="9478" width="52.7109375" style="491" customWidth="1"/>
    <col min="9479" max="9482" width="0" style="491" hidden="1" customWidth="1"/>
    <col min="9483" max="9483" width="12.28515625" style="491" customWidth="1"/>
    <col min="9484" max="9484" width="6.42578125" style="491" customWidth="1"/>
    <col min="9485" max="9485" width="12.28515625" style="491" customWidth="1"/>
    <col min="9486" max="9486" width="0" style="491" hidden="1" customWidth="1"/>
    <col min="9487" max="9487" width="3.7109375" style="491" customWidth="1"/>
    <col min="9488" max="9488" width="11.140625" style="491" bestFit="1" customWidth="1"/>
    <col min="9489" max="9490" width="10.5703125" style="491"/>
    <col min="9491" max="9491" width="11.140625" style="491" customWidth="1"/>
    <col min="9492" max="9721" width="10.5703125" style="491"/>
    <col min="9722" max="9729" width="0" style="491" hidden="1" customWidth="1"/>
    <col min="9730" max="9730" width="3.7109375" style="491" customWidth="1"/>
    <col min="9731" max="9731" width="3.85546875" style="491" customWidth="1"/>
    <col min="9732" max="9732" width="3.7109375" style="491" customWidth="1"/>
    <col min="9733" max="9733" width="12.7109375" style="491" customWidth="1"/>
    <col min="9734" max="9734" width="52.7109375" style="491" customWidth="1"/>
    <col min="9735" max="9738" width="0" style="491" hidden="1" customWidth="1"/>
    <col min="9739" max="9739" width="12.28515625" style="491" customWidth="1"/>
    <col min="9740" max="9740" width="6.42578125" style="491" customWidth="1"/>
    <col min="9741" max="9741" width="12.28515625" style="491" customWidth="1"/>
    <col min="9742" max="9742" width="0" style="491" hidden="1" customWidth="1"/>
    <col min="9743" max="9743" width="3.7109375" style="491" customWidth="1"/>
    <col min="9744" max="9744" width="11.140625" style="491" bestFit="1" customWidth="1"/>
    <col min="9745" max="9746" width="10.5703125" style="491"/>
    <col min="9747" max="9747" width="11.140625" style="491" customWidth="1"/>
    <col min="9748" max="9977" width="10.5703125" style="491"/>
    <col min="9978" max="9985" width="0" style="491" hidden="1" customWidth="1"/>
    <col min="9986" max="9986" width="3.7109375" style="491" customWidth="1"/>
    <col min="9987" max="9987" width="3.85546875" style="491" customWidth="1"/>
    <col min="9988" max="9988" width="3.7109375" style="491" customWidth="1"/>
    <col min="9989" max="9989" width="12.7109375" style="491" customWidth="1"/>
    <col min="9990" max="9990" width="52.7109375" style="491" customWidth="1"/>
    <col min="9991" max="9994" width="0" style="491" hidden="1" customWidth="1"/>
    <col min="9995" max="9995" width="12.28515625" style="491" customWidth="1"/>
    <col min="9996" max="9996" width="6.42578125" style="491" customWidth="1"/>
    <col min="9997" max="9997" width="12.28515625" style="491" customWidth="1"/>
    <col min="9998" max="9998" width="0" style="491" hidden="1" customWidth="1"/>
    <col min="9999" max="9999" width="3.7109375" style="491" customWidth="1"/>
    <col min="10000" max="10000" width="11.140625" style="491" bestFit="1" customWidth="1"/>
    <col min="10001" max="10002" width="10.5703125" style="491"/>
    <col min="10003" max="10003" width="11.140625" style="491" customWidth="1"/>
    <col min="10004" max="10233" width="10.5703125" style="491"/>
    <col min="10234" max="10241" width="0" style="491" hidden="1" customWidth="1"/>
    <col min="10242" max="10242" width="3.7109375" style="491" customWidth="1"/>
    <col min="10243" max="10243" width="3.85546875" style="491" customWidth="1"/>
    <col min="10244" max="10244" width="3.7109375" style="491" customWidth="1"/>
    <col min="10245" max="10245" width="12.7109375" style="491" customWidth="1"/>
    <col min="10246" max="10246" width="52.7109375" style="491" customWidth="1"/>
    <col min="10247" max="10250" width="0" style="491" hidden="1" customWidth="1"/>
    <col min="10251" max="10251" width="12.28515625" style="491" customWidth="1"/>
    <col min="10252" max="10252" width="6.42578125" style="491" customWidth="1"/>
    <col min="10253" max="10253" width="12.28515625" style="491" customWidth="1"/>
    <col min="10254" max="10254" width="0" style="491" hidden="1" customWidth="1"/>
    <col min="10255" max="10255" width="3.7109375" style="491" customWidth="1"/>
    <col min="10256" max="10256" width="11.140625" style="491" bestFit="1" customWidth="1"/>
    <col min="10257" max="10258" width="10.5703125" style="491"/>
    <col min="10259" max="10259" width="11.140625" style="491" customWidth="1"/>
    <col min="10260" max="10489" width="10.5703125" style="491"/>
    <col min="10490" max="10497" width="0" style="491" hidden="1" customWidth="1"/>
    <col min="10498" max="10498" width="3.7109375" style="491" customWidth="1"/>
    <col min="10499" max="10499" width="3.85546875" style="491" customWidth="1"/>
    <col min="10500" max="10500" width="3.7109375" style="491" customWidth="1"/>
    <col min="10501" max="10501" width="12.7109375" style="491" customWidth="1"/>
    <col min="10502" max="10502" width="52.7109375" style="491" customWidth="1"/>
    <col min="10503" max="10506" width="0" style="491" hidden="1" customWidth="1"/>
    <col min="10507" max="10507" width="12.28515625" style="491" customWidth="1"/>
    <col min="10508" max="10508" width="6.42578125" style="491" customWidth="1"/>
    <col min="10509" max="10509" width="12.28515625" style="491" customWidth="1"/>
    <col min="10510" max="10510" width="0" style="491" hidden="1" customWidth="1"/>
    <col min="10511" max="10511" width="3.7109375" style="491" customWidth="1"/>
    <col min="10512" max="10512" width="11.140625" style="491" bestFit="1" customWidth="1"/>
    <col min="10513" max="10514" width="10.5703125" style="491"/>
    <col min="10515" max="10515" width="11.140625" style="491" customWidth="1"/>
    <col min="10516" max="10745" width="10.5703125" style="491"/>
    <col min="10746" max="10753" width="0" style="491" hidden="1" customWidth="1"/>
    <col min="10754" max="10754" width="3.7109375" style="491" customWidth="1"/>
    <col min="10755" max="10755" width="3.85546875" style="491" customWidth="1"/>
    <col min="10756" max="10756" width="3.7109375" style="491" customWidth="1"/>
    <col min="10757" max="10757" width="12.7109375" style="491" customWidth="1"/>
    <col min="10758" max="10758" width="52.7109375" style="491" customWidth="1"/>
    <col min="10759" max="10762" width="0" style="491" hidden="1" customWidth="1"/>
    <col min="10763" max="10763" width="12.28515625" style="491" customWidth="1"/>
    <col min="10764" max="10764" width="6.42578125" style="491" customWidth="1"/>
    <col min="10765" max="10765" width="12.28515625" style="491" customWidth="1"/>
    <col min="10766" max="10766" width="0" style="491" hidden="1" customWidth="1"/>
    <col min="10767" max="10767" width="3.7109375" style="491" customWidth="1"/>
    <col min="10768" max="10768" width="11.140625" style="491" bestFit="1" customWidth="1"/>
    <col min="10769" max="10770" width="10.5703125" style="491"/>
    <col min="10771" max="10771" width="11.140625" style="491" customWidth="1"/>
    <col min="10772" max="11001" width="10.5703125" style="491"/>
    <col min="11002" max="11009" width="0" style="491" hidden="1" customWidth="1"/>
    <col min="11010" max="11010" width="3.7109375" style="491" customWidth="1"/>
    <col min="11011" max="11011" width="3.85546875" style="491" customWidth="1"/>
    <col min="11012" max="11012" width="3.7109375" style="491" customWidth="1"/>
    <col min="11013" max="11013" width="12.7109375" style="491" customWidth="1"/>
    <col min="11014" max="11014" width="52.7109375" style="491" customWidth="1"/>
    <col min="11015" max="11018" width="0" style="491" hidden="1" customWidth="1"/>
    <col min="11019" max="11019" width="12.28515625" style="491" customWidth="1"/>
    <col min="11020" max="11020" width="6.42578125" style="491" customWidth="1"/>
    <col min="11021" max="11021" width="12.28515625" style="491" customWidth="1"/>
    <col min="11022" max="11022" width="0" style="491" hidden="1" customWidth="1"/>
    <col min="11023" max="11023" width="3.7109375" style="491" customWidth="1"/>
    <col min="11024" max="11024" width="11.140625" style="491" bestFit="1" customWidth="1"/>
    <col min="11025" max="11026" width="10.5703125" style="491"/>
    <col min="11027" max="11027" width="11.140625" style="491" customWidth="1"/>
    <col min="11028" max="11257" width="10.5703125" style="491"/>
    <col min="11258" max="11265" width="0" style="491" hidden="1" customWidth="1"/>
    <col min="11266" max="11266" width="3.7109375" style="491" customWidth="1"/>
    <col min="11267" max="11267" width="3.85546875" style="491" customWidth="1"/>
    <col min="11268" max="11268" width="3.7109375" style="491" customWidth="1"/>
    <col min="11269" max="11269" width="12.7109375" style="491" customWidth="1"/>
    <col min="11270" max="11270" width="52.7109375" style="491" customWidth="1"/>
    <col min="11271" max="11274" width="0" style="491" hidden="1" customWidth="1"/>
    <col min="11275" max="11275" width="12.28515625" style="491" customWidth="1"/>
    <col min="11276" max="11276" width="6.42578125" style="491" customWidth="1"/>
    <col min="11277" max="11277" width="12.28515625" style="491" customWidth="1"/>
    <col min="11278" max="11278" width="0" style="491" hidden="1" customWidth="1"/>
    <col min="11279" max="11279" width="3.7109375" style="491" customWidth="1"/>
    <col min="11280" max="11280" width="11.140625" style="491" bestFit="1" customWidth="1"/>
    <col min="11281" max="11282" width="10.5703125" style="491"/>
    <col min="11283" max="11283" width="11.140625" style="491" customWidth="1"/>
    <col min="11284" max="11513" width="10.5703125" style="491"/>
    <col min="11514" max="11521" width="0" style="491" hidden="1" customWidth="1"/>
    <col min="11522" max="11522" width="3.7109375" style="491" customWidth="1"/>
    <col min="11523" max="11523" width="3.85546875" style="491" customWidth="1"/>
    <col min="11524" max="11524" width="3.7109375" style="491" customWidth="1"/>
    <col min="11525" max="11525" width="12.7109375" style="491" customWidth="1"/>
    <col min="11526" max="11526" width="52.7109375" style="491" customWidth="1"/>
    <col min="11527" max="11530" width="0" style="491" hidden="1" customWidth="1"/>
    <col min="11531" max="11531" width="12.28515625" style="491" customWidth="1"/>
    <col min="11532" max="11532" width="6.42578125" style="491" customWidth="1"/>
    <col min="11533" max="11533" width="12.28515625" style="491" customWidth="1"/>
    <col min="11534" max="11534" width="0" style="491" hidden="1" customWidth="1"/>
    <col min="11535" max="11535" width="3.7109375" style="491" customWidth="1"/>
    <col min="11536" max="11536" width="11.140625" style="491" bestFit="1" customWidth="1"/>
    <col min="11537" max="11538" width="10.5703125" style="491"/>
    <col min="11539" max="11539" width="11.140625" style="491" customWidth="1"/>
    <col min="11540" max="11769" width="10.5703125" style="491"/>
    <col min="11770" max="11777" width="0" style="491" hidden="1" customWidth="1"/>
    <col min="11778" max="11778" width="3.7109375" style="491" customWidth="1"/>
    <col min="11779" max="11779" width="3.85546875" style="491" customWidth="1"/>
    <col min="11780" max="11780" width="3.7109375" style="491" customWidth="1"/>
    <col min="11781" max="11781" width="12.7109375" style="491" customWidth="1"/>
    <col min="11782" max="11782" width="52.7109375" style="491" customWidth="1"/>
    <col min="11783" max="11786" width="0" style="491" hidden="1" customWidth="1"/>
    <col min="11787" max="11787" width="12.28515625" style="491" customWidth="1"/>
    <col min="11788" max="11788" width="6.42578125" style="491" customWidth="1"/>
    <col min="11789" max="11789" width="12.28515625" style="491" customWidth="1"/>
    <col min="11790" max="11790" width="0" style="491" hidden="1" customWidth="1"/>
    <col min="11791" max="11791" width="3.7109375" style="491" customWidth="1"/>
    <col min="11792" max="11792" width="11.140625" style="491" bestFit="1" customWidth="1"/>
    <col min="11793" max="11794" width="10.5703125" style="491"/>
    <col min="11795" max="11795" width="11.140625" style="491" customWidth="1"/>
    <col min="11796" max="12025" width="10.5703125" style="491"/>
    <col min="12026" max="12033" width="0" style="491" hidden="1" customWidth="1"/>
    <col min="12034" max="12034" width="3.7109375" style="491" customWidth="1"/>
    <col min="12035" max="12035" width="3.85546875" style="491" customWidth="1"/>
    <col min="12036" max="12036" width="3.7109375" style="491" customWidth="1"/>
    <col min="12037" max="12037" width="12.7109375" style="491" customWidth="1"/>
    <col min="12038" max="12038" width="52.7109375" style="491" customWidth="1"/>
    <col min="12039" max="12042" width="0" style="491" hidden="1" customWidth="1"/>
    <col min="12043" max="12043" width="12.28515625" style="491" customWidth="1"/>
    <col min="12044" max="12044" width="6.42578125" style="491" customWidth="1"/>
    <col min="12045" max="12045" width="12.28515625" style="491" customWidth="1"/>
    <col min="12046" max="12046" width="0" style="491" hidden="1" customWidth="1"/>
    <col min="12047" max="12047" width="3.7109375" style="491" customWidth="1"/>
    <col min="12048" max="12048" width="11.140625" style="491" bestFit="1" customWidth="1"/>
    <col min="12049" max="12050" width="10.5703125" style="491"/>
    <col min="12051" max="12051" width="11.140625" style="491" customWidth="1"/>
    <col min="12052" max="12281" width="10.5703125" style="491"/>
    <col min="12282" max="12289" width="0" style="491" hidden="1" customWidth="1"/>
    <col min="12290" max="12290" width="3.7109375" style="491" customWidth="1"/>
    <col min="12291" max="12291" width="3.85546875" style="491" customWidth="1"/>
    <col min="12292" max="12292" width="3.7109375" style="491" customWidth="1"/>
    <col min="12293" max="12293" width="12.7109375" style="491" customWidth="1"/>
    <col min="12294" max="12294" width="52.7109375" style="491" customWidth="1"/>
    <col min="12295" max="12298" width="0" style="491" hidden="1" customWidth="1"/>
    <col min="12299" max="12299" width="12.28515625" style="491" customWidth="1"/>
    <col min="12300" max="12300" width="6.42578125" style="491" customWidth="1"/>
    <col min="12301" max="12301" width="12.28515625" style="491" customWidth="1"/>
    <col min="12302" max="12302" width="0" style="491" hidden="1" customWidth="1"/>
    <col min="12303" max="12303" width="3.7109375" style="491" customWidth="1"/>
    <col min="12304" max="12304" width="11.140625" style="491" bestFit="1" customWidth="1"/>
    <col min="12305" max="12306" width="10.5703125" style="491"/>
    <col min="12307" max="12307" width="11.140625" style="491" customWidth="1"/>
    <col min="12308" max="12537" width="10.5703125" style="491"/>
    <col min="12538" max="12545" width="0" style="491" hidden="1" customWidth="1"/>
    <col min="12546" max="12546" width="3.7109375" style="491" customWidth="1"/>
    <col min="12547" max="12547" width="3.85546875" style="491" customWidth="1"/>
    <col min="12548" max="12548" width="3.7109375" style="491" customWidth="1"/>
    <col min="12549" max="12549" width="12.7109375" style="491" customWidth="1"/>
    <col min="12550" max="12550" width="52.7109375" style="491" customWidth="1"/>
    <col min="12551" max="12554" width="0" style="491" hidden="1" customWidth="1"/>
    <col min="12555" max="12555" width="12.28515625" style="491" customWidth="1"/>
    <col min="12556" max="12556" width="6.42578125" style="491" customWidth="1"/>
    <col min="12557" max="12557" width="12.28515625" style="491" customWidth="1"/>
    <col min="12558" max="12558" width="0" style="491" hidden="1" customWidth="1"/>
    <col min="12559" max="12559" width="3.7109375" style="491" customWidth="1"/>
    <col min="12560" max="12560" width="11.140625" style="491" bestFit="1" customWidth="1"/>
    <col min="12561" max="12562" width="10.5703125" style="491"/>
    <col min="12563" max="12563" width="11.140625" style="491" customWidth="1"/>
    <col min="12564" max="12793" width="10.5703125" style="491"/>
    <col min="12794" max="12801" width="0" style="491" hidden="1" customWidth="1"/>
    <col min="12802" max="12802" width="3.7109375" style="491" customWidth="1"/>
    <col min="12803" max="12803" width="3.85546875" style="491" customWidth="1"/>
    <col min="12804" max="12804" width="3.7109375" style="491" customWidth="1"/>
    <col min="12805" max="12805" width="12.7109375" style="491" customWidth="1"/>
    <col min="12806" max="12806" width="52.7109375" style="491" customWidth="1"/>
    <col min="12807" max="12810" width="0" style="491" hidden="1" customWidth="1"/>
    <col min="12811" max="12811" width="12.28515625" style="491" customWidth="1"/>
    <col min="12812" max="12812" width="6.42578125" style="491" customWidth="1"/>
    <col min="12813" max="12813" width="12.28515625" style="491" customWidth="1"/>
    <col min="12814" max="12814" width="0" style="491" hidden="1" customWidth="1"/>
    <col min="12815" max="12815" width="3.7109375" style="491" customWidth="1"/>
    <col min="12816" max="12816" width="11.140625" style="491" bestFit="1" customWidth="1"/>
    <col min="12817" max="12818" width="10.5703125" style="491"/>
    <col min="12819" max="12819" width="11.140625" style="491" customWidth="1"/>
    <col min="12820" max="13049" width="10.5703125" style="491"/>
    <col min="13050" max="13057" width="0" style="491" hidden="1" customWidth="1"/>
    <col min="13058" max="13058" width="3.7109375" style="491" customWidth="1"/>
    <col min="13059" max="13059" width="3.85546875" style="491" customWidth="1"/>
    <col min="13060" max="13060" width="3.7109375" style="491" customWidth="1"/>
    <col min="13061" max="13061" width="12.7109375" style="491" customWidth="1"/>
    <col min="13062" max="13062" width="52.7109375" style="491" customWidth="1"/>
    <col min="13063" max="13066" width="0" style="491" hidden="1" customWidth="1"/>
    <col min="13067" max="13067" width="12.28515625" style="491" customWidth="1"/>
    <col min="13068" max="13068" width="6.42578125" style="491" customWidth="1"/>
    <col min="13069" max="13069" width="12.28515625" style="491" customWidth="1"/>
    <col min="13070" max="13070" width="0" style="491" hidden="1" customWidth="1"/>
    <col min="13071" max="13071" width="3.7109375" style="491" customWidth="1"/>
    <col min="13072" max="13072" width="11.140625" style="491" bestFit="1" customWidth="1"/>
    <col min="13073" max="13074" width="10.5703125" style="491"/>
    <col min="13075" max="13075" width="11.140625" style="491" customWidth="1"/>
    <col min="13076" max="13305" width="10.5703125" style="491"/>
    <col min="13306" max="13313" width="0" style="491" hidden="1" customWidth="1"/>
    <col min="13314" max="13314" width="3.7109375" style="491" customWidth="1"/>
    <col min="13315" max="13315" width="3.85546875" style="491" customWidth="1"/>
    <col min="13316" max="13316" width="3.7109375" style="491" customWidth="1"/>
    <col min="13317" max="13317" width="12.7109375" style="491" customWidth="1"/>
    <col min="13318" max="13318" width="52.7109375" style="491" customWidth="1"/>
    <col min="13319" max="13322" width="0" style="491" hidden="1" customWidth="1"/>
    <col min="13323" max="13323" width="12.28515625" style="491" customWidth="1"/>
    <col min="13324" max="13324" width="6.42578125" style="491" customWidth="1"/>
    <col min="13325" max="13325" width="12.28515625" style="491" customWidth="1"/>
    <col min="13326" max="13326" width="0" style="491" hidden="1" customWidth="1"/>
    <col min="13327" max="13327" width="3.7109375" style="491" customWidth="1"/>
    <col min="13328" max="13328" width="11.140625" style="491" bestFit="1" customWidth="1"/>
    <col min="13329" max="13330" width="10.5703125" style="491"/>
    <col min="13331" max="13331" width="11.140625" style="491" customWidth="1"/>
    <col min="13332" max="13561" width="10.5703125" style="491"/>
    <col min="13562" max="13569" width="0" style="491" hidden="1" customWidth="1"/>
    <col min="13570" max="13570" width="3.7109375" style="491" customWidth="1"/>
    <col min="13571" max="13571" width="3.85546875" style="491" customWidth="1"/>
    <col min="13572" max="13572" width="3.7109375" style="491" customWidth="1"/>
    <col min="13573" max="13573" width="12.7109375" style="491" customWidth="1"/>
    <col min="13574" max="13574" width="52.7109375" style="491" customWidth="1"/>
    <col min="13575" max="13578" width="0" style="491" hidden="1" customWidth="1"/>
    <col min="13579" max="13579" width="12.28515625" style="491" customWidth="1"/>
    <col min="13580" max="13580" width="6.42578125" style="491" customWidth="1"/>
    <col min="13581" max="13581" width="12.28515625" style="491" customWidth="1"/>
    <col min="13582" max="13582" width="0" style="491" hidden="1" customWidth="1"/>
    <col min="13583" max="13583" width="3.7109375" style="491" customWidth="1"/>
    <col min="13584" max="13584" width="11.140625" style="491" bestFit="1" customWidth="1"/>
    <col min="13585" max="13586" width="10.5703125" style="491"/>
    <col min="13587" max="13587" width="11.140625" style="491" customWidth="1"/>
    <col min="13588" max="13817" width="10.5703125" style="491"/>
    <col min="13818" max="13825" width="0" style="491" hidden="1" customWidth="1"/>
    <col min="13826" max="13826" width="3.7109375" style="491" customWidth="1"/>
    <col min="13827" max="13827" width="3.85546875" style="491" customWidth="1"/>
    <col min="13828" max="13828" width="3.7109375" style="491" customWidth="1"/>
    <col min="13829" max="13829" width="12.7109375" style="491" customWidth="1"/>
    <col min="13830" max="13830" width="52.7109375" style="491" customWidth="1"/>
    <col min="13831" max="13834" width="0" style="491" hidden="1" customWidth="1"/>
    <col min="13835" max="13835" width="12.28515625" style="491" customWidth="1"/>
    <col min="13836" max="13836" width="6.42578125" style="491" customWidth="1"/>
    <col min="13837" max="13837" width="12.28515625" style="491" customWidth="1"/>
    <col min="13838" max="13838" width="0" style="491" hidden="1" customWidth="1"/>
    <col min="13839" max="13839" width="3.7109375" style="491" customWidth="1"/>
    <col min="13840" max="13840" width="11.140625" style="491" bestFit="1" customWidth="1"/>
    <col min="13841" max="13842" width="10.5703125" style="491"/>
    <col min="13843" max="13843" width="11.140625" style="491" customWidth="1"/>
    <col min="13844" max="14073" width="10.5703125" style="491"/>
    <col min="14074" max="14081" width="0" style="491" hidden="1" customWidth="1"/>
    <col min="14082" max="14082" width="3.7109375" style="491" customWidth="1"/>
    <col min="14083" max="14083" width="3.85546875" style="491" customWidth="1"/>
    <col min="14084" max="14084" width="3.7109375" style="491" customWidth="1"/>
    <col min="14085" max="14085" width="12.7109375" style="491" customWidth="1"/>
    <col min="14086" max="14086" width="52.7109375" style="491" customWidth="1"/>
    <col min="14087" max="14090" width="0" style="491" hidden="1" customWidth="1"/>
    <col min="14091" max="14091" width="12.28515625" style="491" customWidth="1"/>
    <col min="14092" max="14092" width="6.42578125" style="491" customWidth="1"/>
    <col min="14093" max="14093" width="12.28515625" style="491" customWidth="1"/>
    <col min="14094" max="14094" width="0" style="491" hidden="1" customWidth="1"/>
    <col min="14095" max="14095" width="3.7109375" style="491" customWidth="1"/>
    <col min="14096" max="14096" width="11.140625" style="491" bestFit="1" customWidth="1"/>
    <col min="14097" max="14098" width="10.5703125" style="491"/>
    <col min="14099" max="14099" width="11.140625" style="491" customWidth="1"/>
    <col min="14100" max="14329" width="10.5703125" style="491"/>
    <col min="14330" max="14337" width="0" style="491" hidden="1" customWidth="1"/>
    <col min="14338" max="14338" width="3.7109375" style="491" customWidth="1"/>
    <col min="14339" max="14339" width="3.85546875" style="491" customWidth="1"/>
    <col min="14340" max="14340" width="3.7109375" style="491" customWidth="1"/>
    <col min="14341" max="14341" width="12.7109375" style="491" customWidth="1"/>
    <col min="14342" max="14342" width="52.7109375" style="491" customWidth="1"/>
    <col min="14343" max="14346" width="0" style="491" hidden="1" customWidth="1"/>
    <col min="14347" max="14347" width="12.28515625" style="491" customWidth="1"/>
    <col min="14348" max="14348" width="6.42578125" style="491" customWidth="1"/>
    <col min="14349" max="14349" width="12.28515625" style="491" customWidth="1"/>
    <col min="14350" max="14350" width="0" style="491" hidden="1" customWidth="1"/>
    <col min="14351" max="14351" width="3.7109375" style="491" customWidth="1"/>
    <col min="14352" max="14352" width="11.140625" style="491" bestFit="1" customWidth="1"/>
    <col min="14353" max="14354" width="10.5703125" style="491"/>
    <col min="14355" max="14355" width="11.140625" style="491" customWidth="1"/>
    <col min="14356" max="14585" width="10.5703125" style="491"/>
    <col min="14586" max="14593" width="0" style="491" hidden="1" customWidth="1"/>
    <col min="14594" max="14594" width="3.7109375" style="491" customWidth="1"/>
    <col min="14595" max="14595" width="3.85546875" style="491" customWidth="1"/>
    <col min="14596" max="14596" width="3.7109375" style="491" customWidth="1"/>
    <col min="14597" max="14597" width="12.7109375" style="491" customWidth="1"/>
    <col min="14598" max="14598" width="52.7109375" style="491" customWidth="1"/>
    <col min="14599" max="14602" width="0" style="491" hidden="1" customWidth="1"/>
    <col min="14603" max="14603" width="12.28515625" style="491" customWidth="1"/>
    <col min="14604" max="14604" width="6.42578125" style="491" customWidth="1"/>
    <col min="14605" max="14605" width="12.28515625" style="491" customWidth="1"/>
    <col min="14606" max="14606" width="0" style="491" hidden="1" customWidth="1"/>
    <col min="14607" max="14607" width="3.7109375" style="491" customWidth="1"/>
    <col min="14608" max="14608" width="11.140625" style="491" bestFit="1" customWidth="1"/>
    <col min="14609" max="14610" width="10.5703125" style="491"/>
    <col min="14611" max="14611" width="11.140625" style="491" customWidth="1"/>
    <col min="14612" max="14841" width="10.5703125" style="491"/>
    <col min="14842" max="14849" width="0" style="491" hidden="1" customWidth="1"/>
    <col min="14850" max="14850" width="3.7109375" style="491" customWidth="1"/>
    <col min="14851" max="14851" width="3.85546875" style="491" customWidth="1"/>
    <col min="14852" max="14852" width="3.7109375" style="491" customWidth="1"/>
    <col min="14853" max="14853" width="12.7109375" style="491" customWidth="1"/>
    <col min="14854" max="14854" width="52.7109375" style="491" customWidth="1"/>
    <col min="14855" max="14858" width="0" style="491" hidden="1" customWidth="1"/>
    <col min="14859" max="14859" width="12.28515625" style="491" customWidth="1"/>
    <col min="14860" max="14860" width="6.42578125" style="491" customWidth="1"/>
    <col min="14861" max="14861" width="12.28515625" style="491" customWidth="1"/>
    <col min="14862" max="14862" width="0" style="491" hidden="1" customWidth="1"/>
    <col min="14863" max="14863" width="3.7109375" style="491" customWidth="1"/>
    <col min="14864" max="14864" width="11.140625" style="491" bestFit="1" customWidth="1"/>
    <col min="14865" max="14866" width="10.5703125" style="491"/>
    <col min="14867" max="14867" width="11.140625" style="491" customWidth="1"/>
    <col min="14868" max="15097" width="10.5703125" style="491"/>
    <col min="15098" max="15105" width="0" style="491" hidden="1" customWidth="1"/>
    <col min="15106" max="15106" width="3.7109375" style="491" customWidth="1"/>
    <col min="15107" max="15107" width="3.85546875" style="491" customWidth="1"/>
    <col min="15108" max="15108" width="3.7109375" style="491" customWidth="1"/>
    <col min="15109" max="15109" width="12.7109375" style="491" customWidth="1"/>
    <col min="15110" max="15110" width="52.7109375" style="491" customWidth="1"/>
    <col min="15111" max="15114" width="0" style="491" hidden="1" customWidth="1"/>
    <col min="15115" max="15115" width="12.28515625" style="491" customWidth="1"/>
    <col min="15116" max="15116" width="6.42578125" style="491" customWidth="1"/>
    <col min="15117" max="15117" width="12.28515625" style="491" customWidth="1"/>
    <col min="15118" max="15118" width="0" style="491" hidden="1" customWidth="1"/>
    <col min="15119" max="15119" width="3.7109375" style="491" customWidth="1"/>
    <col min="15120" max="15120" width="11.140625" style="491" bestFit="1" customWidth="1"/>
    <col min="15121" max="15122" width="10.5703125" style="491"/>
    <col min="15123" max="15123" width="11.140625" style="491" customWidth="1"/>
    <col min="15124" max="15353" width="10.5703125" style="491"/>
    <col min="15354" max="15361" width="0" style="491" hidden="1" customWidth="1"/>
    <col min="15362" max="15362" width="3.7109375" style="491" customWidth="1"/>
    <col min="15363" max="15363" width="3.85546875" style="491" customWidth="1"/>
    <col min="15364" max="15364" width="3.7109375" style="491" customWidth="1"/>
    <col min="15365" max="15365" width="12.7109375" style="491" customWidth="1"/>
    <col min="15366" max="15366" width="52.7109375" style="491" customWidth="1"/>
    <col min="15367" max="15370" width="0" style="491" hidden="1" customWidth="1"/>
    <col min="15371" max="15371" width="12.28515625" style="491" customWidth="1"/>
    <col min="15372" max="15372" width="6.42578125" style="491" customWidth="1"/>
    <col min="15373" max="15373" width="12.28515625" style="491" customWidth="1"/>
    <col min="15374" max="15374" width="0" style="491" hidden="1" customWidth="1"/>
    <col min="15375" max="15375" width="3.7109375" style="491" customWidth="1"/>
    <col min="15376" max="15376" width="11.140625" style="491" bestFit="1" customWidth="1"/>
    <col min="15377" max="15378" width="10.5703125" style="491"/>
    <col min="15379" max="15379" width="11.140625" style="491" customWidth="1"/>
    <col min="15380" max="15609" width="10.5703125" style="491"/>
    <col min="15610" max="15617" width="0" style="491" hidden="1" customWidth="1"/>
    <col min="15618" max="15618" width="3.7109375" style="491" customWidth="1"/>
    <col min="15619" max="15619" width="3.85546875" style="491" customWidth="1"/>
    <col min="15620" max="15620" width="3.7109375" style="491" customWidth="1"/>
    <col min="15621" max="15621" width="12.7109375" style="491" customWidth="1"/>
    <col min="15622" max="15622" width="52.7109375" style="491" customWidth="1"/>
    <col min="15623" max="15626" width="0" style="491" hidden="1" customWidth="1"/>
    <col min="15627" max="15627" width="12.28515625" style="491" customWidth="1"/>
    <col min="15628" max="15628" width="6.42578125" style="491" customWidth="1"/>
    <col min="15629" max="15629" width="12.28515625" style="491" customWidth="1"/>
    <col min="15630" max="15630" width="0" style="491" hidden="1" customWidth="1"/>
    <col min="15631" max="15631" width="3.7109375" style="491" customWidth="1"/>
    <col min="15632" max="15632" width="11.140625" style="491" bestFit="1" customWidth="1"/>
    <col min="15633" max="15634" width="10.5703125" style="491"/>
    <col min="15635" max="15635" width="11.140625" style="491" customWidth="1"/>
    <col min="15636" max="15865" width="10.5703125" style="491"/>
    <col min="15866" max="15873" width="0" style="491" hidden="1" customWidth="1"/>
    <col min="15874" max="15874" width="3.7109375" style="491" customWidth="1"/>
    <col min="15875" max="15875" width="3.85546875" style="491" customWidth="1"/>
    <col min="15876" max="15876" width="3.7109375" style="491" customWidth="1"/>
    <col min="15877" max="15877" width="12.7109375" style="491" customWidth="1"/>
    <col min="15878" max="15878" width="52.7109375" style="491" customWidth="1"/>
    <col min="15879" max="15882" width="0" style="491" hidden="1" customWidth="1"/>
    <col min="15883" max="15883" width="12.28515625" style="491" customWidth="1"/>
    <col min="15884" max="15884" width="6.42578125" style="491" customWidth="1"/>
    <col min="15885" max="15885" width="12.28515625" style="491" customWidth="1"/>
    <col min="15886" max="15886" width="0" style="491" hidden="1" customWidth="1"/>
    <col min="15887" max="15887" width="3.7109375" style="491" customWidth="1"/>
    <col min="15888" max="15888" width="11.140625" style="491" bestFit="1" customWidth="1"/>
    <col min="15889" max="15890" width="10.5703125" style="491"/>
    <col min="15891" max="15891" width="11.140625" style="491" customWidth="1"/>
    <col min="15892" max="16121" width="10.5703125" style="491"/>
    <col min="16122" max="16129" width="0" style="491" hidden="1" customWidth="1"/>
    <col min="16130" max="16130" width="3.7109375" style="491" customWidth="1"/>
    <col min="16131" max="16131" width="3.85546875" style="491" customWidth="1"/>
    <col min="16132" max="16132" width="3.7109375" style="491" customWidth="1"/>
    <col min="16133" max="16133" width="12.7109375" style="491" customWidth="1"/>
    <col min="16134" max="16134" width="52.7109375" style="491" customWidth="1"/>
    <col min="16135" max="16138" width="0" style="491" hidden="1" customWidth="1"/>
    <col min="16139" max="16139" width="12.28515625" style="491" customWidth="1"/>
    <col min="16140" max="16140" width="6.42578125" style="491" customWidth="1"/>
    <col min="16141" max="16141" width="12.28515625" style="491" customWidth="1"/>
    <col min="16142" max="16142" width="0" style="491" hidden="1" customWidth="1"/>
    <col min="16143" max="16143" width="3.7109375" style="491" customWidth="1"/>
    <col min="16144" max="16144" width="11.140625" style="491" bestFit="1" customWidth="1"/>
    <col min="16145" max="16146" width="10.5703125" style="491"/>
    <col min="16147" max="16147" width="11.140625" style="491" customWidth="1"/>
    <col min="16148" max="16384" width="10.5703125" style="491"/>
  </cols>
  <sheetData>
    <row r="1" spans="1:29" hidden="1">
      <c r="Q1" s="550"/>
      <c r="R1" s="550"/>
    </row>
    <row r="2" spans="1:29" hidden="1">
      <c r="U2" s="550"/>
    </row>
    <row r="3" spans="1:29" hidden="1"/>
    <row r="4" spans="1:29" ht="3" customHeight="1">
      <c r="J4" s="497"/>
      <c r="K4" s="497"/>
      <c r="L4" s="492"/>
      <c r="M4" s="492"/>
      <c r="N4" s="492"/>
      <c r="O4" s="500"/>
      <c r="P4" s="500"/>
      <c r="Q4" s="500"/>
      <c r="R4" s="500"/>
      <c r="S4" s="500"/>
      <c r="T4" s="500"/>
      <c r="U4" s="500"/>
    </row>
    <row r="5" spans="1:29" ht="26.1" customHeight="1">
      <c r="J5" s="497"/>
      <c r="K5" s="497"/>
      <c r="L5" s="1310" t="s">
        <v>714</v>
      </c>
      <c r="M5" s="1310"/>
      <c r="N5" s="1310"/>
      <c r="O5" s="1310"/>
      <c r="P5" s="1310"/>
      <c r="Q5" s="1310"/>
      <c r="R5" s="1310"/>
      <c r="S5" s="1310"/>
      <c r="T5" s="1310"/>
      <c r="U5" s="631"/>
    </row>
    <row r="6" spans="1:29" ht="3" customHeight="1">
      <c r="J6" s="497"/>
      <c r="K6" s="497"/>
      <c r="L6" s="492"/>
      <c r="M6" s="492"/>
      <c r="N6" s="492"/>
      <c r="O6" s="496"/>
      <c r="P6" s="496"/>
      <c r="Q6" s="496"/>
      <c r="R6" s="496"/>
      <c r="S6" s="496"/>
      <c r="T6" s="496"/>
      <c r="U6" s="496"/>
      <c r="V6" s="500"/>
    </row>
    <row r="7" spans="1:29"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29" s="537" customFormat="1" ht="18.75">
      <c r="A8" s="557"/>
      <c r="B8" s="557"/>
      <c r="C8" s="557"/>
      <c r="D8" s="557"/>
      <c r="E8" s="557"/>
      <c r="F8" s="557"/>
      <c r="G8" s="557"/>
      <c r="H8" s="557"/>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549"/>
      <c r="V8" s="549"/>
      <c r="W8" s="487"/>
      <c r="X8" s="557"/>
      <c r="Y8" s="557"/>
      <c r="Z8" s="557"/>
      <c r="AA8" s="557"/>
      <c r="AB8" s="557"/>
      <c r="AC8" s="557"/>
    </row>
    <row r="9" spans="1:29" s="537" customFormat="1" ht="18.75">
      <c r="A9" s="557"/>
      <c r="B9" s="557"/>
      <c r="C9" s="557"/>
      <c r="D9" s="557"/>
      <c r="E9" s="557"/>
      <c r="F9" s="557"/>
      <c r="G9" s="557"/>
      <c r="H9" s="557"/>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549"/>
      <c r="V9" s="549"/>
      <c r="W9" s="487"/>
      <c r="X9" s="557"/>
      <c r="Y9" s="557"/>
      <c r="Z9" s="557"/>
      <c r="AA9" s="557"/>
      <c r="AB9" s="557"/>
      <c r="AC9" s="557"/>
    </row>
    <row r="10" spans="1:29"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29" s="537" customFormat="1" ht="11.25" hidden="1">
      <c r="A11" s="557"/>
      <c r="B11" s="557"/>
      <c r="C11" s="557"/>
      <c r="D11" s="557"/>
      <c r="E11" s="557"/>
      <c r="F11" s="557"/>
      <c r="G11" s="557"/>
      <c r="H11" s="557"/>
      <c r="L11" s="1311"/>
      <c r="M11" s="1311"/>
      <c r="N11" s="534"/>
      <c r="O11" s="549"/>
      <c r="P11" s="549"/>
      <c r="Q11" s="549"/>
      <c r="R11" s="549"/>
      <c r="S11" s="549"/>
      <c r="T11" s="549"/>
      <c r="U11" s="555" t="s">
        <v>370</v>
      </c>
      <c r="X11" s="557"/>
      <c r="Y11" s="557"/>
      <c r="Z11" s="557"/>
      <c r="AA11" s="557"/>
      <c r="AB11" s="557"/>
      <c r="AC11" s="557"/>
    </row>
    <row r="12" spans="1:29">
      <c r="J12" s="497"/>
      <c r="K12" s="497"/>
      <c r="L12" s="492"/>
      <c r="M12" s="492"/>
      <c r="N12" s="470"/>
      <c r="O12" s="1315"/>
      <c r="P12" s="1315"/>
      <c r="Q12" s="1315"/>
      <c r="R12" s="1315"/>
      <c r="S12" s="1315"/>
      <c r="T12" s="1315"/>
      <c r="U12" s="1315"/>
    </row>
    <row r="13" spans="1:29">
      <c r="J13" s="497"/>
      <c r="K13" s="497"/>
      <c r="L13" s="1224" t="s">
        <v>444</v>
      </c>
      <c r="M13" s="1224"/>
      <c r="N13" s="1224"/>
      <c r="O13" s="1224"/>
      <c r="P13" s="1224"/>
      <c r="Q13" s="1224"/>
      <c r="R13" s="1224"/>
      <c r="S13" s="1224"/>
      <c r="T13" s="1224"/>
      <c r="U13" s="1224"/>
      <c r="V13" s="1224"/>
      <c r="W13" s="1224" t="s">
        <v>445</v>
      </c>
    </row>
    <row r="14" spans="1:29" ht="14.25" customHeight="1">
      <c r="J14" s="497"/>
      <c r="K14" s="497"/>
      <c r="L14" s="1296" t="s">
        <v>90</v>
      </c>
      <c r="M14" s="1296" t="s">
        <v>599</v>
      </c>
      <c r="N14" s="628"/>
      <c r="O14" s="1297" t="s">
        <v>601</v>
      </c>
      <c r="P14" s="1298"/>
      <c r="Q14" s="1298"/>
      <c r="R14" s="1298"/>
      <c r="S14" s="1298"/>
      <c r="T14" s="1299"/>
      <c r="U14" s="1307" t="s">
        <v>338</v>
      </c>
      <c r="V14" s="1293" t="s">
        <v>273</v>
      </c>
      <c r="W14" s="1224"/>
    </row>
    <row r="15" spans="1:29" ht="14.25" customHeight="1">
      <c r="J15" s="497"/>
      <c r="K15" s="497"/>
      <c r="L15" s="1296"/>
      <c r="M15" s="1296"/>
      <c r="N15" s="629"/>
      <c r="O15" s="1302" t="s">
        <v>575</v>
      </c>
      <c r="P15" s="1300" t="s">
        <v>269</v>
      </c>
      <c r="Q15" s="1301"/>
      <c r="R15" s="1304" t="s">
        <v>612</v>
      </c>
      <c r="S15" s="1305"/>
      <c r="T15" s="1306"/>
      <c r="U15" s="1308"/>
      <c r="V15" s="1294"/>
      <c r="W15" s="1224"/>
    </row>
    <row r="16" spans="1:29" ht="33.75" customHeight="1">
      <c r="J16" s="497"/>
      <c r="K16" s="497"/>
      <c r="L16" s="1296"/>
      <c r="M16" s="1296"/>
      <c r="N16" s="630"/>
      <c r="O16" s="1303"/>
      <c r="P16" s="503" t="s">
        <v>576</v>
      </c>
      <c r="Q16" s="503" t="s">
        <v>6</v>
      </c>
      <c r="R16" s="504" t="s">
        <v>272</v>
      </c>
      <c r="S16" s="1291" t="s">
        <v>271</v>
      </c>
      <c r="T16" s="1292"/>
      <c r="U16" s="1309"/>
      <c r="V16" s="1295"/>
      <c r="W16" s="1224"/>
    </row>
    <row r="17" spans="1:29">
      <c r="J17" s="497"/>
      <c r="K17" s="536">
        <v>1</v>
      </c>
      <c r="L17" s="614" t="s">
        <v>91</v>
      </c>
      <c r="M17" s="614" t="s">
        <v>47</v>
      </c>
      <c r="N17" s="616" t="str">
        <f ca="1">OFFSET(N17,0,-1)</f>
        <v>2</v>
      </c>
      <c r="O17" s="615">
        <f ca="1">OFFSET(O17,0,-1)+1</f>
        <v>3</v>
      </c>
      <c r="P17" s="615">
        <f ca="1">OFFSET(P17,0,-1)+1</f>
        <v>4</v>
      </c>
      <c r="Q17" s="615">
        <f ca="1">OFFSET(Q17,0,-1)+1</f>
        <v>5</v>
      </c>
      <c r="R17" s="615">
        <f ca="1">OFFSET(R17,0,-1)+1</f>
        <v>6</v>
      </c>
      <c r="S17" s="1312">
        <f ca="1">OFFSET(S17,0,-1)+1</f>
        <v>7</v>
      </c>
      <c r="T17" s="1312"/>
      <c r="U17" s="615">
        <f ca="1">OFFSET(U17,0,-2)+1</f>
        <v>8</v>
      </c>
      <c r="V17" s="616">
        <f ca="1">OFFSET(V17,0,-1)</f>
        <v>8</v>
      </c>
      <c r="W17" s="615">
        <f ca="1">OFFSET(W17,0,-1)+1</f>
        <v>9</v>
      </c>
    </row>
    <row r="18" spans="1:29" ht="22.5">
      <c r="A18" s="1279">
        <v>1</v>
      </c>
      <c r="B18" s="811"/>
      <c r="C18" s="811"/>
      <c r="D18" s="811"/>
      <c r="E18" s="812"/>
      <c r="F18" s="813"/>
      <c r="G18" s="813"/>
      <c r="H18" s="813"/>
      <c r="I18" s="814"/>
      <c r="J18" s="809"/>
      <c r="K18" s="816"/>
      <c r="L18" s="560">
        <f>mergeValue(A18)</f>
        <v>1</v>
      </c>
      <c r="M18" s="608" t="s">
        <v>19</v>
      </c>
      <c r="N18" s="613"/>
      <c r="O18" s="1316"/>
      <c r="P18" s="1316"/>
      <c r="Q18" s="1316"/>
      <c r="R18" s="1316"/>
      <c r="S18" s="1316"/>
      <c r="T18" s="1316"/>
      <c r="U18" s="1316"/>
      <c r="V18" s="1316"/>
      <c r="W18" s="1123" t="s">
        <v>715</v>
      </c>
      <c r="Y18" s="556"/>
      <c r="Z18" s="556" t="str">
        <f t="shared" ref="Z18:Z31" si="0">IF(M18="","",M18 )</f>
        <v>Наименование тарифа</v>
      </c>
      <c r="AA18" s="556"/>
      <c r="AB18" s="556"/>
      <c r="AC18" s="556"/>
    </row>
    <row r="19" spans="1:29" ht="22.5">
      <c r="A19" s="1279"/>
      <c r="B19" s="1279">
        <v>1</v>
      </c>
      <c r="C19" s="811"/>
      <c r="D19" s="811"/>
      <c r="E19" s="813"/>
      <c r="F19" s="813"/>
      <c r="G19" s="813"/>
      <c r="H19" s="813"/>
      <c r="I19" s="808"/>
      <c r="J19" s="807"/>
      <c r="K19" s="810"/>
      <c r="L19" s="560" t="str">
        <f>mergeValue(A19) &amp;"."&amp; mergeValue(B19)</f>
        <v>1.1</v>
      </c>
      <c r="M19" s="514" t="s">
        <v>15</v>
      </c>
      <c r="N19" s="613"/>
      <c r="O19" s="1316"/>
      <c r="P19" s="1316"/>
      <c r="Q19" s="1316"/>
      <c r="R19" s="1316"/>
      <c r="S19" s="1316"/>
      <c r="T19" s="1316"/>
      <c r="U19" s="1316"/>
      <c r="V19" s="1316"/>
      <c r="W19" s="1123" t="s">
        <v>458</v>
      </c>
      <c r="Y19" s="556"/>
      <c r="Z19" s="556" t="str">
        <f t="shared" si="0"/>
        <v>Территория действия тарифа</v>
      </c>
      <c r="AA19" s="556"/>
      <c r="AB19" s="556"/>
      <c r="AC19" s="556"/>
    </row>
    <row r="20" spans="1:29" ht="22.5">
      <c r="A20" s="1279"/>
      <c r="B20" s="1279"/>
      <c r="C20" s="1279">
        <v>1</v>
      </c>
      <c r="D20" s="811"/>
      <c r="E20" s="813"/>
      <c r="F20" s="813"/>
      <c r="G20" s="813"/>
      <c r="H20" s="813"/>
      <c r="I20" s="815"/>
      <c r="J20" s="807"/>
      <c r="K20" s="810"/>
      <c r="L20" s="560" t="str">
        <f>mergeValue(A20) &amp;"."&amp; mergeValue(B20)&amp;"."&amp; mergeValue(C20)</f>
        <v>1.1.1</v>
      </c>
      <c r="M20" s="515" t="s">
        <v>7</v>
      </c>
      <c r="N20" s="613"/>
      <c r="O20" s="1316"/>
      <c r="P20" s="1316"/>
      <c r="Q20" s="1316"/>
      <c r="R20" s="1316"/>
      <c r="S20" s="1316"/>
      <c r="T20" s="1316"/>
      <c r="U20" s="1316"/>
      <c r="V20" s="1316"/>
      <c r="W20" s="1123" t="s">
        <v>597</v>
      </c>
      <c r="Y20" s="556"/>
      <c r="Z20" s="556" t="str">
        <f t="shared" si="0"/>
        <v xml:space="preserve">Наименование системы теплоснабжения </v>
      </c>
      <c r="AA20" s="556"/>
      <c r="AB20" s="556"/>
      <c r="AC20" s="556"/>
    </row>
    <row r="21" spans="1:29" ht="22.5">
      <c r="A21" s="1279"/>
      <c r="B21" s="1279"/>
      <c r="C21" s="1279"/>
      <c r="D21" s="1279">
        <v>1</v>
      </c>
      <c r="E21" s="813"/>
      <c r="F21" s="813"/>
      <c r="G21" s="813"/>
      <c r="H21" s="813"/>
      <c r="I21" s="815"/>
      <c r="J21" s="807"/>
      <c r="K21" s="810"/>
      <c r="L21" s="560" t="str">
        <f>mergeValue(A21) &amp;"."&amp; mergeValue(B21)&amp;"."&amp; mergeValue(C21)&amp;"."&amp; mergeValue(D21)</f>
        <v>1.1.1.1</v>
      </c>
      <c r="M21" s="516" t="s">
        <v>21</v>
      </c>
      <c r="N21" s="613"/>
      <c r="O21" s="1316"/>
      <c r="P21" s="1316"/>
      <c r="Q21" s="1316"/>
      <c r="R21" s="1316"/>
      <c r="S21" s="1316"/>
      <c r="T21" s="1316"/>
      <c r="U21" s="1316"/>
      <c r="V21" s="1316"/>
      <c r="W21" s="1123" t="s">
        <v>598</v>
      </c>
      <c r="Y21" s="556"/>
      <c r="Z21" s="556" t="str">
        <f t="shared" si="0"/>
        <v xml:space="preserve">Источник тепловой энергии  </v>
      </c>
      <c r="AA21" s="556"/>
      <c r="AB21" s="556"/>
      <c r="AC21" s="556"/>
    </row>
    <row r="22" spans="1:29" ht="78.75">
      <c r="A22" s="1279"/>
      <c r="B22" s="1279"/>
      <c r="C22" s="1279"/>
      <c r="D22" s="1279"/>
      <c r="E22" s="1279">
        <v>1</v>
      </c>
      <c r="F22" s="813"/>
      <c r="G22" s="813"/>
      <c r="H22" s="811">
        <v>1</v>
      </c>
      <c r="I22" s="1279">
        <v>1</v>
      </c>
      <c r="J22" s="813"/>
      <c r="K22" s="818"/>
      <c r="L22" s="560" t="str">
        <f>mergeValue(A22) &amp;"."&amp; mergeValue(B22)&amp;"."&amp; mergeValue(C22)&amp;"."&amp; mergeValue(D22)&amp;"."&amp; mergeValue(E22)</f>
        <v>1.1.1.1.1</v>
      </c>
      <c r="M22" s="522" t="s">
        <v>8</v>
      </c>
      <c r="N22" s="613"/>
      <c r="O22" s="1317"/>
      <c r="P22" s="1317"/>
      <c r="Q22" s="1317"/>
      <c r="R22" s="1317"/>
      <c r="S22" s="1317"/>
      <c r="T22" s="1317"/>
      <c r="U22" s="1317"/>
      <c r="V22" s="1317"/>
      <c r="W22" s="1123" t="s">
        <v>716</v>
      </c>
      <c r="Y22" s="556"/>
      <c r="Z22" s="556" t="str">
        <f t="shared" si="0"/>
        <v>Схема подключения теплопотребляющей установки к коллектору источника тепловой энергии</v>
      </c>
      <c r="AA22" s="556"/>
      <c r="AB22" s="556"/>
      <c r="AC22" s="556"/>
    </row>
    <row r="23" spans="1:29" ht="33.75">
      <c r="A23" s="1279"/>
      <c r="B23" s="1279"/>
      <c r="C23" s="1279"/>
      <c r="D23" s="1279"/>
      <c r="E23" s="1279"/>
      <c r="F23" s="1279">
        <v>1</v>
      </c>
      <c r="G23" s="811"/>
      <c r="H23" s="811"/>
      <c r="I23" s="1279"/>
      <c r="J23" s="1279">
        <v>1</v>
      </c>
      <c r="K23" s="819"/>
      <c r="L23" s="560" t="str">
        <f>mergeValue(A23) &amp;"."&amp; mergeValue(B23)&amp;"."&amp; mergeValue(C23)&amp;"."&amp; mergeValue(D23)&amp;"."&amp; mergeValue(E23)&amp;"."&amp; mergeValue(F23)</f>
        <v>1.1.1.1.1.1</v>
      </c>
      <c r="M23" s="523" t="s">
        <v>9</v>
      </c>
      <c r="N23" s="613"/>
      <c r="O23" s="1283"/>
      <c r="P23" s="1284"/>
      <c r="Q23" s="1284"/>
      <c r="R23" s="1284"/>
      <c r="S23" s="1284"/>
      <c r="T23" s="1284"/>
      <c r="U23" s="1284"/>
      <c r="V23" s="1285"/>
      <c r="W23" s="1123" t="s">
        <v>717</v>
      </c>
      <c r="Y23" s="556"/>
      <c r="Z23" s="556" t="str">
        <f t="shared" si="0"/>
        <v>Группа потребителей</v>
      </c>
      <c r="AA23" s="556"/>
      <c r="AB23" s="556"/>
      <c r="AC23" s="556"/>
    </row>
    <row r="24" spans="1:29" ht="122.1" customHeight="1">
      <c r="A24" s="1279"/>
      <c r="B24" s="1279"/>
      <c r="C24" s="1279"/>
      <c r="D24" s="1279"/>
      <c r="E24" s="1279"/>
      <c r="F24" s="1279"/>
      <c r="G24" s="811">
        <v>1</v>
      </c>
      <c r="H24" s="811"/>
      <c r="I24" s="1279"/>
      <c r="J24" s="1279"/>
      <c r="K24" s="819">
        <v>1</v>
      </c>
      <c r="L24" s="560" t="str">
        <f>mergeValue(A24) &amp;"."&amp; mergeValue(B24)&amp;"."&amp; mergeValue(C24)&amp;"."&amp; mergeValue(D24)&amp;"."&amp; mergeValue(E24)&amp;"."&amp; mergeValue(F24)&amp;"."&amp; mergeValue(G24)</f>
        <v>1.1.1.1.1.1.1</v>
      </c>
      <c r="M24" s="1082"/>
      <c r="N24" s="613"/>
      <c r="O24" s="530"/>
      <c r="P24" s="530"/>
      <c r="Q24" s="1033"/>
      <c r="R24" s="1286"/>
      <c r="S24" s="1287" t="s">
        <v>82</v>
      </c>
      <c r="T24" s="1286"/>
      <c r="U24" s="1287" t="s">
        <v>83</v>
      </c>
      <c r="V24" s="530"/>
      <c r="W24" s="1288" t="s">
        <v>718</v>
      </c>
      <c r="X24" s="552" t="str">
        <f>strCheckDate(O25:V25)</f>
        <v/>
      </c>
      <c r="Y24" s="556"/>
      <c r="Z24" s="556" t="str">
        <f t="shared" si="0"/>
        <v/>
      </c>
      <c r="AA24" s="556"/>
      <c r="AB24" s="556"/>
      <c r="AC24" s="556"/>
    </row>
    <row r="25" spans="1:29" ht="11.25" hidden="1">
      <c r="A25" s="1279"/>
      <c r="B25" s="1279"/>
      <c r="C25" s="1279"/>
      <c r="D25" s="1279"/>
      <c r="E25" s="1279"/>
      <c r="F25" s="1279"/>
      <c r="G25" s="811"/>
      <c r="H25" s="811"/>
      <c r="I25" s="1279"/>
      <c r="J25" s="1279"/>
      <c r="K25" s="819"/>
      <c r="L25" s="567"/>
      <c r="M25" s="613"/>
      <c r="N25" s="613"/>
      <c r="O25" s="530"/>
      <c r="P25" s="530"/>
      <c r="Q25" s="551" t="str">
        <f>R24 &amp; "-" &amp; T24</f>
        <v>-</v>
      </c>
      <c r="R25" s="1286"/>
      <c r="S25" s="1287"/>
      <c r="T25" s="1286"/>
      <c r="U25" s="1287"/>
      <c r="V25" s="530"/>
      <c r="W25" s="1289"/>
      <c r="Y25" s="556"/>
      <c r="Z25" s="556" t="str">
        <f t="shared" si="0"/>
        <v/>
      </c>
      <c r="AA25" s="556"/>
      <c r="AB25" s="556"/>
      <c r="AC25" s="556"/>
    </row>
    <row r="26" spans="1:29" ht="15" customHeight="1">
      <c r="A26" s="1279"/>
      <c r="B26" s="1279"/>
      <c r="C26" s="1279"/>
      <c r="D26" s="1279"/>
      <c r="E26" s="1279"/>
      <c r="F26" s="1279"/>
      <c r="G26" s="813"/>
      <c r="H26" s="811"/>
      <c r="I26" s="1279"/>
      <c r="J26" s="1279"/>
      <c r="K26" s="818"/>
      <c r="L26" s="506"/>
      <c r="M26" s="525" t="s">
        <v>24</v>
      </c>
      <c r="N26" s="532"/>
      <c r="O26" s="532"/>
      <c r="P26" s="532"/>
      <c r="Q26" s="532"/>
      <c r="R26" s="532"/>
      <c r="S26" s="532"/>
      <c r="T26" s="532"/>
      <c r="U26" s="532"/>
      <c r="V26" s="528"/>
      <c r="W26" s="1290"/>
      <c r="Y26" s="556"/>
      <c r="Z26" s="556" t="str">
        <f t="shared" si="0"/>
        <v>Добавить вид теплоносителя (параметры теплоносителя)</v>
      </c>
      <c r="AA26" s="556"/>
      <c r="AB26" s="556"/>
      <c r="AC26" s="556"/>
    </row>
    <row r="27" spans="1:29" ht="15" customHeight="1">
      <c r="A27" s="1279"/>
      <c r="B27" s="1279"/>
      <c r="C27" s="1279"/>
      <c r="D27" s="1279"/>
      <c r="E27" s="1279"/>
      <c r="F27" s="813"/>
      <c r="G27" s="813"/>
      <c r="H27" s="811"/>
      <c r="I27" s="1279"/>
      <c r="J27" s="813"/>
      <c r="K27" s="818"/>
      <c r="L27" s="506"/>
      <c r="M27" s="524" t="s">
        <v>10</v>
      </c>
      <c r="N27" s="532"/>
      <c r="O27" s="532"/>
      <c r="P27" s="532"/>
      <c r="Q27" s="532"/>
      <c r="R27" s="532"/>
      <c r="S27" s="532"/>
      <c r="T27" s="532"/>
      <c r="U27" s="531"/>
      <c r="V27" s="532"/>
      <c r="W27" s="632"/>
      <c r="Y27" s="556"/>
      <c r="Z27" s="556" t="str">
        <f t="shared" si="0"/>
        <v>Добавить группу потребителей</v>
      </c>
      <c r="AA27" s="556"/>
      <c r="AB27" s="556"/>
      <c r="AC27" s="556"/>
    </row>
    <row r="28" spans="1:29" ht="15" customHeight="1">
      <c r="A28" s="1279"/>
      <c r="B28" s="1279"/>
      <c r="C28" s="1279"/>
      <c r="D28" s="1279"/>
      <c r="E28" s="817"/>
      <c r="F28" s="813"/>
      <c r="G28" s="813"/>
      <c r="H28" s="813"/>
      <c r="I28" s="809"/>
      <c r="J28" s="806"/>
      <c r="K28" s="816"/>
      <c r="L28" s="506"/>
      <c r="M28" s="519" t="s">
        <v>11</v>
      </c>
      <c r="N28" s="532"/>
      <c r="O28" s="532"/>
      <c r="P28" s="532"/>
      <c r="Q28" s="532"/>
      <c r="R28" s="532"/>
      <c r="S28" s="532"/>
      <c r="T28" s="532"/>
      <c r="U28" s="531"/>
      <c r="V28" s="532"/>
      <c r="W28" s="632"/>
      <c r="Y28" s="556"/>
      <c r="Z28" s="556" t="str">
        <f t="shared" si="0"/>
        <v>Добавить схему подключения</v>
      </c>
      <c r="AA28" s="556"/>
      <c r="AB28" s="556"/>
      <c r="AC28" s="556"/>
    </row>
    <row r="29" spans="1:29" ht="15" customHeight="1">
      <c r="A29" s="1279"/>
      <c r="B29" s="1279"/>
      <c r="C29" s="1279"/>
      <c r="D29" s="817"/>
      <c r="E29" s="817"/>
      <c r="F29" s="813"/>
      <c r="G29" s="813"/>
      <c r="H29" s="813"/>
      <c r="I29" s="809"/>
      <c r="J29" s="806"/>
      <c r="K29" s="816"/>
      <c r="L29" s="506"/>
      <c r="M29" s="518" t="s">
        <v>16</v>
      </c>
      <c r="N29" s="532"/>
      <c r="O29" s="532"/>
      <c r="P29" s="532"/>
      <c r="Q29" s="532"/>
      <c r="R29" s="532"/>
      <c r="S29" s="532"/>
      <c r="T29" s="532"/>
      <c r="U29" s="531"/>
      <c r="V29" s="532"/>
      <c r="W29" s="632"/>
      <c r="Y29" s="556"/>
      <c r="Z29" s="556" t="str">
        <f t="shared" si="0"/>
        <v>Добавить источник тепловой энергии</v>
      </c>
      <c r="AA29" s="556"/>
      <c r="AB29" s="556"/>
      <c r="AC29" s="556"/>
    </row>
    <row r="30" spans="1:29" ht="15" customHeight="1">
      <c r="A30" s="1279"/>
      <c r="B30" s="1279"/>
      <c r="C30" s="817"/>
      <c r="D30" s="817"/>
      <c r="E30" s="817"/>
      <c r="F30" s="817"/>
      <c r="G30" s="822"/>
      <c r="H30" s="809"/>
      <c r="I30" s="820"/>
      <c r="J30" s="806"/>
      <c r="K30" s="821"/>
      <c r="L30" s="506"/>
      <c r="M30" s="517" t="s">
        <v>17</v>
      </c>
      <c r="N30" s="532"/>
      <c r="O30" s="532"/>
      <c r="P30" s="532"/>
      <c r="Q30" s="532"/>
      <c r="R30" s="532"/>
      <c r="S30" s="532"/>
      <c r="T30" s="532"/>
      <c r="U30" s="531"/>
      <c r="V30" s="532"/>
      <c r="W30" s="632"/>
      <c r="Y30" s="556"/>
      <c r="Z30" s="556" t="str">
        <f t="shared" si="0"/>
        <v>Добавить наименование системы теплоснабжения</v>
      </c>
      <c r="AA30" s="556"/>
      <c r="AB30" s="556"/>
      <c r="AC30" s="556"/>
    </row>
    <row r="31" spans="1:29" ht="15" customHeight="1">
      <c r="A31" s="1279"/>
      <c r="B31" s="817"/>
      <c r="C31" s="817"/>
      <c r="D31" s="817"/>
      <c r="E31" s="817"/>
      <c r="F31" s="817"/>
      <c r="G31" s="822"/>
      <c r="H31" s="809"/>
      <c r="I31" s="809"/>
      <c r="J31" s="806"/>
      <c r="K31" s="816"/>
      <c r="L31" s="506"/>
      <c r="M31" s="526" t="s">
        <v>18</v>
      </c>
      <c r="N31" s="532"/>
      <c r="O31" s="532"/>
      <c r="P31" s="532"/>
      <c r="Q31" s="532"/>
      <c r="R31" s="532"/>
      <c r="S31" s="532"/>
      <c r="T31" s="532"/>
      <c r="U31" s="531"/>
      <c r="V31" s="532"/>
      <c r="W31" s="632"/>
      <c r="Y31" s="556"/>
      <c r="Z31" s="556" t="str">
        <f t="shared" si="0"/>
        <v>Добавить территорию действия тарифа</v>
      </c>
      <c r="AA31" s="556"/>
      <c r="AB31" s="556"/>
      <c r="AC31" s="556"/>
    </row>
    <row r="32" spans="1:29" s="490" customFormat="1" ht="15" customHeight="1">
      <c r="A32" s="805"/>
      <c r="B32" s="805"/>
      <c r="C32" s="805"/>
      <c r="D32" s="805"/>
      <c r="E32" s="805"/>
      <c r="F32" s="805"/>
      <c r="G32" s="805"/>
      <c r="H32" s="805"/>
      <c r="I32" s="805"/>
      <c r="J32" s="805"/>
      <c r="K32" s="805"/>
      <c r="L32" s="461"/>
      <c r="M32" s="533" t="s">
        <v>307</v>
      </c>
      <c r="N32" s="532"/>
      <c r="O32" s="532"/>
      <c r="P32" s="532"/>
      <c r="Q32" s="532"/>
      <c r="R32" s="532"/>
      <c r="S32" s="532"/>
      <c r="T32" s="532"/>
      <c r="U32" s="531"/>
      <c r="V32" s="532"/>
      <c r="W32" s="632"/>
      <c r="X32" s="554"/>
      <c r="Y32" s="554"/>
      <c r="Z32" s="554"/>
      <c r="AA32" s="554"/>
      <c r="AB32" s="554"/>
      <c r="AC32" s="554"/>
    </row>
    <row r="33" spans="1:29" ht="11.25">
      <c r="A33" s="491"/>
      <c r="B33" s="491"/>
      <c r="C33" s="491"/>
      <c r="D33" s="491"/>
      <c r="E33" s="491"/>
      <c r="F33" s="491"/>
      <c r="G33" s="491"/>
      <c r="H33" s="491"/>
      <c r="I33" s="491"/>
      <c r="J33" s="491"/>
      <c r="K33" s="491"/>
      <c r="X33" s="491"/>
      <c r="Y33" s="491"/>
      <c r="Z33" s="491"/>
      <c r="AA33" s="491"/>
      <c r="AB33" s="491"/>
      <c r="AC33" s="491"/>
    </row>
    <row r="34" spans="1:29" ht="90" customHeight="1">
      <c r="L34" s="1">
        <v>1</v>
      </c>
      <c r="M34" s="1273" t="s">
        <v>719</v>
      </c>
      <c r="N34" s="1273"/>
      <c r="O34" s="1273"/>
      <c r="P34" s="1273"/>
      <c r="Q34" s="1273"/>
      <c r="R34" s="1273"/>
      <c r="S34" s="1273"/>
      <c r="T34" s="1273"/>
      <c r="U34" s="1273"/>
      <c r="V34" s="1273"/>
      <c r="W34" s="1273"/>
    </row>
  </sheetData>
  <sheetProtection password="FA9C" sheet="1" objects="1" scenarios="1" formatColumns="0" formatRows="0"/>
  <dataConsolidate leftLabels="1"/>
  <mergeCells count="39">
    <mergeCell ref="I22:I27"/>
    <mergeCell ref="J23:J26"/>
    <mergeCell ref="A18:A31"/>
    <mergeCell ref="O18:V18"/>
    <mergeCell ref="B19:B30"/>
    <mergeCell ref="O19:V19"/>
    <mergeCell ref="C20:C29"/>
    <mergeCell ref="U24:U25"/>
    <mergeCell ref="O20:V20"/>
    <mergeCell ref="D21:D28"/>
    <mergeCell ref="O21:V21"/>
    <mergeCell ref="E22:E27"/>
    <mergeCell ref="O22:V22"/>
    <mergeCell ref="F23:F26"/>
    <mergeCell ref="O23:V23"/>
    <mergeCell ref="R24:R25"/>
    <mergeCell ref="L5:T5"/>
    <mergeCell ref="O9:T9"/>
    <mergeCell ref="O10:T10"/>
    <mergeCell ref="L11:M11"/>
    <mergeCell ref="O12:U12"/>
    <mergeCell ref="O7:T7"/>
    <mergeCell ref="O8:T8"/>
    <mergeCell ref="M34:W34"/>
    <mergeCell ref="L13:V13"/>
    <mergeCell ref="L14:L16"/>
    <mergeCell ref="M14:M16"/>
    <mergeCell ref="O14:T14"/>
    <mergeCell ref="U14:U16"/>
    <mergeCell ref="V14:V16"/>
    <mergeCell ref="O15:O16"/>
    <mergeCell ref="W13:W16"/>
    <mergeCell ref="S16:T16"/>
    <mergeCell ref="P15:Q15"/>
    <mergeCell ref="R15:T15"/>
    <mergeCell ref="S17:T17"/>
    <mergeCell ref="W24:W26"/>
    <mergeCell ref="S24:S25"/>
    <mergeCell ref="T24:T25"/>
  </mergeCells>
  <dataValidations count="9">
    <dataValidation type="list" allowBlank="1" showInputMessage="1" showErrorMessage="1" errorTitle="Ошибка" error="Выберите значение из списка" sqref="O22 JD22 SZ22 ACV22 AMR22 AWN22 BGJ22 BQF22 CAB22 CJX22 CTT22 DDP22 DNL22 DXH22 EHD22 EQZ22 FAV22 FKR22 FUN22 GEJ22 GOF22 GYB22 HHX22 HRT22 IBP22 ILL22 IVH22 JFD22 JOZ22 JYV22 KIR22 KSN22 LCJ22 LMF22 LWB22 MFX22 MPT22 MZP22 NJL22 NTH22 ODD22 OMZ22 OWV22 PGR22 PQN22 QAJ22 QKF22 QUB22 RDX22 RNT22 RXP22 SHL22 SRH22 TBD22 TKZ22 TUV22 UER22 UON22 UYJ22 VIF22 VSB22 WBX22 WLT22 WVP22 O65558 JD65558 SZ65558 ACV65558 AMR65558 AWN65558 BGJ65558 BQF65558 CAB65558 CJX65558 CTT65558 DDP65558 DNL65558 DXH65558 EHD65558 EQZ65558 FAV65558 FKR65558 FUN65558 GEJ65558 GOF65558 GYB65558 HHX65558 HRT65558 IBP65558 ILL65558 IVH65558 JFD65558 JOZ65558 JYV65558 KIR65558 KSN65558 LCJ65558 LMF65558 LWB65558 MFX65558 MPT65558 MZP65558 NJL65558 NTH65558 ODD65558 OMZ65558 OWV65558 PGR65558 PQN65558 QAJ65558 QKF65558 QUB65558 RDX65558 RNT65558 RXP65558 SHL65558 SRH65558 TBD65558 TKZ65558 TUV65558 UER65558 UON65558 UYJ65558 VIF65558 VSB65558 WBX65558 WLT65558 WVP65558 O131094 JD131094 SZ131094 ACV131094 AMR131094 AWN131094 BGJ131094 BQF131094 CAB131094 CJX131094 CTT131094 DDP131094 DNL131094 DXH131094 EHD131094 EQZ131094 FAV131094 FKR131094 FUN131094 GEJ131094 GOF131094 GYB131094 HHX131094 HRT131094 IBP131094 ILL131094 IVH131094 JFD131094 JOZ131094 JYV131094 KIR131094 KSN131094 LCJ131094 LMF131094 LWB131094 MFX131094 MPT131094 MZP131094 NJL131094 NTH131094 ODD131094 OMZ131094 OWV131094 PGR131094 PQN131094 QAJ131094 QKF131094 QUB131094 RDX131094 RNT131094 RXP131094 SHL131094 SRH131094 TBD131094 TKZ131094 TUV131094 UER131094 UON131094 UYJ131094 VIF131094 VSB131094 WBX131094 WLT131094 WVP131094 O196630 JD196630 SZ196630 ACV196630 AMR196630 AWN196630 BGJ196630 BQF196630 CAB196630 CJX196630 CTT196630 DDP196630 DNL196630 DXH196630 EHD196630 EQZ196630 FAV196630 FKR196630 FUN196630 GEJ196630 GOF196630 GYB196630 HHX196630 HRT196630 IBP196630 ILL196630 IVH196630 JFD196630 JOZ196630 JYV196630 KIR196630 KSN196630 LCJ196630 LMF196630 LWB196630 MFX196630 MPT196630 MZP196630 NJL196630 NTH196630 ODD196630 OMZ196630 OWV196630 PGR196630 PQN196630 QAJ196630 QKF196630 QUB196630 RDX196630 RNT196630 RXP196630 SHL196630 SRH196630 TBD196630 TKZ196630 TUV196630 UER196630 UON196630 UYJ196630 VIF196630 VSB196630 WBX196630 WLT196630 WVP196630 O262166 JD262166 SZ262166 ACV262166 AMR262166 AWN262166 BGJ262166 BQF262166 CAB262166 CJX262166 CTT262166 DDP262166 DNL262166 DXH262166 EHD262166 EQZ262166 FAV262166 FKR262166 FUN262166 GEJ262166 GOF262166 GYB262166 HHX262166 HRT262166 IBP262166 ILL262166 IVH262166 JFD262166 JOZ262166 JYV262166 KIR262166 KSN262166 LCJ262166 LMF262166 LWB262166 MFX262166 MPT262166 MZP262166 NJL262166 NTH262166 ODD262166 OMZ262166 OWV262166 PGR262166 PQN262166 QAJ262166 QKF262166 QUB262166 RDX262166 RNT262166 RXP262166 SHL262166 SRH262166 TBD262166 TKZ262166 TUV262166 UER262166 UON262166 UYJ262166 VIF262166 VSB262166 WBX262166 WLT262166 WVP262166 O327702 JD327702 SZ327702 ACV327702 AMR327702 AWN327702 BGJ327702 BQF327702 CAB327702 CJX327702 CTT327702 DDP327702 DNL327702 DXH327702 EHD327702 EQZ327702 FAV327702 FKR327702 FUN327702 GEJ327702 GOF327702 GYB327702 HHX327702 HRT327702 IBP327702 ILL327702 IVH327702 JFD327702 JOZ327702 JYV327702 KIR327702 KSN327702 LCJ327702 LMF327702 LWB327702 MFX327702 MPT327702 MZP327702 NJL327702 NTH327702 ODD327702 OMZ327702 OWV327702 PGR327702 PQN327702 QAJ327702 QKF327702 QUB327702 RDX327702 RNT327702 RXP327702 SHL327702 SRH327702 TBD327702 TKZ327702 TUV327702 UER327702 UON327702 UYJ327702 VIF327702 VSB327702 WBX327702 WLT327702 WVP327702 O393238 JD393238 SZ393238 ACV393238 AMR393238 AWN393238 BGJ393238 BQF393238 CAB393238 CJX393238 CTT393238 DDP393238 DNL393238 DXH393238 EHD393238 EQZ393238 FAV393238 FKR393238 FUN393238 GEJ393238 GOF393238 GYB393238 HHX393238 HRT393238 IBP393238 ILL393238 IVH393238 JFD393238 JOZ393238 JYV393238 KIR393238 KSN393238 LCJ393238 LMF393238 LWB393238 MFX393238 MPT393238 MZP393238 NJL393238 NTH393238 ODD393238 OMZ393238 OWV393238 PGR393238 PQN393238 QAJ393238 QKF393238 QUB393238 RDX393238 RNT393238 RXP393238 SHL393238 SRH393238 TBD393238 TKZ393238 TUV393238 UER393238 UON393238 UYJ393238 VIF393238 VSB393238 WBX393238 WLT393238 WVP393238 O458774 JD458774 SZ458774 ACV458774 AMR458774 AWN458774 BGJ458774 BQF458774 CAB458774 CJX458774 CTT458774 DDP458774 DNL458774 DXH458774 EHD458774 EQZ458774 FAV458774 FKR458774 FUN458774 GEJ458774 GOF458774 GYB458774 HHX458774 HRT458774 IBP458774 ILL458774 IVH458774 JFD458774 JOZ458774 JYV458774 KIR458774 KSN458774 LCJ458774 LMF458774 LWB458774 MFX458774 MPT458774 MZP458774 NJL458774 NTH458774 ODD458774 OMZ458774 OWV458774 PGR458774 PQN458774 QAJ458774 QKF458774 QUB458774 RDX458774 RNT458774 RXP458774 SHL458774 SRH458774 TBD458774 TKZ458774 TUV458774 UER458774 UON458774 UYJ458774 VIF458774 VSB458774 WBX458774 WLT458774 WVP458774 O524310 JD524310 SZ524310 ACV524310 AMR524310 AWN524310 BGJ524310 BQF524310 CAB524310 CJX524310 CTT524310 DDP524310 DNL524310 DXH524310 EHD524310 EQZ524310 FAV524310 FKR524310 FUN524310 GEJ524310 GOF524310 GYB524310 HHX524310 HRT524310 IBP524310 ILL524310 IVH524310 JFD524310 JOZ524310 JYV524310 KIR524310 KSN524310 LCJ524310 LMF524310 LWB524310 MFX524310 MPT524310 MZP524310 NJL524310 NTH524310 ODD524310 OMZ524310 OWV524310 PGR524310 PQN524310 QAJ524310 QKF524310 QUB524310 RDX524310 RNT524310 RXP524310 SHL524310 SRH524310 TBD524310 TKZ524310 TUV524310 UER524310 UON524310 UYJ524310 VIF524310 VSB524310 WBX524310 WLT524310 WVP524310 O589846 JD589846 SZ589846 ACV589846 AMR589846 AWN589846 BGJ589846 BQF589846 CAB589846 CJX589846 CTT589846 DDP589846 DNL589846 DXH589846 EHD589846 EQZ589846 FAV589846 FKR589846 FUN589846 GEJ589846 GOF589846 GYB589846 HHX589846 HRT589846 IBP589846 ILL589846 IVH589846 JFD589846 JOZ589846 JYV589846 KIR589846 KSN589846 LCJ589846 LMF589846 LWB589846 MFX589846 MPT589846 MZP589846 NJL589846 NTH589846 ODD589846 OMZ589846 OWV589846 PGR589846 PQN589846 QAJ589846 QKF589846 QUB589846 RDX589846 RNT589846 RXP589846 SHL589846 SRH589846 TBD589846 TKZ589846 TUV589846 UER589846 UON589846 UYJ589846 VIF589846 VSB589846 WBX589846 WLT589846 WVP589846 O655382 JD655382 SZ655382 ACV655382 AMR655382 AWN655382 BGJ655382 BQF655382 CAB655382 CJX655382 CTT655382 DDP655382 DNL655382 DXH655382 EHD655382 EQZ655382 FAV655382 FKR655382 FUN655382 GEJ655382 GOF655382 GYB655382 HHX655382 HRT655382 IBP655382 ILL655382 IVH655382 JFD655382 JOZ655382 JYV655382 KIR655382 KSN655382 LCJ655382 LMF655382 LWB655382 MFX655382 MPT655382 MZP655382 NJL655382 NTH655382 ODD655382 OMZ655382 OWV655382 PGR655382 PQN655382 QAJ655382 QKF655382 QUB655382 RDX655382 RNT655382 RXP655382 SHL655382 SRH655382 TBD655382 TKZ655382 TUV655382 UER655382 UON655382 UYJ655382 VIF655382 VSB655382 WBX655382 WLT655382 WVP655382 O720918 JD720918 SZ720918 ACV720918 AMR720918 AWN720918 BGJ720918 BQF720918 CAB720918 CJX720918 CTT720918 DDP720918 DNL720918 DXH720918 EHD720918 EQZ720918 FAV720918 FKR720918 FUN720918 GEJ720918 GOF720918 GYB720918 HHX720918 HRT720918 IBP720918 ILL720918 IVH720918 JFD720918 JOZ720918 JYV720918 KIR720918 KSN720918 LCJ720918 LMF720918 LWB720918 MFX720918 MPT720918 MZP720918 NJL720918 NTH720918 ODD720918 OMZ720918 OWV720918 PGR720918 PQN720918 QAJ720918 QKF720918 QUB720918 RDX720918 RNT720918 RXP720918 SHL720918 SRH720918 TBD720918 TKZ720918 TUV720918 UER720918 UON720918 UYJ720918 VIF720918 VSB720918 WBX720918 WLT720918 WVP720918 O786454 JD786454 SZ786454 ACV786454 AMR786454 AWN786454 BGJ786454 BQF786454 CAB786454 CJX786454 CTT786454 DDP786454 DNL786454 DXH786454 EHD786454 EQZ786454 FAV786454 FKR786454 FUN786454 GEJ786454 GOF786454 GYB786454 HHX786454 HRT786454 IBP786454 ILL786454 IVH786454 JFD786454 JOZ786454 JYV786454 KIR786454 KSN786454 LCJ786454 LMF786454 LWB786454 MFX786454 MPT786454 MZP786454 NJL786454 NTH786454 ODD786454 OMZ786454 OWV786454 PGR786454 PQN786454 QAJ786454 QKF786454 QUB786454 RDX786454 RNT786454 RXP786454 SHL786454 SRH786454 TBD786454 TKZ786454 TUV786454 UER786454 UON786454 UYJ786454 VIF786454 VSB786454 WBX786454 WLT786454 WVP786454 O851990 JD851990 SZ851990 ACV851990 AMR851990 AWN851990 BGJ851990 BQF851990 CAB851990 CJX851990 CTT851990 DDP851990 DNL851990 DXH851990 EHD851990 EQZ851990 FAV851990 FKR851990 FUN851990 GEJ851990 GOF851990 GYB851990 HHX851990 HRT851990 IBP851990 ILL851990 IVH851990 JFD851990 JOZ851990 JYV851990 KIR851990 KSN851990 LCJ851990 LMF851990 LWB851990 MFX851990 MPT851990 MZP851990 NJL851990 NTH851990 ODD851990 OMZ851990 OWV851990 PGR851990 PQN851990 QAJ851990 QKF851990 QUB851990 RDX851990 RNT851990 RXP851990 SHL851990 SRH851990 TBD851990 TKZ851990 TUV851990 UER851990 UON851990 UYJ851990 VIF851990 VSB851990 WBX851990 WLT851990 WVP851990 O917526 JD917526 SZ917526 ACV917526 AMR917526 AWN917526 BGJ917526 BQF917526 CAB917526 CJX917526 CTT917526 DDP917526 DNL917526 DXH917526 EHD917526 EQZ917526 FAV917526 FKR917526 FUN917526 GEJ917526 GOF917526 GYB917526 HHX917526 HRT917526 IBP917526 ILL917526 IVH917526 JFD917526 JOZ917526 JYV917526 KIR917526 KSN917526 LCJ917526 LMF917526 LWB917526 MFX917526 MPT917526 MZP917526 NJL917526 NTH917526 ODD917526 OMZ917526 OWV917526 PGR917526 PQN917526 QAJ917526 QKF917526 QUB917526 RDX917526 RNT917526 RXP917526 SHL917526 SRH917526 TBD917526 TKZ917526 TUV917526 UER917526 UON917526 UYJ917526 VIF917526 VSB917526 WBX917526 WLT917526 WVP917526 O983062 JD983062 SZ983062 ACV983062 AMR983062 AWN983062 BGJ983062 BQF983062 CAB983062 CJX983062 CTT983062 DDP983062 DNL983062 DXH983062 EHD983062 EQZ983062 FAV983062 FKR983062 FUN983062 GEJ983062 GOF983062 GYB983062 HHX983062 HRT983062 IBP983062 ILL983062 IVH983062 JFD983062 JOZ983062 JYV983062 KIR983062 KSN983062 LCJ983062 LMF983062 LWB983062 MFX983062 MPT983062 MZP983062 NJL983062 NTH983062 ODD983062 OMZ983062 OWV983062 PGR983062 PQN983062 QAJ983062 QKF983062 QUB983062 RDX983062 RNT983062 RXP983062 SHL983062 SRH983062 TBD983062 TKZ983062 TUV983062 UER983062 UON983062 UYJ983062 VIF983062 VSB983062 WBX983062 WLT983062 WVP983062">
      <formula1>kind_of_scheme_in</formula1>
    </dataValidation>
    <dataValidation type="textLength" operator="lessThanOrEqual" allowBlank="1" showInputMessage="1" showErrorMessage="1" errorTitle="Ошибка" error="Допускается ввод не более 900 символов!" sqref="WVX983058:WVX983065 WMB983058:WMB983065 W65554:W65561 JL65554:JL65561 TH65554:TH65561 ADD65554:ADD65561 AMZ65554:AMZ65561 AWV65554:AWV65561 BGR65554:BGR65561 BQN65554:BQN65561 CAJ65554:CAJ65561 CKF65554:CKF65561 CUB65554:CUB65561 DDX65554:DDX65561 DNT65554:DNT65561 DXP65554:DXP65561 EHL65554:EHL65561 ERH65554:ERH65561 FBD65554:FBD65561 FKZ65554:FKZ65561 FUV65554:FUV65561 GER65554:GER65561 GON65554:GON65561 GYJ65554:GYJ65561 HIF65554:HIF65561 HSB65554:HSB65561 IBX65554:IBX65561 ILT65554:ILT65561 IVP65554:IVP65561 JFL65554:JFL65561 JPH65554:JPH65561 JZD65554:JZD65561 KIZ65554:KIZ65561 KSV65554:KSV65561 LCR65554:LCR65561 LMN65554:LMN65561 LWJ65554:LWJ65561 MGF65554:MGF65561 MQB65554:MQB65561 MZX65554:MZX65561 NJT65554:NJT65561 NTP65554:NTP65561 ODL65554:ODL65561 ONH65554:ONH65561 OXD65554:OXD65561 PGZ65554:PGZ65561 PQV65554:PQV65561 QAR65554:QAR65561 QKN65554:QKN65561 QUJ65554:QUJ65561 REF65554:REF65561 ROB65554:ROB65561 RXX65554:RXX65561 SHT65554:SHT65561 SRP65554:SRP65561 TBL65554:TBL65561 TLH65554:TLH65561 TVD65554:TVD65561 UEZ65554:UEZ65561 UOV65554:UOV65561 UYR65554:UYR65561 VIN65554:VIN65561 VSJ65554:VSJ65561 WCF65554:WCF65561 WMB65554:WMB65561 WVX65554:WVX65561 W131090:W131097 JL131090:JL131097 TH131090:TH131097 ADD131090:ADD131097 AMZ131090:AMZ131097 AWV131090:AWV131097 BGR131090:BGR131097 BQN131090:BQN131097 CAJ131090:CAJ131097 CKF131090:CKF131097 CUB131090:CUB131097 DDX131090:DDX131097 DNT131090:DNT131097 DXP131090:DXP131097 EHL131090:EHL131097 ERH131090:ERH131097 FBD131090:FBD131097 FKZ131090:FKZ131097 FUV131090:FUV131097 GER131090:GER131097 GON131090:GON131097 GYJ131090:GYJ131097 HIF131090:HIF131097 HSB131090:HSB131097 IBX131090:IBX131097 ILT131090:ILT131097 IVP131090:IVP131097 JFL131090:JFL131097 JPH131090:JPH131097 JZD131090:JZD131097 KIZ131090:KIZ131097 KSV131090:KSV131097 LCR131090:LCR131097 LMN131090:LMN131097 LWJ131090:LWJ131097 MGF131090:MGF131097 MQB131090:MQB131097 MZX131090:MZX131097 NJT131090:NJT131097 NTP131090:NTP131097 ODL131090:ODL131097 ONH131090:ONH131097 OXD131090:OXD131097 PGZ131090:PGZ131097 PQV131090:PQV131097 QAR131090:QAR131097 QKN131090:QKN131097 QUJ131090:QUJ131097 REF131090:REF131097 ROB131090:ROB131097 RXX131090:RXX131097 SHT131090:SHT131097 SRP131090:SRP131097 TBL131090:TBL131097 TLH131090:TLH131097 TVD131090:TVD131097 UEZ131090:UEZ131097 UOV131090:UOV131097 UYR131090:UYR131097 VIN131090:VIN131097 VSJ131090:VSJ131097 WCF131090:WCF131097 WMB131090:WMB131097 WVX131090:WVX131097 W196626:W196633 JL196626:JL196633 TH196626:TH196633 ADD196626:ADD196633 AMZ196626:AMZ196633 AWV196626:AWV196633 BGR196626:BGR196633 BQN196626:BQN196633 CAJ196626:CAJ196633 CKF196626:CKF196633 CUB196626:CUB196633 DDX196626:DDX196633 DNT196626:DNT196633 DXP196626:DXP196633 EHL196626:EHL196633 ERH196626:ERH196633 FBD196626:FBD196633 FKZ196626:FKZ196633 FUV196626:FUV196633 GER196626:GER196633 GON196626:GON196633 GYJ196626:GYJ196633 HIF196626:HIF196633 HSB196626:HSB196633 IBX196626:IBX196633 ILT196626:ILT196633 IVP196626:IVP196633 JFL196626:JFL196633 JPH196626:JPH196633 JZD196626:JZD196633 KIZ196626:KIZ196633 KSV196626:KSV196633 LCR196626:LCR196633 LMN196626:LMN196633 LWJ196626:LWJ196633 MGF196626:MGF196633 MQB196626:MQB196633 MZX196626:MZX196633 NJT196626:NJT196633 NTP196626:NTP196633 ODL196626:ODL196633 ONH196626:ONH196633 OXD196626:OXD196633 PGZ196626:PGZ196633 PQV196626:PQV196633 QAR196626:QAR196633 QKN196626:QKN196633 QUJ196626:QUJ196633 REF196626:REF196633 ROB196626:ROB196633 RXX196626:RXX196633 SHT196626:SHT196633 SRP196626:SRP196633 TBL196626:TBL196633 TLH196626:TLH196633 TVD196626:TVD196633 UEZ196626:UEZ196633 UOV196626:UOV196633 UYR196626:UYR196633 VIN196626:VIN196633 VSJ196626:VSJ196633 WCF196626:WCF196633 WMB196626:WMB196633 WVX196626:WVX196633 W262162:W262169 JL262162:JL262169 TH262162:TH262169 ADD262162:ADD262169 AMZ262162:AMZ262169 AWV262162:AWV262169 BGR262162:BGR262169 BQN262162:BQN262169 CAJ262162:CAJ262169 CKF262162:CKF262169 CUB262162:CUB262169 DDX262162:DDX262169 DNT262162:DNT262169 DXP262162:DXP262169 EHL262162:EHL262169 ERH262162:ERH262169 FBD262162:FBD262169 FKZ262162:FKZ262169 FUV262162:FUV262169 GER262162:GER262169 GON262162:GON262169 GYJ262162:GYJ262169 HIF262162:HIF262169 HSB262162:HSB262169 IBX262162:IBX262169 ILT262162:ILT262169 IVP262162:IVP262169 JFL262162:JFL262169 JPH262162:JPH262169 JZD262162:JZD262169 KIZ262162:KIZ262169 KSV262162:KSV262169 LCR262162:LCR262169 LMN262162:LMN262169 LWJ262162:LWJ262169 MGF262162:MGF262169 MQB262162:MQB262169 MZX262162:MZX262169 NJT262162:NJT262169 NTP262162:NTP262169 ODL262162:ODL262169 ONH262162:ONH262169 OXD262162:OXD262169 PGZ262162:PGZ262169 PQV262162:PQV262169 QAR262162:QAR262169 QKN262162:QKN262169 QUJ262162:QUJ262169 REF262162:REF262169 ROB262162:ROB262169 RXX262162:RXX262169 SHT262162:SHT262169 SRP262162:SRP262169 TBL262162:TBL262169 TLH262162:TLH262169 TVD262162:TVD262169 UEZ262162:UEZ262169 UOV262162:UOV262169 UYR262162:UYR262169 VIN262162:VIN262169 VSJ262162:VSJ262169 WCF262162:WCF262169 WMB262162:WMB262169 WVX262162:WVX262169 W327698:W327705 JL327698:JL327705 TH327698:TH327705 ADD327698:ADD327705 AMZ327698:AMZ327705 AWV327698:AWV327705 BGR327698:BGR327705 BQN327698:BQN327705 CAJ327698:CAJ327705 CKF327698:CKF327705 CUB327698:CUB327705 DDX327698:DDX327705 DNT327698:DNT327705 DXP327698:DXP327705 EHL327698:EHL327705 ERH327698:ERH327705 FBD327698:FBD327705 FKZ327698:FKZ327705 FUV327698:FUV327705 GER327698:GER327705 GON327698:GON327705 GYJ327698:GYJ327705 HIF327698:HIF327705 HSB327698:HSB327705 IBX327698:IBX327705 ILT327698:ILT327705 IVP327698:IVP327705 JFL327698:JFL327705 JPH327698:JPH327705 JZD327698:JZD327705 KIZ327698:KIZ327705 KSV327698:KSV327705 LCR327698:LCR327705 LMN327698:LMN327705 LWJ327698:LWJ327705 MGF327698:MGF327705 MQB327698:MQB327705 MZX327698:MZX327705 NJT327698:NJT327705 NTP327698:NTP327705 ODL327698:ODL327705 ONH327698:ONH327705 OXD327698:OXD327705 PGZ327698:PGZ327705 PQV327698:PQV327705 QAR327698:QAR327705 QKN327698:QKN327705 QUJ327698:QUJ327705 REF327698:REF327705 ROB327698:ROB327705 RXX327698:RXX327705 SHT327698:SHT327705 SRP327698:SRP327705 TBL327698:TBL327705 TLH327698:TLH327705 TVD327698:TVD327705 UEZ327698:UEZ327705 UOV327698:UOV327705 UYR327698:UYR327705 VIN327698:VIN327705 VSJ327698:VSJ327705 WCF327698:WCF327705 WMB327698:WMB327705 WVX327698:WVX327705 W393234:W393241 JL393234:JL393241 TH393234:TH393241 ADD393234:ADD393241 AMZ393234:AMZ393241 AWV393234:AWV393241 BGR393234:BGR393241 BQN393234:BQN393241 CAJ393234:CAJ393241 CKF393234:CKF393241 CUB393234:CUB393241 DDX393234:DDX393241 DNT393234:DNT393241 DXP393234:DXP393241 EHL393234:EHL393241 ERH393234:ERH393241 FBD393234:FBD393241 FKZ393234:FKZ393241 FUV393234:FUV393241 GER393234:GER393241 GON393234:GON393241 GYJ393234:GYJ393241 HIF393234:HIF393241 HSB393234:HSB393241 IBX393234:IBX393241 ILT393234:ILT393241 IVP393234:IVP393241 JFL393234:JFL393241 JPH393234:JPH393241 JZD393234:JZD393241 KIZ393234:KIZ393241 KSV393234:KSV393241 LCR393234:LCR393241 LMN393234:LMN393241 LWJ393234:LWJ393241 MGF393234:MGF393241 MQB393234:MQB393241 MZX393234:MZX393241 NJT393234:NJT393241 NTP393234:NTP393241 ODL393234:ODL393241 ONH393234:ONH393241 OXD393234:OXD393241 PGZ393234:PGZ393241 PQV393234:PQV393241 QAR393234:QAR393241 QKN393234:QKN393241 QUJ393234:QUJ393241 REF393234:REF393241 ROB393234:ROB393241 RXX393234:RXX393241 SHT393234:SHT393241 SRP393234:SRP393241 TBL393234:TBL393241 TLH393234:TLH393241 TVD393234:TVD393241 UEZ393234:UEZ393241 UOV393234:UOV393241 UYR393234:UYR393241 VIN393234:VIN393241 VSJ393234:VSJ393241 WCF393234:WCF393241 WMB393234:WMB393241 WVX393234:WVX393241 W458770:W458777 JL458770:JL458777 TH458770:TH458777 ADD458770:ADD458777 AMZ458770:AMZ458777 AWV458770:AWV458777 BGR458770:BGR458777 BQN458770:BQN458777 CAJ458770:CAJ458777 CKF458770:CKF458777 CUB458770:CUB458777 DDX458770:DDX458777 DNT458770:DNT458777 DXP458770:DXP458777 EHL458770:EHL458777 ERH458770:ERH458777 FBD458770:FBD458777 FKZ458770:FKZ458777 FUV458770:FUV458777 GER458770:GER458777 GON458770:GON458777 GYJ458770:GYJ458777 HIF458770:HIF458777 HSB458770:HSB458777 IBX458770:IBX458777 ILT458770:ILT458777 IVP458770:IVP458777 JFL458770:JFL458777 JPH458770:JPH458777 JZD458770:JZD458777 KIZ458770:KIZ458777 KSV458770:KSV458777 LCR458770:LCR458777 LMN458770:LMN458777 LWJ458770:LWJ458777 MGF458770:MGF458777 MQB458770:MQB458777 MZX458770:MZX458777 NJT458770:NJT458777 NTP458770:NTP458777 ODL458770:ODL458777 ONH458770:ONH458777 OXD458770:OXD458777 PGZ458770:PGZ458777 PQV458770:PQV458777 QAR458770:QAR458777 QKN458770:QKN458777 QUJ458770:QUJ458777 REF458770:REF458777 ROB458770:ROB458777 RXX458770:RXX458777 SHT458770:SHT458777 SRP458770:SRP458777 TBL458770:TBL458777 TLH458770:TLH458777 TVD458770:TVD458777 UEZ458770:UEZ458777 UOV458770:UOV458777 UYR458770:UYR458777 VIN458770:VIN458777 VSJ458770:VSJ458777 WCF458770:WCF458777 WMB458770:WMB458777 WVX458770:WVX458777 W524306:W524313 JL524306:JL524313 TH524306:TH524313 ADD524306:ADD524313 AMZ524306:AMZ524313 AWV524306:AWV524313 BGR524306:BGR524313 BQN524306:BQN524313 CAJ524306:CAJ524313 CKF524306:CKF524313 CUB524306:CUB524313 DDX524306:DDX524313 DNT524306:DNT524313 DXP524306:DXP524313 EHL524306:EHL524313 ERH524306:ERH524313 FBD524306:FBD524313 FKZ524306:FKZ524313 FUV524306:FUV524313 GER524306:GER524313 GON524306:GON524313 GYJ524306:GYJ524313 HIF524306:HIF524313 HSB524306:HSB524313 IBX524306:IBX524313 ILT524306:ILT524313 IVP524306:IVP524313 JFL524306:JFL524313 JPH524306:JPH524313 JZD524306:JZD524313 KIZ524306:KIZ524313 KSV524306:KSV524313 LCR524306:LCR524313 LMN524306:LMN524313 LWJ524306:LWJ524313 MGF524306:MGF524313 MQB524306:MQB524313 MZX524306:MZX524313 NJT524306:NJT524313 NTP524306:NTP524313 ODL524306:ODL524313 ONH524306:ONH524313 OXD524306:OXD524313 PGZ524306:PGZ524313 PQV524306:PQV524313 QAR524306:QAR524313 QKN524306:QKN524313 QUJ524306:QUJ524313 REF524306:REF524313 ROB524306:ROB524313 RXX524306:RXX524313 SHT524306:SHT524313 SRP524306:SRP524313 TBL524306:TBL524313 TLH524306:TLH524313 TVD524306:TVD524313 UEZ524306:UEZ524313 UOV524306:UOV524313 UYR524306:UYR524313 VIN524306:VIN524313 VSJ524306:VSJ524313 WCF524306:WCF524313 WMB524306:WMB524313 WVX524306:WVX524313 W589842:W589849 JL589842:JL589849 TH589842:TH589849 ADD589842:ADD589849 AMZ589842:AMZ589849 AWV589842:AWV589849 BGR589842:BGR589849 BQN589842:BQN589849 CAJ589842:CAJ589849 CKF589842:CKF589849 CUB589842:CUB589849 DDX589842:DDX589849 DNT589842:DNT589849 DXP589842:DXP589849 EHL589842:EHL589849 ERH589842:ERH589849 FBD589842:FBD589849 FKZ589842:FKZ589849 FUV589842:FUV589849 GER589842:GER589849 GON589842:GON589849 GYJ589842:GYJ589849 HIF589842:HIF589849 HSB589842:HSB589849 IBX589842:IBX589849 ILT589842:ILT589849 IVP589842:IVP589849 JFL589842:JFL589849 JPH589842:JPH589849 JZD589842:JZD589849 KIZ589842:KIZ589849 KSV589842:KSV589849 LCR589842:LCR589849 LMN589842:LMN589849 LWJ589842:LWJ589849 MGF589842:MGF589849 MQB589842:MQB589849 MZX589842:MZX589849 NJT589842:NJT589849 NTP589842:NTP589849 ODL589842:ODL589849 ONH589842:ONH589849 OXD589842:OXD589849 PGZ589842:PGZ589849 PQV589842:PQV589849 QAR589842:QAR589849 QKN589842:QKN589849 QUJ589842:QUJ589849 REF589842:REF589849 ROB589842:ROB589849 RXX589842:RXX589849 SHT589842:SHT589849 SRP589842:SRP589849 TBL589842:TBL589849 TLH589842:TLH589849 TVD589842:TVD589849 UEZ589842:UEZ589849 UOV589842:UOV589849 UYR589842:UYR589849 VIN589842:VIN589849 VSJ589842:VSJ589849 WCF589842:WCF589849 WMB589842:WMB589849 WVX589842:WVX589849 W655378:W655385 JL655378:JL655385 TH655378:TH655385 ADD655378:ADD655385 AMZ655378:AMZ655385 AWV655378:AWV655385 BGR655378:BGR655385 BQN655378:BQN655385 CAJ655378:CAJ655385 CKF655378:CKF655385 CUB655378:CUB655385 DDX655378:DDX655385 DNT655378:DNT655385 DXP655378:DXP655385 EHL655378:EHL655385 ERH655378:ERH655385 FBD655378:FBD655385 FKZ655378:FKZ655385 FUV655378:FUV655385 GER655378:GER655385 GON655378:GON655385 GYJ655378:GYJ655385 HIF655378:HIF655385 HSB655378:HSB655385 IBX655378:IBX655385 ILT655378:ILT655385 IVP655378:IVP655385 JFL655378:JFL655385 JPH655378:JPH655385 JZD655378:JZD655385 KIZ655378:KIZ655385 KSV655378:KSV655385 LCR655378:LCR655385 LMN655378:LMN655385 LWJ655378:LWJ655385 MGF655378:MGF655385 MQB655378:MQB655385 MZX655378:MZX655385 NJT655378:NJT655385 NTP655378:NTP655385 ODL655378:ODL655385 ONH655378:ONH655385 OXD655378:OXD655385 PGZ655378:PGZ655385 PQV655378:PQV655385 QAR655378:QAR655385 QKN655378:QKN655385 QUJ655378:QUJ655385 REF655378:REF655385 ROB655378:ROB655385 RXX655378:RXX655385 SHT655378:SHT655385 SRP655378:SRP655385 TBL655378:TBL655385 TLH655378:TLH655385 TVD655378:TVD655385 UEZ655378:UEZ655385 UOV655378:UOV655385 UYR655378:UYR655385 VIN655378:VIN655385 VSJ655378:VSJ655385 WCF655378:WCF655385 WMB655378:WMB655385 WVX655378:WVX655385 W720914:W720921 JL720914:JL720921 TH720914:TH720921 ADD720914:ADD720921 AMZ720914:AMZ720921 AWV720914:AWV720921 BGR720914:BGR720921 BQN720914:BQN720921 CAJ720914:CAJ720921 CKF720914:CKF720921 CUB720914:CUB720921 DDX720914:DDX720921 DNT720914:DNT720921 DXP720914:DXP720921 EHL720914:EHL720921 ERH720914:ERH720921 FBD720914:FBD720921 FKZ720914:FKZ720921 FUV720914:FUV720921 GER720914:GER720921 GON720914:GON720921 GYJ720914:GYJ720921 HIF720914:HIF720921 HSB720914:HSB720921 IBX720914:IBX720921 ILT720914:ILT720921 IVP720914:IVP720921 JFL720914:JFL720921 JPH720914:JPH720921 JZD720914:JZD720921 KIZ720914:KIZ720921 KSV720914:KSV720921 LCR720914:LCR720921 LMN720914:LMN720921 LWJ720914:LWJ720921 MGF720914:MGF720921 MQB720914:MQB720921 MZX720914:MZX720921 NJT720914:NJT720921 NTP720914:NTP720921 ODL720914:ODL720921 ONH720914:ONH720921 OXD720914:OXD720921 PGZ720914:PGZ720921 PQV720914:PQV720921 QAR720914:QAR720921 QKN720914:QKN720921 QUJ720914:QUJ720921 REF720914:REF720921 ROB720914:ROB720921 RXX720914:RXX720921 SHT720914:SHT720921 SRP720914:SRP720921 TBL720914:TBL720921 TLH720914:TLH720921 TVD720914:TVD720921 UEZ720914:UEZ720921 UOV720914:UOV720921 UYR720914:UYR720921 VIN720914:VIN720921 VSJ720914:VSJ720921 WCF720914:WCF720921 WMB720914:WMB720921 WVX720914:WVX720921 W786450:W786457 JL786450:JL786457 TH786450:TH786457 ADD786450:ADD786457 AMZ786450:AMZ786457 AWV786450:AWV786457 BGR786450:BGR786457 BQN786450:BQN786457 CAJ786450:CAJ786457 CKF786450:CKF786457 CUB786450:CUB786457 DDX786450:DDX786457 DNT786450:DNT786457 DXP786450:DXP786457 EHL786450:EHL786457 ERH786450:ERH786457 FBD786450:FBD786457 FKZ786450:FKZ786457 FUV786450:FUV786457 GER786450:GER786457 GON786450:GON786457 GYJ786450:GYJ786457 HIF786450:HIF786457 HSB786450:HSB786457 IBX786450:IBX786457 ILT786450:ILT786457 IVP786450:IVP786457 JFL786450:JFL786457 JPH786450:JPH786457 JZD786450:JZD786457 KIZ786450:KIZ786457 KSV786450:KSV786457 LCR786450:LCR786457 LMN786450:LMN786457 LWJ786450:LWJ786457 MGF786450:MGF786457 MQB786450:MQB786457 MZX786450:MZX786457 NJT786450:NJT786457 NTP786450:NTP786457 ODL786450:ODL786457 ONH786450:ONH786457 OXD786450:OXD786457 PGZ786450:PGZ786457 PQV786450:PQV786457 QAR786450:QAR786457 QKN786450:QKN786457 QUJ786450:QUJ786457 REF786450:REF786457 ROB786450:ROB786457 RXX786450:RXX786457 SHT786450:SHT786457 SRP786450:SRP786457 TBL786450:TBL786457 TLH786450:TLH786457 TVD786450:TVD786457 UEZ786450:UEZ786457 UOV786450:UOV786457 UYR786450:UYR786457 VIN786450:VIN786457 VSJ786450:VSJ786457 WCF786450:WCF786457 WMB786450:WMB786457 WVX786450:WVX786457 W851986:W851993 JL851986:JL851993 TH851986:TH851993 ADD851986:ADD851993 AMZ851986:AMZ851993 AWV851986:AWV851993 BGR851986:BGR851993 BQN851986:BQN851993 CAJ851986:CAJ851993 CKF851986:CKF851993 CUB851986:CUB851993 DDX851986:DDX851993 DNT851986:DNT851993 DXP851986:DXP851993 EHL851986:EHL851993 ERH851986:ERH851993 FBD851986:FBD851993 FKZ851986:FKZ851993 FUV851986:FUV851993 GER851986:GER851993 GON851986:GON851993 GYJ851986:GYJ851993 HIF851986:HIF851993 HSB851986:HSB851993 IBX851986:IBX851993 ILT851986:ILT851993 IVP851986:IVP851993 JFL851986:JFL851993 JPH851986:JPH851993 JZD851986:JZD851993 KIZ851986:KIZ851993 KSV851986:KSV851993 LCR851986:LCR851993 LMN851986:LMN851993 LWJ851986:LWJ851993 MGF851986:MGF851993 MQB851986:MQB851993 MZX851986:MZX851993 NJT851986:NJT851993 NTP851986:NTP851993 ODL851986:ODL851993 ONH851986:ONH851993 OXD851986:OXD851993 PGZ851986:PGZ851993 PQV851986:PQV851993 QAR851986:QAR851993 QKN851986:QKN851993 QUJ851986:QUJ851993 REF851986:REF851993 ROB851986:ROB851993 RXX851986:RXX851993 SHT851986:SHT851993 SRP851986:SRP851993 TBL851986:TBL851993 TLH851986:TLH851993 TVD851986:TVD851993 UEZ851986:UEZ851993 UOV851986:UOV851993 UYR851986:UYR851993 VIN851986:VIN851993 VSJ851986:VSJ851993 WCF851986:WCF851993 WMB851986:WMB851993 WVX851986:WVX851993 W917522:W917529 JL917522:JL917529 TH917522:TH917529 ADD917522:ADD917529 AMZ917522:AMZ917529 AWV917522:AWV917529 BGR917522:BGR917529 BQN917522:BQN917529 CAJ917522:CAJ917529 CKF917522:CKF917529 CUB917522:CUB917529 DDX917522:DDX917529 DNT917522:DNT917529 DXP917522:DXP917529 EHL917522:EHL917529 ERH917522:ERH917529 FBD917522:FBD917529 FKZ917522:FKZ917529 FUV917522:FUV917529 GER917522:GER917529 GON917522:GON917529 GYJ917522:GYJ917529 HIF917522:HIF917529 HSB917522:HSB917529 IBX917522:IBX917529 ILT917522:ILT917529 IVP917522:IVP917529 JFL917522:JFL917529 JPH917522:JPH917529 JZD917522:JZD917529 KIZ917522:KIZ917529 KSV917522:KSV917529 LCR917522:LCR917529 LMN917522:LMN917529 LWJ917522:LWJ917529 MGF917522:MGF917529 MQB917522:MQB917529 MZX917522:MZX917529 NJT917522:NJT917529 NTP917522:NTP917529 ODL917522:ODL917529 ONH917522:ONH917529 OXD917522:OXD917529 PGZ917522:PGZ917529 PQV917522:PQV917529 QAR917522:QAR917529 QKN917522:QKN917529 QUJ917522:QUJ917529 REF917522:REF917529 ROB917522:ROB917529 RXX917522:RXX917529 SHT917522:SHT917529 SRP917522:SRP917529 TBL917522:TBL917529 TLH917522:TLH917529 TVD917522:TVD917529 UEZ917522:UEZ917529 UOV917522:UOV917529 UYR917522:UYR917529 VIN917522:VIN917529 VSJ917522:VSJ917529 WCF917522:WCF917529 WMB917522:WMB917529 WVX917522:WVX917529 W983058:W983065 JL983058:JL983065 TH983058:TH983065 ADD983058:ADD983065 AMZ983058:AMZ983065 AWV983058:AWV983065 BGR983058:BGR983065 BQN983058:BQN983065 CAJ983058:CAJ983065 CKF983058:CKF983065 CUB983058:CUB983065 DDX983058:DDX983065 DNT983058:DNT983065 DXP983058:DXP983065 EHL983058:EHL983065 ERH983058:ERH983065 FBD983058:FBD983065 FKZ983058:FKZ983065 FUV983058:FUV983065 GER983058:GER983065 GON983058:GON983065 GYJ983058:GYJ983065 HIF983058:HIF983065 HSB983058:HSB983065 IBX983058:IBX983065 ILT983058:ILT983065 IVP983058:IVP983065 JFL983058:JFL983065 JPH983058:JPH983065 JZD983058:JZD983065 KIZ983058:KIZ983065 KSV983058:KSV983065 LCR983058:LCR983065 LMN983058:LMN983065 LWJ983058:LWJ983065 MGF983058:MGF983065 MQB983058:MQB983065 MZX983058:MZX983065 NJT983058:NJT983065 NTP983058:NTP983065 ODL983058:ODL983065 ONH983058:ONH983065 OXD983058:OXD983065 PGZ983058:PGZ983065 PQV983058:PQV983065 QAR983058:QAR983065 QKN983058:QKN983065 QUJ983058:QUJ983065 REF983058:REF983065 ROB983058:ROB983065 RXX983058:RXX983065 SHT983058:SHT983065 SRP983058:SRP983065 TBL983058:TBL983065 TLH983058:TLH983065 TVD983058:TVD983065 UEZ983058:UEZ983065 UOV983058:UOV983065 UYR983058:UYR983065 VIN983058:VIN983065 VSJ983058:VSJ983065 WCF983058:WCF983065 TH25 ADD25 AMZ25 AWV25 BGR25 BQN25 CAJ25 CKF25 CUB25 DDX25 DNT25 DXP25 EHL25 ERH25 FBD25 FKZ25 FUV25 GER25 GON25 GYJ25 HIF25 HSB25 IBX25 ILT25 IVP25 JFL25 JPH25 JZD25 KIZ25 KSV25 LCR25 LMN25 LWJ25 MGF25 MQB25 MZX25 NJT25 NTP25 ODL25 ONH25 OXD25 PGZ25 PQV25 QAR25 QKN25 QUJ25 REF25 ROB25 RXX25 SHT25 SRP25 TBL25 TLH25 TVD25 UEZ25 UOV25 UYR25 VIN25 VSJ25 WCF25 WMB25 WVX25 WVX18:WVX24 WMB18:WMB24 WCF18:WCF24 VSJ18:VSJ24 VIN18:VIN24 UYR18:UYR24 UOV18:UOV24 UEZ18:UEZ24 TVD18:TVD24 TLH18:TLH24 TBL18:TBL24 SRP18:SRP24 SHT18:SHT24 RXX18:RXX24 ROB18:ROB24 REF18:REF24 QUJ18:QUJ24 QKN18:QKN24 QAR18:QAR24 PQV18:PQV24 PGZ18:PGZ24 OXD18:OXD24 ONH18:ONH24 ODL18:ODL24 NTP18:NTP24 NJT18:NJT24 MZX18:MZX24 MQB18:MQB24 MGF18:MGF24 LWJ18:LWJ24 LMN18:LMN24 LCR18:LCR24 KSV18:KSV24 KIZ18:KIZ24 JZD18:JZD24 JPH18:JPH24 JFL18:JFL24 IVP18:IVP24 ILT18:ILT24 IBX18:IBX24 HSB18:HSB24 HIF18:HIF24 GYJ18:GYJ24 GON18:GON24 GER18:GER24 FUV18:FUV24 FKZ18:FKZ24 FBD18:FBD24 ERH18:ERH24 EHL18:EHL24 DXP18:DXP24 DNT18:DNT24 DDX18:DDX24 CUB18:CUB24 CKF18:CKF24 CAJ18:CAJ24 BQN18:BQN24 BGR18:BGR24 AWV18:AWV24 AMZ18:AMZ24 ADD18:ADD24 TH18:TH24 JL18:JL24 JL25">
      <formula1>900</formula1>
    </dataValidation>
    <dataValidation type="list" allowBlank="1" showInputMessage="1" errorTitle="Ошибка" error="Выберите значение из списка" prompt="Выберите значение из списка" sqref="JD23:JK23 SZ23:TG23 ACV23:ADC23 AMR23:AMY23 AWN23:AWU23 BGJ23:BGQ23 BQF23:BQM23 CAB23:CAI23 CJX23:CKE23 CTT23:CUA23 DDP23:DDW23 DNL23:DNS23 DXH23:DXO23 EHD23:EHK23 EQZ23:ERG23 FAV23:FBC23 FKR23:FKY23 FUN23:FUU23 GEJ23:GEQ23 GOF23:GOM23 GYB23:GYI23 HHX23:HIE23 HRT23:HSA23 IBP23:IBW23 ILL23:ILS23 IVH23:IVO23 JFD23:JFK23 JOZ23:JPG23 JYV23:JZC23 KIR23:KIY23 KSN23:KSU23 LCJ23:LCQ23 LMF23:LMM23 LWB23:LWI23 MFX23:MGE23 MPT23:MQA23 MZP23:MZW23 NJL23:NJS23 NTH23:NTO23 ODD23:ODK23 OMZ23:ONG23 OWV23:OXC23 PGR23:PGY23 PQN23:PQU23 QAJ23:QAQ23 QKF23:QKM23 QUB23:QUI23 RDX23:REE23 RNT23:ROA23 RXP23:RXW23 SHL23:SHS23 SRH23:SRO23 TBD23:TBK23 TKZ23:TLG23 TUV23:TVC23 UER23:UEY23 UON23:UOU23 UYJ23:UYQ23 VIF23:VIM23 VSB23:VSI23 WBX23:WCE23 WLT23:WMA23 WVP23:WVW23 JD65559:JK65559 SZ65559:TG65559 ACV65559:ADC65559 AMR65559:AMY65559 AWN65559:AWU65559 BGJ65559:BGQ65559 BQF65559:BQM65559 CAB65559:CAI65559 CJX65559:CKE65559 CTT65559:CUA65559 DDP65559:DDW65559 DNL65559:DNS65559 DXH65559:DXO65559 EHD65559:EHK65559 EQZ65559:ERG65559 FAV65559:FBC65559 FKR65559:FKY65559 FUN65559:FUU65559 GEJ65559:GEQ65559 GOF65559:GOM65559 GYB65559:GYI65559 HHX65559:HIE65559 HRT65559:HSA65559 IBP65559:IBW65559 ILL65559:ILS65559 IVH65559:IVO65559 JFD65559:JFK65559 JOZ65559:JPG65559 JYV65559:JZC65559 KIR65559:KIY65559 KSN65559:KSU65559 LCJ65559:LCQ65559 LMF65559:LMM65559 LWB65559:LWI65559 MFX65559:MGE65559 MPT65559:MQA65559 MZP65559:MZW65559 NJL65559:NJS65559 NTH65559:NTO65559 ODD65559:ODK65559 OMZ65559:ONG65559 OWV65559:OXC65559 PGR65559:PGY65559 PQN65559:PQU65559 QAJ65559:QAQ65559 QKF65559:QKM65559 QUB65559:QUI65559 RDX65559:REE65559 RNT65559:ROA65559 RXP65559:RXW65559 SHL65559:SHS65559 SRH65559:SRO65559 TBD65559:TBK65559 TKZ65559:TLG65559 TUV65559:TVC65559 UER65559:UEY65559 UON65559:UOU65559 UYJ65559:UYQ65559 VIF65559:VIM65559 VSB65559:VSI65559 WBX65559:WCE65559 WLT65559:WMA65559 WVP65559:WVW65559 JD131095:JK131095 SZ131095:TG131095 ACV131095:ADC131095 AMR131095:AMY131095 AWN131095:AWU131095 BGJ131095:BGQ131095 BQF131095:BQM131095 CAB131095:CAI131095 CJX131095:CKE131095 CTT131095:CUA131095 DDP131095:DDW131095 DNL131095:DNS131095 DXH131095:DXO131095 EHD131095:EHK131095 EQZ131095:ERG131095 FAV131095:FBC131095 FKR131095:FKY131095 FUN131095:FUU131095 GEJ131095:GEQ131095 GOF131095:GOM131095 GYB131095:GYI131095 HHX131095:HIE131095 HRT131095:HSA131095 IBP131095:IBW131095 ILL131095:ILS131095 IVH131095:IVO131095 JFD131095:JFK131095 JOZ131095:JPG131095 JYV131095:JZC131095 KIR131095:KIY131095 KSN131095:KSU131095 LCJ131095:LCQ131095 LMF131095:LMM131095 LWB131095:LWI131095 MFX131095:MGE131095 MPT131095:MQA131095 MZP131095:MZW131095 NJL131095:NJS131095 NTH131095:NTO131095 ODD131095:ODK131095 OMZ131095:ONG131095 OWV131095:OXC131095 PGR131095:PGY131095 PQN131095:PQU131095 QAJ131095:QAQ131095 QKF131095:QKM131095 QUB131095:QUI131095 RDX131095:REE131095 RNT131095:ROA131095 RXP131095:RXW131095 SHL131095:SHS131095 SRH131095:SRO131095 TBD131095:TBK131095 TKZ131095:TLG131095 TUV131095:TVC131095 UER131095:UEY131095 UON131095:UOU131095 UYJ131095:UYQ131095 VIF131095:VIM131095 VSB131095:VSI131095 WBX131095:WCE131095 WLT131095:WMA131095 WVP131095:WVW131095 JD196631:JK196631 SZ196631:TG196631 ACV196631:ADC196631 AMR196631:AMY196631 AWN196631:AWU196631 BGJ196631:BGQ196631 BQF196631:BQM196631 CAB196631:CAI196631 CJX196631:CKE196631 CTT196631:CUA196631 DDP196631:DDW196631 DNL196631:DNS196631 DXH196631:DXO196631 EHD196631:EHK196631 EQZ196631:ERG196631 FAV196631:FBC196631 FKR196631:FKY196631 FUN196631:FUU196631 GEJ196631:GEQ196631 GOF196631:GOM196631 GYB196631:GYI196631 HHX196631:HIE196631 HRT196631:HSA196631 IBP196631:IBW196631 ILL196631:ILS196631 IVH196631:IVO196631 JFD196631:JFK196631 JOZ196631:JPG196631 JYV196631:JZC196631 KIR196631:KIY196631 KSN196631:KSU196631 LCJ196631:LCQ196631 LMF196631:LMM196631 LWB196631:LWI196631 MFX196631:MGE196631 MPT196631:MQA196631 MZP196631:MZW196631 NJL196631:NJS196631 NTH196631:NTO196631 ODD196631:ODK196631 OMZ196631:ONG196631 OWV196631:OXC196631 PGR196631:PGY196631 PQN196631:PQU196631 QAJ196631:QAQ196631 QKF196631:QKM196631 QUB196631:QUI196631 RDX196631:REE196631 RNT196631:ROA196631 RXP196631:RXW196631 SHL196631:SHS196631 SRH196631:SRO196631 TBD196631:TBK196631 TKZ196631:TLG196631 TUV196631:TVC196631 UER196631:UEY196631 UON196631:UOU196631 UYJ196631:UYQ196631 VIF196631:VIM196631 VSB196631:VSI196631 WBX196631:WCE196631 WLT196631:WMA196631 WVP196631:WVW196631 JD262167:JK262167 SZ262167:TG262167 ACV262167:ADC262167 AMR262167:AMY262167 AWN262167:AWU262167 BGJ262167:BGQ262167 BQF262167:BQM262167 CAB262167:CAI262167 CJX262167:CKE262167 CTT262167:CUA262167 DDP262167:DDW262167 DNL262167:DNS262167 DXH262167:DXO262167 EHD262167:EHK262167 EQZ262167:ERG262167 FAV262167:FBC262167 FKR262167:FKY262167 FUN262167:FUU262167 GEJ262167:GEQ262167 GOF262167:GOM262167 GYB262167:GYI262167 HHX262167:HIE262167 HRT262167:HSA262167 IBP262167:IBW262167 ILL262167:ILS262167 IVH262167:IVO262167 JFD262167:JFK262167 JOZ262167:JPG262167 JYV262167:JZC262167 KIR262167:KIY262167 KSN262167:KSU262167 LCJ262167:LCQ262167 LMF262167:LMM262167 LWB262167:LWI262167 MFX262167:MGE262167 MPT262167:MQA262167 MZP262167:MZW262167 NJL262167:NJS262167 NTH262167:NTO262167 ODD262167:ODK262167 OMZ262167:ONG262167 OWV262167:OXC262167 PGR262167:PGY262167 PQN262167:PQU262167 QAJ262167:QAQ262167 QKF262167:QKM262167 QUB262167:QUI262167 RDX262167:REE262167 RNT262167:ROA262167 RXP262167:RXW262167 SHL262167:SHS262167 SRH262167:SRO262167 TBD262167:TBK262167 TKZ262167:TLG262167 TUV262167:TVC262167 UER262167:UEY262167 UON262167:UOU262167 UYJ262167:UYQ262167 VIF262167:VIM262167 VSB262167:VSI262167 WBX262167:WCE262167 WLT262167:WMA262167 WVP262167:WVW262167 JD327703:JK327703 SZ327703:TG327703 ACV327703:ADC327703 AMR327703:AMY327703 AWN327703:AWU327703 BGJ327703:BGQ327703 BQF327703:BQM327703 CAB327703:CAI327703 CJX327703:CKE327703 CTT327703:CUA327703 DDP327703:DDW327703 DNL327703:DNS327703 DXH327703:DXO327703 EHD327703:EHK327703 EQZ327703:ERG327703 FAV327703:FBC327703 FKR327703:FKY327703 FUN327703:FUU327703 GEJ327703:GEQ327703 GOF327703:GOM327703 GYB327703:GYI327703 HHX327703:HIE327703 HRT327703:HSA327703 IBP327703:IBW327703 ILL327703:ILS327703 IVH327703:IVO327703 JFD327703:JFK327703 JOZ327703:JPG327703 JYV327703:JZC327703 KIR327703:KIY327703 KSN327703:KSU327703 LCJ327703:LCQ327703 LMF327703:LMM327703 LWB327703:LWI327703 MFX327703:MGE327703 MPT327703:MQA327703 MZP327703:MZW327703 NJL327703:NJS327703 NTH327703:NTO327703 ODD327703:ODK327703 OMZ327703:ONG327703 OWV327703:OXC327703 PGR327703:PGY327703 PQN327703:PQU327703 QAJ327703:QAQ327703 QKF327703:QKM327703 QUB327703:QUI327703 RDX327703:REE327703 RNT327703:ROA327703 RXP327703:RXW327703 SHL327703:SHS327703 SRH327703:SRO327703 TBD327703:TBK327703 TKZ327703:TLG327703 TUV327703:TVC327703 UER327703:UEY327703 UON327703:UOU327703 UYJ327703:UYQ327703 VIF327703:VIM327703 VSB327703:VSI327703 WBX327703:WCE327703 WLT327703:WMA327703 WVP327703:WVW327703 JD393239:JK393239 SZ393239:TG393239 ACV393239:ADC393239 AMR393239:AMY393239 AWN393239:AWU393239 BGJ393239:BGQ393239 BQF393239:BQM393239 CAB393239:CAI393239 CJX393239:CKE393239 CTT393239:CUA393239 DDP393239:DDW393239 DNL393239:DNS393239 DXH393239:DXO393239 EHD393239:EHK393239 EQZ393239:ERG393239 FAV393239:FBC393239 FKR393239:FKY393239 FUN393239:FUU393239 GEJ393239:GEQ393239 GOF393239:GOM393239 GYB393239:GYI393239 HHX393239:HIE393239 HRT393239:HSA393239 IBP393239:IBW393239 ILL393239:ILS393239 IVH393239:IVO393239 JFD393239:JFK393239 JOZ393239:JPG393239 JYV393239:JZC393239 KIR393239:KIY393239 KSN393239:KSU393239 LCJ393239:LCQ393239 LMF393239:LMM393239 LWB393239:LWI393239 MFX393239:MGE393239 MPT393239:MQA393239 MZP393239:MZW393239 NJL393239:NJS393239 NTH393239:NTO393239 ODD393239:ODK393239 OMZ393239:ONG393239 OWV393239:OXC393239 PGR393239:PGY393239 PQN393239:PQU393239 QAJ393239:QAQ393239 QKF393239:QKM393239 QUB393239:QUI393239 RDX393239:REE393239 RNT393239:ROA393239 RXP393239:RXW393239 SHL393239:SHS393239 SRH393239:SRO393239 TBD393239:TBK393239 TKZ393239:TLG393239 TUV393239:TVC393239 UER393239:UEY393239 UON393239:UOU393239 UYJ393239:UYQ393239 VIF393239:VIM393239 VSB393239:VSI393239 WBX393239:WCE393239 WLT393239:WMA393239 WVP393239:WVW393239 JD458775:JK458775 SZ458775:TG458775 ACV458775:ADC458775 AMR458775:AMY458775 AWN458775:AWU458775 BGJ458775:BGQ458775 BQF458775:BQM458775 CAB458775:CAI458775 CJX458775:CKE458775 CTT458775:CUA458775 DDP458775:DDW458775 DNL458775:DNS458775 DXH458775:DXO458775 EHD458775:EHK458775 EQZ458775:ERG458775 FAV458775:FBC458775 FKR458775:FKY458775 FUN458775:FUU458775 GEJ458775:GEQ458775 GOF458775:GOM458775 GYB458775:GYI458775 HHX458775:HIE458775 HRT458775:HSA458775 IBP458775:IBW458775 ILL458775:ILS458775 IVH458775:IVO458775 JFD458775:JFK458775 JOZ458775:JPG458775 JYV458775:JZC458775 KIR458775:KIY458775 KSN458775:KSU458775 LCJ458775:LCQ458775 LMF458775:LMM458775 LWB458775:LWI458775 MFX458775:MGE458775 MPT458775:MQA458775 MZP458775:MZW458775 NJL458775:NJS458775 NTH458775:NTO458775 ODD458775:ODK458775 OMZ458775:ONG458775 OWV458775:OXC458775 PGR458775:PGY458775 PQN458775:PQU458775 QAJ458775:QAQ458775 QKF458775:QKM458775 QUB458775:QUI458775 RDX458775:REE458775 RNT458775:ROA458775 RXP458775:RXW458775 SHL458775:SHS458775 SRH458775:SRO458775 TBD458775:TBK458775 TKZ458775:TLG458775 TUV458775:TVC458775 UER458775:UEY458775 UON458775:UOU458775 UYJ458775:UYQ458775 VIF458775:VIM458775 VSB458775:VSI458775 WBX458775:WCE458775 WLT458775:WMA458775 WVP458775:WVW458775 JD524311:JK524311 SZ524311:TG524311 ACV524311:ADC524311 AMR524311:AMY524311 AWN524311:AWU524311 BGJ524311:BGQ524311 BQF524311:BQM524311 CAB524311:CAI524311 CJX524311:CKE524311 CTT524311:CUA524311 DDP524311:DDW524311 DNL524311:DNS524311 DXH524311:DXO524311 EHD524311:EHK524311 EQZ524311:ERG524311 FAV524311:FBC524311 FKR524311:FKY524311 FUN524311:FUU524311 GEJ524311:GEQ524311 GOF524311:GOM524311 GYB524311:GYI524311 HHX524311:HIE524311 HRT524311:HSA524311 IBP524311:IBW524311 ILL524311:ILS524311 IVH524311:IVO524311 JFD524311:JFK524311 JOZ524311:JPG524311 JYV524311:JZC524311 KIR524311:KIY524311 KSN524311:KSU524311 LCJ524311:LCQ524311 LMF524311:LMM524311 LWB524311:LWI524311 MFX524311:MGE524311 MPT524311:MQA524311 MZP524311:MZW524311 NJL524311:NJS524311 NTH524311:NTO524311 ODD524311:ODK524311 OMZ524311:ONG524311 OWV524311:OXC524311 PGR524311:PGY524311 PQN524311:PQU524311 QAJ524311:QAQ524311 QKF524311:QKM524311 QUB524311:QUI524311 RDX524311:REE524311 RNT524311:ROA524311 RXP524311:RXW524311 SHL524311:SHS524311 SRH524311:SRO524311 TBD524311:TBK524311 TKZ524311:TLG524311 TUV524311:TVC524311 UER524311:UEY524311 UON524311:UOU524311 UYJ524311:UYQ524311 VIF524311:VIM524311 VSB524311:VSI524311 WBX524311:WCE524311 WLT524311:WMA524311 WVP524311:WVW524311 JD589847:JK589847 SZ589847:TG589847 ACV589847:ADC589847 AMR589847:AMY589847 AWN589847:AWU589847 BGJ589847:BGQ589847 BQF589847:BQM589847 CAB589847:CAI589847 CJX589847:CKE589847 CTT589847:CUA589847 DDP589847:DDW589847 DNL589847:DNS589847 DXH589847:DXO589847 EHD589847:EHK589847 EQZ589847:ERG589847 FAV589847:FBC589847 FKR589847:FKY589847 FUN589847:FUU589847 GEJ589847:GEQ589847 GOF589847:GOM589847 GYB589847:GYI589847 HHX589847:HIE589847 HRT589847:HSA589847 IBP589847:IBW589847 ILL589847:ILS589847 IVH589847:IVO589847 JFD589847:JFK589847 JOZ589847:JPG589847 JYV589847:JZC589847 KIR589847:KIY589847 KSN589847:KSU589847 LCJ589847:LCQ589847 LMF589847:LMM589847 LWB589847:LWI589847 MFX589847:MGE589847 MPT589847:MQA589847 MZP589847:MZW589847 NJL589847:NJS589847 NTH589847:NTO589847 ODD589847:ODK589847 OMZ589847:ONG589847 OWV589847:OXC589847 PGR589847:PGY589847 PQN589847:PQU589847 QAJ589847:QAQ589847 QKF589847:QKM589847 QUB589847:QUI589847 RDX589847:REE589847 RNT589847:ROA589847 RXP589847:RXW589847 SHL589847:SHS589847 SRH589847:SRO589847 TBD589847:TBK589847 TKZ589847:TLG589847 TUV589847:TVC589847 UER589847:UEY589847 UON589847:UOU589847 UYJ589847:UYQ589847 VIF589847:VIM589847 VSB589847:VSI589847 WBX589847:WCE589847 WLT589847:WMA589847 WVP589847:WVW589847 JD655383:JK655383 SZ655383:TG655383 ACV655383:ADC655383 AMR655383:AMY655383 AWN655383:AWU655383 BGJ655383:BGQ655383 BQF655383:BQM655383 CAB655383:CAI655383 CJX655383:CKE655383 CTT655383:CUA655383 DDP655383:DDW655383 DNL655383:DNS655383 DXH655383:DXO655383 EHD655383:EHK655383 EQZ655383:ERG655383 FAV655383:FBC655383 FKR655383:FKY655383 FUN655383:FUU655383 GEJ655383:GEQ655383 GOF655383:GOM655383 GYB655383:GYI655383 HHX655383:HIE655383 HRT655383:HSA655383 IBP655383:IBW655383 ILL655383:ILS655383 IVH655383:IVO655383 JFD655383:JFK655383 JOZ655383:JPG655383 JYV655383:JZC655383 KIR655383:KIY655383 KSN655383:KSU655383 LCJ655383:LCQ655383 LMF655383:LMM655383 LWB655383:LWI655383 MFX655383:MGE655383 MPT655383:MQA655383 MZP655383:MZW655383 NJL655383:NJS655383 NTH655383:NTO655383 ODD655383:ODK655383 OMZ655383:ONG655383 OWV655383:OXC655383 PGR655383:PGY655383 PQN655383:PQU655383 QAJ655383:QAQ655383 QKF655383:QKM655383 QUB655383:QUI655383 RDX655383:REE655383 RNT655383:ROA655383 RXP655383:RXW655383 SHL655383:SHS655383 SRH655383:SRO655383 TBD655383:TBK655383 TKZ655383:TLG655383 TUV655383:TVC655383 UER655383:UEY655383 UON655383:UOU655383 UYJ655383:UYQ655383 VIF655383:VIM655383 VSB655383:VSI655383 WBX655383:WCE655383 WLT655383:WMA655383 WVP655383:WVW655383 JD720919:JK720919 SZ720919:TG720919 ACV720919:ADC720919 AMR720919:AMY720919 AWN720919:AWU720919 BGJ720919:BGQ720919 BQF720919:BQM720919 CAB720919:CAI720919 CJX720919:CKE720919 CTT720919:CUA720919 DDP720919:DDW720919 DNL720919:DNS720919 DXH720919:DXO720919 EHD720919:EHK720919 EQZ720919:ERG720919 FAV720919:FBC720919 FKR720919:FKY720919 FUN720919:FUU720919 GEJ720919:GEQ720919 GOF720919:GOM720919 GYB720919:GYI720919 HHX720919:HIE720919 HRT720919:HSA720919 IBP720919:IBW720919 ILL720919:ILS720919 IVH720919:IVO720919 JFD720919:JFK720919 JOZ720919:JPG720919 JYV720919:JZC720919 KIR720919:KIY720919 KSN720919:KSU720919 LCJ720919:LCQ720919 LMF720919:LMM720919 LWB720919:LWI720919 MFX720919:MGE720919 MPT720919:MQA720919 MZP720919:MZW720919 NJL720919:NJS720919 NTH720919:NTO720919 ODD720919:ODK720919 OMZ720919:ONG720919 OWV720919:OXC720919 PGR720919:PGY720919 PQN720919:PQU720919 QAJ720919:QAQ720919 QKF720919:QKM720919 QUB720919:QUI720919 RDX720919:REE720919 RNT720919:ROA720919 RXP720919:RXW720919 SHL720919:SHS720919 SRH720919:SRO720919 TBD720919:TBK720919 TKZ720919:TLG720919 TUV720919:TVC720919 UER720919:UEY720919 UON720919:UOU720919 UYJ720919:UYQ720919 VIF720919:VIM720919 VSB720919:VSI720919 WBX720919:WCE720919 WLT720919:WMA720919 WVP720919:WVW720919 JD786455:JK786455 SZ786455:TG786455 ACV786455:ADC786455 AMR786455:AMY786455 AWN786455:AWU786455 BGJ786455:BGQ786455 BQF786455:BQM786455 CAB786455:CAI786455 CJX786455:CKE786455 CTT786455:CUA786455 DDP786455:DDW786455 DNL786455:DNS786455 DXH786455:DXO786455 EHD786455:EHK786455 EQZ786455:ERG786455 FAV786455:FBC786455 FKR786455:FKY786455 FUN786455:FUU786455 GEJ786455:GEQ786455 GOF786455:GOM786455 GYB786455:GYI786455 HHX786455:HIE786455 HRT786455:HSA786455 IBP786455:IBW786455 ILL786455:ILS786455 IVH786455:IVO786455 JFD786455:JFK786455 JOZ786455:JPG786455 JYV786455:JZC786455 KIR786455:KIY786455 KSN786455:KSU786455 LCJ786455:LCQ786455 LMF786455:LMM786455 LWB786455:LWI786455 MFX786455:MGE786455 MPT786455:MQA786455 MZP786455:MZW786455 NJL786455:NJS786455 NTH786455:NTO786455 ODD786455:ODK786455 OMZ786455:ONG786455 OWV786455:OXC786455 PGR786455:PGY786455 PQN786455:PQU786455 QAJ786455:QAQ786455 QKF786455:QKM786455 QUB786455:QUI786455 RDX786455:REE786455 RNT786455:ROA786455 RXP786455:RXW786455 SHL786455:SHS786455 SRH786455:SRO786455 TBD786455:TBK786455 TKZ786455:TLG786455 TUV786455:TVC786455 UER786455:UEY786455 UON786455:UOU786455 UYJ786455:UYQ786455 VIF786455:VIM786455 VSB786455:VSI786455 WBX786455:WCE786455 WLT786455:WMA786455 WVP786455:WVW786455 JD851991:JK851991 SZ851991:TG851991 ACV851991:ADC851991 AMR851991:AMY851991 AWN851991:AWU851991 BGJ851991:BGQ851991 BQF851991:BQM851991 CAB851991:CAI851991 CJX851991:CKE851991 CTT851991:CUA851991 DDP851991:DDW851991 DNL851991:DNS851991 DXH851991:DXO851991 EHD851991:EHK851991 EQZ851991:ERG851991 FAV851991:FBC851991 FKR851991:FKY851991 FUN851991:FUU851991 GEJ851991:GEQ851991 GOF851991:GOM851991 GYB851991:GYI851991 HHX851991:HIE851991 HRT851991:HSA851991 IBP851991:IBW851991 ILL851991:ILS851991 IVH851991:IVO851991 JFD851991:JFK851991 JOZ851991:JPG851991 JYV851991:JZC851991 KIR851991:KIY851991 KSN851991:KSU851991 LCJ851991:LCQ851991 LMF851991:LMM851991 LWB851991:LWI851991 MFX851991:MGE851991 MPT851991:MQA851991 MZP851991:MZW851991 NJL851991:NJS851991 NTH851991:NTO851991 ODD851991:ODK851991 OMZ851991:ONG851991 OWV851991:OXC851991 PGR851991:PGY851991 PQN851991:PQU851991 QAJ851991:QAQ851991 QKF851991:QKM851991 QUB851991:QUI851991 RDX851991:REE851991 RNT851991:ROA851991 RXP851991:RXW851991 SHL851991:SHS851991 SRH851991:SRO851991 TBD851991:TBK851991 TKZ851991:TLG851991 TUV851991:TVC851991 UER851991:UEY851991 UON851991:UOU851991 UYJ851991:UYQ851991 VIF851991:VIM851991 VSB851991:VSI851991 WBX851991:WCE851991 WLT851991:WMA851991 WVP851991:WVW851991 JD917527:JK917527 SZ917527:TG917527 ACV917527:ADC917527 AMR917527:AMY917527 AWN917527:AWU917527 BGJ917527:BGQ917527 BQF917527:BQM917527 CAB917527:CAI917527 CJX917527:CKE917527 CTT917527:CUA917527 DDP917527:DDW917527 DNL917527:DNS917527 DXH917527:DXO917527 EHD917527:EHK917527 EQZ917527:ERG917527 FAV917527:FBC917527 FKR917527:FKY917527 FUN917527:FUU917527 GEJ917527:GEQ917527 GOF917527:GOM917527 GYB917527:GYI917527 HHX917527:HIE917527 HRT917527:HSA917527 IBP917527:IBW917527 ILL917527:ILS917527 IVH917527:IVO917527 JFD917527:JFK917527 JOZ917527:JPG917527 JYV917527:JZC917527 KIR917527:KIY917527 KSN917527:KSU917527 LCJ917527:LCQ917527 LMF917527:LMM917527 LWB917527:LWI917527 MFX917527:MGE917527 MPT917527:MQA917527 MZP917527:MZW917527 NJL917527:NJS917527 NTH917527:NTO917527 ODD917527:ODK917527 OMZ917527:ONG917527 OWV917527:OXC917527 PGR917527:PGY917527 PQN917527:PQU917527 QAJ917527:QAQ917527 QKF917527:QKM917527 QUB917527:QUI917527 RDX917527:REE917527 RNT917527:ROA917527 RXP917527:RXW917527 SHL917527:SHS917527 SRH917527:SRO917527 TBD917527:TBK917527 TKZ917527:TLG917527 TUV917527:TVC917527 UER917527:UEY917527 UON917527:UOU917527 UYJ917527:UYQ917527 VIF917527:VIM917527 VSB917527:VSI917527 WBX917527:WCE917527 WLT917527:WMA917527 WVP917527:WVW917527 WVP983063:WVW983063 JD983063:JK983063 SZ983063:TG983063 ACV983063:ADC983063 AMR983063:AMY983063 AWN983063:AWU983063 BGJ983063:BGQ983063 BQF983063:BQM983063 CAB983063:CAI983063 CJX983063:CKE983063 CTT983063:CUA983063 DDP983063:DDW983063 DNL983063:DNS983063 DXH983063:DXO983063 EHD983063:EHK983063 EQZ983063:ERG983063 FAV983063:FBC983063 FKR983063:FKY983063 FUN983063:FUU983063 GEJ983063:GEQ983063 GOF983063:GOM983063 GYB983063:GYI983063 HHX983063:HIE983063 HRT983063:HSA983063 IBP983063:IBW983063 ILL983063:ILS983063 IVH983063:IVO983063 JFD983063:JFK983063 JOZ983063:JPG983063 JYV983063:JZC983063 KIR983063:KIY983063 KSN983063:KSU983063 LCJ983063:LCQ983063 LMF983063:LMM983063 LWB983063:LWI983063 MFX983063:MGE983063 MPT983063:MQA983063 MZP983063:MZW983063 NJL983063:NJS983063 NTH983063:NTO983063 ODD983063:ODK983063 OMZ983063:ONG983063 OWV983063:OXC983063 PGR983063:PGY983063 PQN983063:PQU983063 QAJ983063:QAQ983063 QKF983063:QKM983063 QUB983063:QUI983063 RDX983063:REE983063 RNT983063:ROA983063 RXP983063:RXW983063 SHL983063:SHS983063 SRH983063:SRO983063 TBD983063:TBK983063 TKZ983063:TLG983063 TUV983063:TVC983063 UER983063:UEY983063 UON983063:UOU983063 UYJ983063:UYQ983063 VIF983063:VIM983063 VSB983063:VSI983063 WBX983063:WCE983063 WLT983063:WMA983063 O983063:V983063 O65559:V65559 O131095:V131095 O196631:V196631 O262167:V262167 O327703:V327703 O393239:V393239 O458775:V458775 O524311:V524311 O589847:V589847 O655383:V655383 O720919:V720919 O786455:V786455 O851991:V851991 O917527:V917527">
      <formula1>kind_of_cons</formula1>
    </dataValidation>
    <dataValidation type="list" allowBlank="1" showInputMessage="1" showErrorMessage="1" errorTitle="Ошибка" error="Выберите значение из списка" sqref="WVN983064 M65560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M131096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M196632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M262168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M327704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M393240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M458776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M524312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M589848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M655384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M720920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M786456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M851992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M917528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M983064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M24 WVN24 WLR24 WBV24 VRZ24 VID24 UYH24 UOL24 UEP24 TUT24 TKX24 TBB24 SRF24 SHJ24 RXN24 RNR24 RDV24 QTZ24 QKD24 QAH24 PQL24 PGP24 OWT24 OMX24 ODB24 NTF24 NJJ24 MZN24 MPR24 MFV24 LVZ24 LMD24 LCH24 KSL24 KIP24 JYT24 JOX24 JFB24 IVF24 ILJ24 IBN24 HRR24 HHV24 GXZ24 GOD24 GEH24 FUL24 FKP24 FAT24 EQX24 EHB24 DXF24 DNJ24 DDN24 CTR24 CJV24 BZZ24 BQD24 BGH24 AWL24 AMP24 ACT24 SX24 JB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 JG65560 TC65560 ACY65560 AMU65560 AWQ65560 BGM65560 BQI65560 CAE65560 CKA65560 CTW65560 DDS65560 DNO65560 DXK65560 EHG65560 ERC65560 FAY65560 FKU65560 FUQ65560 GEM65560 GOI65560 GYE65560 HIA65560 HRW65560 IBS65560 ILO65560 IVK65560 JFG65560 JPC65560 JYY65560 KIU65560 KSQ65560 LCM65560 LMI65560 LWE65560 MGA65560 MPW65560 MZS65560 NJO65560 NTK65560 ODG65560 ONC65560 OWY65560 PGU65560 PQQ65560 QAM65560 QKI65560 QUE65560 REA65560 RNW65560 RXS65560 SHO65560 SRK65560 TBG65560 TLC65560 TUY65560 UEU65560 UOQ65560 UYM65560 VII65560 VSE65560 WCA65560 WLW65560 WVS65560 R131096 JG131096 TC131096 ACY131096 AMU131096 AWQ131096 BGM131096 BQI131096 CAE131096 CKA131096 CTW131096 DDS131096 DNO131096 DXK131096 EHG131096 ERC131096 FAY131096 FKU131096 FUQ131096 GEM131096 GOI131096 GYE131096 HIA131096 HRW131096 IBS131096 ILO131096 IVK131096 JFG131096 JPC131096 JYY131096 KIU131096 KSQ131096 LCM131096 LMI131096 LWE131096 MGA131096 MPW131096 MZS131096 NJO131096 NTK131096 ODG131096 ONC131096 OWY131096 PGU131096 PQQ131096 QAM131096 QKI131096 QUE131096 REA131096 RNW131096 RXS131096 SHO131096 SRK131096 TBG131096 TLC131096 TUY131096 UEU131096 UOQ131096 UYM131096 VII131096 VSE131096 WCA131096 WLW131096 WVS131096 R196632 JG196632 TC196632 ACY196632 AMU196632 AWQ196632 BGM196632 BQI196632 CAE196632 CKA196632 CTW196632 DDS196632 DNO196632 DXK196632 EHG196632 ERC196632 FAY196632 FKU196632 FUQ196632 GEM196632 GOI196632 GYE196632 HIA196632 HRW196632 IBS196632 ILO196632 IVK196632 JFG196632 JPC196632 JYY196632 KIU196632 KSQ196632 LCM196632 LMI196632 LWE196632 MGA196632 MPW196632 MZS196632 NJO196632 NTK196632 ODG196632 ONC196632 OWY196632 PGU196632 PQQ196632 QAM196632 QKI196632 QUE196632 REA196632 RNW196632 RXS196632 SHO196632 SRK196632 TBG196632 TLC196632 TUY196632 UEU196632 UOQ196632 UYM196632 VII196632 VSE196632 WCA196632 WLW196632 WVS196632 R262168 JG262168 TC262168 ACY262168 AMU262168 AWQ262168 BGM262168 BQI262168 CAE262168 CKA262168 CTW262168 DDS262168 DNO262168 DXK262168 EHG262168 ERC262168 FAY262168 FKU262168 FUQ262168 GEM262168 GOI262168 GYE262168 HIA262168 HRW262168 IBS262168 ILO262168 IVK262168 JFG262168 JPC262168 JYY262168 KIU262168 KSQ262168 LCM262168 LMI262168 LWE262168 MGA262168 MPW262168 MZS262168 NJO262168 NTK262168 ODG262168 ONC262168 OWY262168 PGU262168 PQQ262168 QAM262168 QKI262168 QUE262168 REA262168 RNW262168 RXS262168 SHO262168 SRK262168 TBG262168 TLC262168 TUY262168 UEU262168 UOQ262168 UYM262168 VII262168 VSE262168 WCA262168 WLW262168 WVS262168 R327704 JG327704 TC327704 ACY327704 AMU327704 AWQ327704 BGM327704 BQI327704 CAE327704 CKA327704 CTW327704 DDS327704 DNO327704 DXK327704 EHG327704 ERC327704 FAY327704 FKU327704 FUQ327704 GEM327704 GOI327704 GYE327704 HIA327704 HRW327704 IBS327704 ILO327704 IVK327704 JFG327704 JPC327704 JYY327704 KIU327704 KSQ327704 LCM327704 LMI327704 LWE327704 MGA327704 MPW327704 MZS327704 NJO327704 NTK327704 ODG327704 ONC327704 OWY327704 PGU327704 PQQ327704 QAM327704 QKI327704 QUE327704 REA327704 RNW327704 RXS327704 SHO327704 SRK327704 TBG327704 TLC327704 TUY327704 UEU327704 UOQ327704 UYM327704 VII327704 VSE327704 WCA327704 WLW327704 WVS327704 R393240 JG393240 TC393240 ACY393240 AMU393240 AWQ393240 BGM393240 BQI393240 CAE393240 CKA393240 CTW393240 DDS393240 DNO393240 DXK393240 EHG393240 ERC393240 FAY393240 FKU393240 FUQ393240 GEM393240 GOI393240 GYE393240 HIA393240 HRW393240 IBS393240 ILO393240 IVK393240 JFG393240 JPC393240 JYY393240 KIU393240 KSQ393240 LCM393240 LMI393240 LWE393240 MGA393240 MPW393240 MZS393240 NJO393240 NTK393240 ODG393240 ONC393240 OWY393240 PGU393240 PQQ393240 QAM393240 QKI393240 QUE393240 REA393240 RNW393240 RXS393240 SHO393240 SRK393240 TBG393240 TLC393240 TUY393240 UEU393240 UOQ393240 UYM393240 VII393240 VSE393240 WCA393240 WLW393240 WVS393240 R458776 JG458776 TC458776 ACY458776 AMU458776 AWQ458776 BGM458776 BQI458776 CAE458776 CKA458776 CTW458776 DDS458776 DNO458776 DXK458776 EHG458776 ERC458776 FAY458776 FKU458776 FUQ458776 GEM458776 GOI458776 GYE458776 HIA458776 HRW458776 IBS458776 ILO458776 IVK458776 JFG458776 JPC458776 JYY458776 KIU458776 KSQ458776 LCM458776 LMI458776 LWE458776 MGA458776 MPW458776 MZS458776 NJO458776 NTK458776 ODG458776 ONC458776 OWY458776 PGU458776 PQQ458776 QAM458776 QKI458776 QUE458776 REA458776 RNW458776 RXS458776 SHO458776 SRK458776 TBG458776 TLC458776 TUY458776 UEU458776 UOQ458776 UYM458776 VII458776 VSE458776 WCA458776 WLW458776 WVS458776 R524312 JG524312 TC524312 ACY524312 AMU524312 AWQ524312 BGM524312 BQI524312 CAE524312 CKA524312 CTW524312 DDS524312 DNO524312 DXK524312 EHG524312 ERC524312 FAY524312 FKU524312 FUQ524312 GEM524312 GOI524312 GYE524312 HIA524312 HRW524312 IBS524312 ILO524312 IVK524312 JFG524312 JPC524312 JYY524312 KIU524312 KSQ524312 LCM524312 LMI524312 LWE524312 MGA524312 MPW524312 MZS524312 NJO524312 NTK524312 ODG524312 ONC524312 OWY524312 PGU524312 PQQ524312 QAM524312 QKI524312 QUE524312 REA524312 RNW524312 RXS524312 SHO524312 SRK524312 TBG524312 TLC524312 TUY524312 UEU524312 UOQ524312 UYM524312 VII524312 VSE524312 WCA524312 WLW524312 WVS524312 R589848 JG589848 TC589848 ACY589848 AMU589848 AWQ589848 BGM589848 BQI589848 CAE589848 CKA589848 CTW589848 DDS589848 DNO589848 DXK589848 EHG589848 ERC589848 FAY589848 FKU589848 FUQ589848 GEM589848 GOI589848 GYE589848 HIA589848 HRW589848 IBS589848 ILO589848 IVK589848 JFG589848 JPC589848 JYY589848 KIU589848 KSQ589848 LCM589848 LMI589848 LWE589848 MGA589848 MPW589848 MZS589848 NJO589848 NTK589848 ODG589848 ONC589848 OWY589848 PGU589848 PQQ589848 QAM589848 QKI589848 QUE589848 REA589848 RNW589848 RXS589848 SHO589848 SRK589848 TBG589848 TLC589848 TUY589848 UEU589848 UOQ589848 UYM589848 VII589848 VSE589848 WCA589848 WLW589848 WVS589848 R655384 JG655384 TC655384 ACY655384 AMU655384 AWQ655384 BGM655384 BQI655384 CAE655384 CKA655384 CTW655384 DDS655384 DNO655384 DXK655384 EHG655384 ERC655384 FAY655384 FKU655384 FUQ655384 GEM655384 GOI655384 GYE655384 HIA655384 HRW655384 IBS655384 ILO655384 IVK655384 JFG655384 JPC655384 JYY655384 KIU655384 KSQ655384 LCM655384 LMI655384 LWE655384 MGA655384 MPW655384 MZS655384 NJO655384 NTK655384 ODG655384 ONC655384 OWY655384 PGU655384 PQQ655384 QAM655384 QKI655384 QUE655384 REA655384 RNW655384 RXS655384 SHO655384 SRK655384 TBG655384 TLC655384 TUY655384 UEU655384 UOQ655384 UYM655384 VII655384 VSE655384 WCA655384 WLW655384 WVS655384 R720920 JG720920 TC720920 ACY720920 AMU720920 AWQ720920 BGM720920 BQI720920 CAE720920 CKA720920 CTW720920 DDS720920 DNO720920 DXK720920 EHG720920 ERC720920 FAY720920 FKU720920 FUQ720920 GEM720920 GOI720920 GYE720920 HIA720920 HRW720920 IBS720920 ILO720920 IVK720920 JFG720920 JPC720920 JYY720920 KIU720920 KSQ720920 LCM720920 LMI720920 LWE720920 MGA720920 MPW720920 MZS720920 NJO720920 NTK720920 ODG720920 ONC720920 OWY720920 PGU720920 PQQ720920 QAM720920 QKI720920 QUE720920 REA720920 RNW720920 RXS720920 SHO720920 SRK720920 TBG720920 TLC720920 TUY720920 UEU720920 UOQ720920 UYM720920 VII720920 VSE720920 WCA720920 WLW720920 WVS720920 R786456 JG786456 TC786456 ACY786456 AMU786456 AWQ786456 BGM786456 BQI786456 CAE786456 CKA786456 CTW786456 DDS786456 DNO786456 DXK786456 EHG786456 ERC786456 FAY786456 FKU786456 FUQ786456 GEM786456 GOI786456 GYE786456 HIA786456 HRW786456 IBS786456 ILO786456 IVK786456 JFG786456 JPC786456 JYY786456 KIU786456 KSQ786456 LCM786456 LMI786456 LWE786456 MGA786456 MPW786456 MZS786456 NJO786456 NTK786456 ODG786456 ONC786456 OWY786456 PGU786456 PQQ786456 QAM786456 QKI786456 QUE786456 REA786456 RNW786456 RXS786456 SHO786456 SRK786456 TBG786456 TLC786456 TUY786456 UEU786456 UOQ786456 UYM786456 VII786456 VSE786456 WCA786456 WLW786456 WVS786456 R851992 JG851992 TC851992 ACY851992 AMU851992 AWQ851992 BGM851992 BQI851992 CAE851992 CKA851992 CTW851992 DDS851992 DNO851992 DXK851992 EHG851992 ERC851992 FAY851992 FKU851992 FUQ851992 GEM851992 GOI851992 GYE851992 HIA851992 HRW851992 IBS851992 ILO851992 IVK851992 JFG851992 JPC851992 JYY851992 KIU851992 KSQ851992 LCM851992 LMI851992 LWE851992 MGA851992 MPW851992 MZS851992 NJO851992 NTK851992 ODG851992 ONC851992 OWY851992 PGU851992 PQQ851992 QAM851992 QKI851992 QUE851992 REA851992 RNW851992 RXS851992 SHO851992 SRK851992 TBG851992 TLC851992 TUY851992 UEU851992 UOQ851992 UYM851992 VII851992 VSE851992 WCA851992 WLW851992 WVS851992 R917528 JG917528 TC917528 ACY917528 AMU917528 AWQ917528 BGM917528 BQI917528 CAE917528 CKA917528 CTW917528 DDS917528 DNO917528 DXK917528 EHG917528 ERC917528 FAY917528 FKU917528 FUQ917528 GEM917528 GOI917528 GYE917528 HIA917528 HRW917528 IBS917528 ILO917528 IVK917528 JFG917528 JPC917528 JYY917528 KIU917528 KSQ917528 LCM917528 LMI917528 LWE917528 MGA917528 MPW917528 MZS917528 NJO917528 NTK917528 ODG917528 ONC917528 OWY917528 PGU917528 PQQ917528 QAM917528 QKI917528 QUE917528 REA917528 RNW917528 RXS917528 SHO917528 SRK917528 TBG917528 TLC917528 TUY917528 UEU917528 UOQ917528 UYM917528 VII917528 VSE917528 WCA917528 WLW917528 WVS917528 R983064 JG983064 TC983064 ACY983064 AMU983064 AWQ983064 BGM983064 BQI983064 CAE983064 CKA983064 CTW983064 DDS983064 DNO983064 DXK983064 EHG983064 ERC983064 FAY983064 FKU983064 FUQ983064 GEM983064 GOI983064 GYE983064 HIA983064 HRW983064 IBS983064 ILO983064 IVK983064 JFG983064 JPC983064 JYY983064 KIU983064 KSQ983064 LCM983064 LMI983064 LWE983064 MGA983064 MPW983064 MZS983064 NJO983064 NTK983064 ODG983064 ONC983064 OWY983064 PGU983064 PQQ983064 QAM983064 QKI983064 QUE983064 REA983064 RNW983064 RXS983064 SHO983064 SRK983064 TBG983064 TLC983064 TUY983064 UEU983064 UOQ983064 UYM983064 VII983064 VSE983064 WCA983064 WLW983064 WVS983064 WVU983064 T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T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T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T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T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T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T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T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T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T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T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T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T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T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T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R24 WVU24 WLY24 WCC24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T24 WVS24 WLW24 WCA24 VSE24 VII24 UYM24 UOQ24 UEU24 TUY24 TLC24 TBG24 SRK24 SHO24 RXS24 RNW24 REA24 QUE24 QKI24 QAM24 PQQ24 PGU24 OWY24 ONC24 ODG24 NTK24 NJO24 MZS24 MPW24 MGA24 LWE24 LMI24 LCM24 KSQ24 KIU24 JYY24 JPC24 JFG24 IVK24 ILO24 IBS24 HRW24 HIA24 GYE24 GOI24 GEM24 FUQ24 FKU24 FAY24 ERC24 EHG24 DXK24 DNO24 DDS24 CTW24 CKA24 CAE24 BQI24 BGM24 AWQ24 AMU24 ACY24 TC24 JG24"/>
    <dataValidation allowBlank="1" showInputMessage="1" showErrorMessage="1" prompt="Для выбора выполните двойной щелчок левой клавиши мыши по соответствующей ячейке." sqref="S65560 JH65560 TD65560 ACZ65560 AMV65560 AWR65560 BGN65560 BQJ65560 CAF65560 CKB65560 CTX65560 DDT65560 DNP65560 DXL65560 EHH65560 ERD65560 FAZ65560 FKV65560 FUR65560 GEN65560 GOJ65560 GYF65560 HIB65560 HRX65560 IBT65560 ILP65560 IVL65560 JFH65560 JPD65560 JYZ65560 KIV65560 KSR65560 LCN65560 LMJ65560 LWF65560 MGB65560 MPX65560 MZT65560 NJP65560 NTL65560 ODH65560 OND65560 OWZ65560 PGV65560 PQR65560 QAN65560 QKJ65560 QUF65560 REB65560 RNX65560 RXT65560 SHP65560 SRL65560 TBH65560 TLD65560 TUZ65560 UEV65560 UOR65560 UYN65560 VIJ65560 VSF65560 WCB65560 WLX65560 WVT65560 S131096 JH131096 TD131096 ACZ131096 AMV131096 AWR131096 BGN131096 BQJ131096 CAF131096 CKB131096 CTX131096 DDT131096 DNP131096 DXL131096 EHH131096 ERD131096 FAZ131096 FKV131096 FUR131096 GEN131096 GOJ131096 GYF131096 HIB131096 HRX131096 IBT131096 ILP131096 IVL131096 JFH131096 JPD131096 JYZ131096 KIV131096 KSR131096 LCN131096 LMJ131096 LWF131096 MGB131096 MPX131096 MZT131096 NJP131096 NTL131096 ODH131096 OND131096 OWZ131096 PGV131096 PQR131096 QAN131096 QKJ131096 QUF131096 REB131096 RNX131096 RXT131096 SHP131096 SRL131096 TBH131096 TLD131096 TUZ131096 UEV131096 UOR131096 UYN131096 VIJ131096 VSF131096 WCB131096 WLX131096 WVT131096 S196632 JH196632 TD196632 ACZ196632 AMV196632 AWR196632 BGN196632 BQJ196632 CAF196632 CKB196632 CTX196632 DDT196632 DNP196632 DXL196632 EHH196632 ERD196632 FAZ196632 FKV196632 FUR196632 GEN196632 GOJ196632 GYF196632 HIB196632 HRX196632 IBT196632 ILP196632 IVL196632 JFH196632 JPD196632 JYZ196632 KIV196632 KSR196632 LCN196632 LMJ196632 LWF196632 MGB196632 MPX196632 MZT196632 NJP196632 NTL196632 ODH196632 OND196632 OWZ196632 PGV196632 PQR196632 QAN196632 QKJ196632 QUF196632 REB196632 RNX196632 RXT196632 SHP196632 SRL196632 TBH196632 TLD196632 TUZ196632 UEV196632 UOR196632 UYN196632 VIJ196632 VSF196632 WCB196632 WLX196632 WVT196632 S262168 JH262168 TD262168 ACZ262168 AMV262168 AWR262168 BGN262168 BQJ262168 CAF262168 CKB262168 CTX262168 DDT262168 DNP262168 DXL262168 EHH262168 ERD262168 FAZ262168 FKV262168 FUR262168 GEN262168 GOJ262168 GYF262168 HIB262168 HRX262168 IBT262168 ILP262168 IVL262168 JFH262168 JPD262168 JYZ262168 KIV262168 KSR262168 LCN262168 LMJ262168 LWF262168 MGB262168 MPX262168 MZT262168 NJP262168 NTL262168 ODH262168 OND262168 OWZ262168 PGV262168 PQR262168 QAN262168 QKJ262168 QUF262168 REB262168 RNX262168 RXT262168 SHP262168 SRL262168 TBH262168 TLD262168 TUZ262168 UEV262168 UOR262168 UYN262168 VIJ262168 VSF262168 WCB262168 WLX262168 WVT262168 S327704 JH327704 TD327704 ACZ327704 AMV327704 AWR327704 BGN327704 BQJ327704 CAF327704 CKB327704 CTX327704 DDT327704 DNP327704 DXL327704 EHH327704 ERD327704 FAZ327704 FKV327704 FUR327704 GEN327704 GOJ327704 GYF327704 HIB327704 HRX327704 IBT327704 ILP327704 IVL327704 JFH327704 JPD327704 JYZ327704 KIV327704 KSR327704 LCN327704 LMJ327704 LWF327704 MGB327704 MPX327704 MZT327704 NJP327704 NTL327704 ODH327704 OND327704 OWZ327704 PGV327704 PQR327704 QAN327704 QKJ327704 QUF327704 REB327704 RNX327704 RXT327704 SHP327704 SRL327704 TBH327704 TLD327704 TUZ327704 UEV327704 UOR327704 UYN327704 VIJ327704 VSF327704 WCB327704 WLX327704 WVT327704 S393240 JH393240 TD393240 ACZ393240 AMV393240 AWR393240 BGN393240 BQJ393240 CAF393240 CKB393240 CTX393240 DDT393240 DNP393240 DXL393240 EHH393240 ERD393240 FAZ393240 FKV393240 FUR393240 GEN393240 GOJ393240 GYF393240 HIB393240 HRX393240 IBT393240 ILP393240 IVL393240 JFH393240 JPD393240 JYZ393240 KIV393240 KSR393240 LCN393240 LMJ393240 LWF393240 MGB393240 MPX393240 MZT393240 NJP393240 NTL393240 ODH393240 OND393240 OWZ393240 PGV393240 PQR393240 QAN393240 QKJ393240 QUF393240 REB393240 RNX393240 RXT393240 SHP393240 SRL393240 TBH393240 TLD393240 TUZ393240 UEV393240 UOR393240 UYN393240 VIJ393240 VSF393240 WCB393240 WLX393240 WVT393240 S458776 JH458776 TD458776 ACZ458776 AMV458776 AWR458776 BGN458776 BQJ458776 CAF458776 CKB458776 CTX458776 DDT458776 DNP458776 DXL458776 EHH458776 ERD458776 FAZ458776 FKV458776 FUR458776 GEN458776 GOJ458776 GYF458776 HIB458776 HRX458776 IBT458776 ILP458776 IVL458776 JFH458776 JPD458776 JYZ458776 KIV458776 KSR458776 LCN458776 LMJ458776 LWF458776 MGB458776 MPX458776 MZT458776 NJP458776 NTL458776 ODH458776 OND458776 OWZ458776 PGV458776 PQR458776 QAN458776 QKJ458776 QUF458776 REB458776 RNX458776 RXT458776 SHP458776 SRL458776 TBH458776 TLD458776 TUZ458776 UEV458776 UOR458776 UYN458776 VIJ458776 VSF458776 WCB458776 WLX458776 WVT458776 S524312 JH524312 TD524312 ACZ524312 AMV524312 AWR524312 BGN524312 BQJ524312 CAF524312 CKB524312 CTX524312 DDT524312 DNP524312 DXL524312 EHH524312 ERD524312 FAZ524312 FKV524312 FUR524312 GEN524312 GOJ524312 GYF524312 HIB524312 HRX524312 IBT524312 ILP524312 IVL524312 JFH524312 JPD524312 JYZ524312 KIV524312 KSR524312 LCN524312 LMJ524312 LWF524312 MGB524312 MPX524312 MZT524312 NJP524312 NTL524312 ODH524312 OND524312 OWZ524312 PGV524312 PQR524312 QAN524312 QKJ524312 QUF524312 REB524312 RNX524312 RXT524312 SHP524312 SRL524312 TBH524312 TLD524312 TUZ524312 UEV524312 UOR524312 UYN524312 VIJ524312 VSF524312 WCB524312 WLX524312 WVT524312 S589848 JH589848 TD589848 ACZ589848 AMV589848 AWR589848 BGN589848 BQJ589848 CAF589848 CKB589848 CTX589848 DDT589848 DNP589848 DXL589848 EHH589848 ERD589848 FAZ589848 FKV589848 FUR589848 GEN589848 GOJ589848 GYF589848 HIB589848 HRX589848 IBT589848 ILP589848 IVL589848 JFH589848 JPD589848 JYZ589848 KIV589848 KSR589848 LCN589848 LMJ589848 LWF589848 MGB589848 MPX589848 MZT589848 NJP589848 NTL589848 ODH589848 OND589848 OWZ589848 PGV589848 PQR589848 QAN589848 QKJ589848 QUF589848 REB589848 RNX589848 RXT589848 SHP589848 SRL589848 TBH589848 TLD589848 TUZ589848 UEV589848 UOR589848 UYN589848 VIJ589848 VSF589848 WCB589848 WLX589848 WVT589848 S655384 JH655384 TD655384 ACZ655384 AMV655384 AWR655384 BGN655384 BQJ655384 CAF655384 CKB655384 CTX655384 DDT655384 DNP655384 DXL655384 EHH655384 ERD655384 FAZ655384 FKV655384 FUR655384 GEN655384 GOJ655384 GYF655384 HIB655384 HRX655384 IBT655384 ILP655384 IVL655384 JFH655384 JPD655384 JYZ655384 KIV655384 KSR655384 LCN655384 LMJ655384 LWF655384 MGB655384 MPX655384 MZT655384 NJP655384 NTL655384 ODH655384 OND655384 OWZ655384 PGV655384 PQR655384 QAN655384 QKJ655384 QUF655384 REB655384 RNX655384 RXT655384 SHP655384 SRL655384 TBH655384 TLD655384 TUZ655384 UEV655384 UOR655384 UYN655384 VIJ655384 VSF655384 WCB655384 WLX655384 WVT655384 S720920 JH720920 TD720920 ACZ720920 AMV720920 AWR720920 BGN720920 BQJ720920 CAF720920 CKB720920 CTX720920 DDT720920 DNP720920 DXL720920 EHH720920 ERD720920 FAZ720920 FKV720920 FUR720920 GEN720920 GOJ720920 GYF720920 HIB720920 HRX720920 IBT720920 ILP720920 IVL720920 JFH720920 JPD720920 JYZ720920 KIV720920 KSR720920 LCN720920 LMJ720920 LWF720920 MGB720920 MPX720920 MZT720920 NJP720920 NTL720920 ODH720920 OND720920 OWZ720920 PGV720920 PQR720920 QAN720920 QKJ720920 QUF720920 REB720920 RNX720920 RXT720920 SHP720920 SRL720920 TBH720920 TLD720920 TUZ720920 UEV720920 UOR720920 UYN720920 VIJ720920 VSF720920 WCB720920 WLX720920 WVT720920 S786456 JH786456 TD786456 ACZ786456 AMV786456 AWR786456 BGN786456 BQJ786456 CAF786456 CKB786456 CTX786456 DDT786456 DNP786456 DXL786456 EHH786456 ERD786456 FAZ786456 FKV786456 FUR786456 GEN786456 GOJ786456 GYF786456 HIB786456 HRX786456 IBT786456 ILP786456 IVL786456 JFH786456 JPD786456 JYZ786456 KIV786456 KSR786456 LCN786456 LMJ786456 LWF786456 MGB786456 MPX786456 MZT786456 NJP786456 NTL786456 ODH786456 OND786456 OWZ786456 PGV786456 PQR786456 QAN786456 QKJ786456 QUF786456 REB786456 RNX786456 RXT786456 SHP786456 SRL786456 TBH786456 TLD786456 TUZ786456 UEV786456 UOR786456 UYN786456 VIJ786456 VSF786456 WCB786456 WLX786456 WVT786456 S851992 JH851992 TD851992 ACZ851992 AMV851992 AWR851992 BGN851992 BQJ851992 CAF851992 CKB851992 CTX851992 DDT851992 DNP851992 DXL851992 EHH851992 ERD851992 FAZ851992 FKV851992 FUR851992 GEN851992 GOJ851992 GYF851992 HIB851992 HRX851992 IBT851992 ILP851992 IVL851992 JFH851992 JPD851992 JYZ851992 KIV851992 KSR851992 LCN851992 LMJ851992 LWF851992 MGB851992 MPX851992 MZT851992 NJP851992 NTL851992 ODH851992 OND851992 OWZ851992 PGV851992 PQR851992 QAN851992 QKJ851992 QUF851992 REB851992 RNX851992 RXT851992 SHP851992 SRL851992 TBH851992 TLD851992 TUZ851992 UEV851992 UOR851992 UYN851992 VIJ851992 VSF851992 WCB851992 WLX851992 WVT851992 S917528 JH917528 TD917528 ACZ917528 AMV917528 AWR917528 BGN917528 BQJ917528 CAF917528 CKB917528 CTX917528 DDT917528 DNP917528 DXL917528 EHH917528 ERD917528 FAZ917528 FKV917528 FUR917528 GEN917528 GOJ917528 GYF917528 HIB917528 HRX917528 IBT917528 ILP917528 IVL917528 JFH917528 JPD917528 JYZ917528 KIV917528 KSR917528 LCN917528 LMJ917528 LWF917528 MGB917528 MPX917528 MZT917528 NJP917528 NTL917528 ODH917528 OND917528 OWZ917528 PGV917528 PQR917528 QAN917528 QKJ917528 QUF917528 REB917528 RNX917528 RXT917528 SHP917528 SRL917528 TBH917528 TLD917528 TUZ917528 UEV917528 UOR917528 UYN917528 VIJ917528 VSF917528 WCB917528 WLX917528 WVT917528 S983064 JH983064 TD983064 ACZ983064 AMV983064 AWR983064 BGN983064 BQJ983064 CAF983064 CKB983064 CTX983064 DDT983064 DNP983064 DXL983064 EHH983064 ERD983064 FAZ983064 FKV983064 FUR983064 GEN983064 GOJ983064 GYF983064 HIB983064 HRX983064 IBT983064 ILP983064 IVL983064 JFH983064 JPD983064 JYZ983064 KIV983064 KSR983064 LCN983064 LMJ983064 LWF983064 MGB983064 MPX983064 MZT983064 NJP983064 NTL983064 ODH983064 OND983064 OWZ983064 PGV983064 PQR983064 QAN983064 QKJ983064 QUF983064 REB983064 RNX983064 RXT983064 SHP983064 SRL983064 TBH983064 TLD983064 TUZ983064 UEV983064 UOR983064 UYN983064 VIJ983064 VSF983064 WCB983064 WLX983064 WVT983064 U262168 U327704 JJ65560 TF65560 ADB65560 AMX65560 AWT65560 BGP65560 BQL65560 CAH65560 CKD65560 CTZ65560 DDV65560 DNR65560 DXN65560 EHJ65560 ERF65560 FBB65560 FKX65560 FUT65560 GEP65560 GOL65560 GYH65560 HID65560 HRZ65560 IBV65560 ILR65560 IVN65560 JFJ65560 JPF65560 JZB65560 KIX65560 KST65560 LCP65560 LML65560 LWH65560 MGD65560 MPZ65560 MZV65560 NJR65560 NTN65560 ODJ65560 ONF65560 OXB65560 PGX65560 PQT65560 QAP65560 QKL65560 QUH65560 RED65560 RNZ65560 RXV65560 SHR65560 SRN65560 TBJ65560 TLF65560 TVB65560 UEX65560 UOT65560 UYP65560 VIL65560 VSH65560 WCD65560 WLZ65560 WVV65560 U393240 JJ131096 TF131096 ADB131096 AMX131096 AWT131096 BGP131096 BQL131096 CAH131096 CKD131096 CTZ131096 DDV131096 DNR131096 DXN131096 EHJ131096 ERF131096 FBB131096 FKX131096 FUT131096 GEP131096 GOL131096 GYH131096 HID131096 HRZ131096 IBV131096 ILR131096 IVN131096 JFJ131096 JPF131096 JZB131096 KIX131096 KST131096 LCP131096 LML131096 LWH131096 MGD131096 MPZ131096 MZV131096 NJR131096 NTN131096 ODJ131096 ONF131096 OXB131096 PGX131096 PQT131096 QAP131096 QKL131096 QUH131096 RED131096 RNZ131096 RXV131096 SHR131096 SRN131096 TBJ131096 TLF131096 TVB131096 UEX131096 UOT131096 UYP131096 VIL131096 VSH131096 WCD131096 WLZ131096 WVV131096 U458776 JJ196632 TF196632 ADB196632 AMX196632 AWT196632 BGP196632 BQL196632 CAH196632 CKD196632 CTZ196632 DDV196632 DNR196632 DXN196632 EHJ196632 ERF196632 FBB196632 FKX196632 FUT196632 GEP196632 GOL196632 GYH196632 HID196632 HRZ196632 IBV196632 ILR196632 IVN196632 JFJ196632 JPF196632 JZB196632 KIX196632 KST196632 LCP196632 LML196632 LWH196632 MGD196632 MPZ196632 MZV196632 NJR196632 NTN196632 ODJ196632 ONF196632 OXB196632 PGX196632 PQT196632 QAP196632 QKL196632 QUH196632 RED196632 RNZ196632 RXV196632 SHR196632 SRN196632 TBJ196632 TLF196632 TVB196632 UEX196632 UOT196632 UYP196632 VIL196632 VSH196632 WCD196632 WLZ196632 WVV196632 U524312 JJ262168 TF262168 ADB262168 AMX262168 AWT262168 BGP262168 BQL262168 CAH262168 CKD262168 CTZ262168 DDV262168 DNR262168 DXN262168 EHJ262168 ERF262168 FBB262168 FKX262168 FUT262168 GEP262168 GOL262168 GYH262168 HID262168 HRZ262168 IBV262168 ILR262168 IVN262168 JFJ262168 JPF262168 JZB262168 KIX262168 KST262168 LCP262168 LML262168 LWH262168 MGD262168 MPZ262168 MZV262168 NJR262168 NTN262168 ODJ262168 ONF262168 OXB262168 PGX262168 PQT262168 QAP262168 QKL262168 QUH262168 RED262168 RNZ262168 RXV262168 SHR262168 SRN262168 TBJ262168 TLF262168 TVB262168 UEX262168 UOT262168 UYP262168 VIL262168 VSH262168 WCD262168 WLZ262168 WVV262168 U589848 JJ327704 TF327704 ADB327704 AMX327704 AWT327704 BGP327704 BQL327704 CAH327704 CKD327704 CTZ327704 DDV327704 DNR327704 DXN327704 EHJ327704 ERF327704 FBB327704 FKX327704 FUT327704 GEP327704 GOL327704 GYH327704 HID327704 HRZ327704 IBV327704 ILR327704 IVN327704 JFJ327704 JPF327704 JZB327704 KIX327704 KST327704 LCP327704 LML327704 LWH327704 MGD327704 MPZ327704 MZV327704 NJR327704 NTN327704 ODJ327704 ONF327704 OXB327704 PGX327704 PQT327704 QAP327704 QKL327704 QUH327704 RED327704 RNZ327704 RXV327704 SHR327704 SRN327704 TBJ327704 TLF327704 TVB327704 UEX327704 UOT327704 UYP327704 VIL327704 VSH327704 WCD327704 WLZ327704 WVV327704 U655384 JJ393240 TF393240 ADB393240 AMX393240 AWT393240 BGP393240 BQL393240 CAH393240 CKD393240 CTZ393240 DDV393240 DNR393240 DXN393240 EHJ393240 ERF393240 FBB393240 FKX393240 FUT393240 GEP393240 GOL393240 GYH393240 HID393240 HRZ393240 IBV393240 ILR393240 IVN393240 JFJ393240 JPF393240 JZB393240 KIX393240 KST393240 LCP393240 LML393240 LWH393240 MGD393240 MPZ393240 MZV393240 NJR393240 NTN393240 ODJ393240 ONF393240 OXB393240 PGX393240 PQT393240 QAP393240 QKL393240 QUH393240 RED393240 RNZ393240 RXV393240 SHR393240 SRN393240 TBJ393240 TLF393240 TVB393240 UEX393240 UOT393240 UYP393240 VIL393240 VSH393240 WCD393240 WLZ393240 WVV393240 U720920 JJ458776 TF458776 ADB458776 AMX458776 AWT458776 BGP458776 BQL458776 CAH458776 CKD458776 CTZ458776 DDV458776 DNR458776 DXN458776 EHJ458776 ERF458776 FBB458776 FKX458776 FUT458776 GEP458776 GOL458776 GYH458776 HID458776 HRZ458776 IBV458776 ILR458776 IVN458776 JFJ458776 JPF458776 JZB458776 KIX458776 KST458776 LCP458776 LML458776 LWH458776 MGD458776 MPZ458776 MZV458776 NJR458776 NTN458776 ODJ458776 ONF458776 OXB458776 PGX458776 PQT458776 QAP458776 QKL458776 QUH458776 RED458776 RNZ458776 RXV458776 SHR458776 SRN458776 TBJ458776 TLF458776 TVB458776 UEX458776 UOT458776 UYP458776 VIL458776 VSH458776 WCD458776 WLZ458776 WVV458776 U786456 JJ524312 TF524312 ADB524312 AMX524312 AWT524312 BGP524312 BQL524312 CAH524312 CKD524312 CTZ524312 DDV524312 DNR524312 DXN524312 EHJ524312 ERF524312 FBB524312 FKX524312 FUT524312 GEP524312 GOL524312 GYH524312 HID524312 HRZ524312 IBV524312 ILR524312 IVN524312 JFJ524312 JPF524312 JZB524312 KIX524312 KST524312 LCP524312 LML524312 LWH524312 MGD524312 MPZ524312 MZV524312 NJR524312 NTN524312 ODJ524312 ONF524312 OXB524312 PGX524312 PQT524312 QAP524312 QKL524312 QUH524312 RED524312 RNZ524312 RXV524312 SHR524312 SRN524312 TBJ524312 TLF524312 TVB524312 UEX524312 UOT524312 UYP524312 VIL524312 VSH524312 WCD524312 WLZ524312 WVV524312 U851992 JJ589848 TF589848 ADB589848 AMX589848 AWT589848 BGP589848 BQL589848 CAH589848 CKD589848 CTZ589848 DDV589848 DNR589848 DXN589848 EHJ589848 ERF589848 FBB589848 FKX589848 FUT589848 GEP589848 GOL589848 GYH589848 HID589848 HRZ589848 IBV589848 ILR589848 IVN589848 JFJ589848 JPF589848 JZB589848 KIX589848 KST589848 LCP589848 LML589848 LWH589848 MGD589848 MPZ589848 MZV589848 NJR589848 NTN589848 ODJ589848 ONF589848 OXB589848 PGX589848 PQT589848 QAP589848 QKL589848 QUH589848 RED589848 RNZ589848 RXV589848 SHR589848 SRN589848 TBJ589848 TLF589848 TVB589848 UEX589848 UOT589848 UYP589848 VIL589848 VSH589848 WCD589848 WLZ589848 WVV589848 U917528 JJ655384 TF655384 ADB655384 AMX655384 AWT655384 BGP655384 BQL655384 CAH655384 CKD655384 CTZ655384 DDV655384 DNR655384 DXN655384 EHJ655384 ERF655384 FBB655384 FKX655384 FUT655384 GEP655384 GOL655384 GYH655384 HID655384 HRZ655384 IBV655384 ILR655384 IVN655384 JFJ655384 JPF655384 JZB655384 KIX655384 KST655384 LCP655384 LML655384 LWH655384 MGD655384 MPZ655384 MZV655384 NJR655384 NTN655384 ODJ655384 ONF655384 OXB655384 PGX655384 PQT655384 QAP655384 QKL655384 QUH655384 RED655384 RNZ655384 RXV655384 SHR655384 SRN655384 TBJ655384 TLF655384 TVB655384 UEX655384 UOT655384 UYP655384 VIL655384 VSH655384 WCD655384 WLZ655384 WVV655384 U983064 JJ720920 TF720920 ADB720920 AMX720920 AWT720920 BGP720920 BQL720920 CAH720920 CKD720920 CTZ720920 DDV720920 DNR720920 DXN720920 EHJ720920 ERF720920 FBB720920 FKX720920 FUT720920 GEP720920 GOL720920 GYH720920 HID720920 HRZ720920 IBV720920 ILR720920 IVN720920 JFJ720920 JPF720920 JZB720920 KIX720920 KST720920 LCP720920 LML720920 LWH720920 MGD720920 MPZ720920 MZV720920 NJR720920 NTN720920 ODJ720920 ONF720920 OXB720920 PGX720920 PQT720920 QAP720920 QKL720920 QUH720920 RED720920 RNZ720920 RXV720920 SHR720920 SRN720920 TBJ720920 TLF720920 TVB720920 UEX720920 UOT720920 UYP720920 VIL720920 VSH720920 WCD720920 WLZ720920 WVV720920 U65560 JJ786456 TF786456 ADB786456 AMX786456 AWT786456 BGP786456 BQL786456 CAH786456 CKD786456 CTZ786456 DDV786456 DNR786456 DXN786456 EHJ786456 ERF786456 FBB786456 FKX786456 FUT786456 GEP786456 GOL786456 GYH786456 HID786456 HRZ786456 IBV786456 ILR786456 IVN786456 JFJ786456 JPF786456 JZB786456 KIX786456 KST786456 LCP786456 LML786456 LWH786456 MGD786456 MPZ786456 MZV786456 NJR786456 NTN786456 ODJ786456 ONF786456 OXB786456 PGX786456 PQT786456 QAP786456 QKL786456 QUH786456 RED786456 RNZ786456 RXV786456 SHR786456 SRN786456 TBJ786456 TLF786456 TVB786456 UEX786456 UOT786456 UYP786456 VIL786456 VSH786456 WCD786456 WLZ786456 WVV786456 U131096 JJ851992 TF851992 ADB851992 AMX851992 AWT851992 BGP851992 BQL851992 CAH851992 CKD851992 CTZ851992 DDV851992 DNR851992 DXN851992 EHJ851992 ERF851992 FBB851992 FKX851992 FUT851992 GEP851992 GOL851992 GYH851992 HID851992 HRZ851992 IBV851992 ILR851992 IVN851992 JFJ851992 JPF851992 JZB851992 KIX851992 KST851992 LCP851992 LML851992 LWH851992 MGD851992 MPZ851992 MZV851992 NJR851992 NTN851992 ODJ851992 ONF851992 OXB851992 PGX851992 PQT851992 QAP851992 QKL851992 QUH851992 RED851992 RNZ851992 RXV851992 SHR851992 SRN851992 TBJ851992 TLF851992 TVB851992 UEX851992 UOT851992 UYP851992 VIL851992 VSH851992 WCD851992 WLZ851992 WVV851992 JJ917528 TF917528 ADB917528 AMX917528 AWT917528 BGP917528 BQL917528 CAH917528 CKD917528 CTZ917528 DDV917528 DNR917528 DXN917528 EHJ917528 ERF917528 FBB917528 FKX917528 FUT917528 GEP917528 GOL917528 GYH917528 HID917528 HRZ917528 IBV917528 ILR917528 IVN917528 JFJ917528 JPF917528 JZB917528 KIX917528 KST917528 LCP917528 LML917528 LWH917528 MGD917528 MPZ917528 MZV917528 NJR917528 NTN917528 ODJ917528 ONF917528 OXB917528 PGX917528 PQT917528 QAP917528 QKL917528 QUH917528 RED917528 RNZ917528 RXV917528 SHR917528 SRN917528 TBJ917528 TLF917528 TVB917528 UEX917528 UOT917528 UYP917528 VIL917528 VSH917528 WCD917528 WLZ917528 WVV917528 WVV983064 JJ983064 TF983064 ADB983064 AMX983064 AWT983064 BGP983064 BQL983064 CAH983064 CKD983064 CTZ983064 DDV983064 DNR983064 DXN983064 EHJ983064 ERF983064 FBB983064 FKX983064 FUT983064 GEP983064 GOL983064 GYH983064 HID983064 HRZ983064 IBV983064 ILR983064 IVN983064 JFJ983064 JPF983064 JZB983064 KIX983064 KST983064 LCP983064 LML983064 LWH983064 MGD983064 MPZ983064 MZV983064 NJR983064 NTN983064 ODJ983064 ONF983064 OXB983064 PGX983064 PQT983064 QAP983064 QKL983064 QUH983064 RED983064 RNZ983064 RXV983064 SHR983064 SRN983064 TBJ983064 TLF983064 TVB983064 UEX983064 UOT983064 UYP983064 VIL983064 VSH983064 WCD983064 WLZ983064 JH24 S24 WVV24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TD24 JJ24 WVT24 WLX24 WCB24 VSF24 VIJ24 UYN24 UOR24 UEV24 TUZ24 TLD24 TBH24 SRL24 SHP24 RXT24 RNX24 REB24 QUF24 QKJ24 QAN24 PQR24 PGV24 OWZ24 OND24 ODH24 NTL24 NJP24 MZT24 MPX24 MGB24 LWF24 LMJ24 LCN24 KSR24 KIV24 JYZ24 JPD24 JFH24 IVL24 ILP24 IBT24 HRX24 HIB24 GYF24 GOJ24 GEN24 FUR24 FKV24 FAZ24 ERD24 EHH24 DXL24 DNP24 DDT24 CTX24 CKB24 CAF24 BQJ24 BGN24 AWR24 AMV24 ACZ24 U196632 U24"/>
    <dataValidation allowBlank="1" promptTitle="checkPeriodRange" sqref="Q25 JF25 TB25 ACX25 AMT25 AWP25 BGL25 BQH25 CAD25 CJZ25 CTV25 DDR25 DNN25 DXJ25 EHF25 ERB25 FAX25 FKT25 FUP25 GEL25 GOH25 GYD25 HHZ25 HRV25 IBR25 ILN25 IVJ25 JFF25 JPB25 JYX25 KIT25 KSP25 LCL25 LMH25 LWD25 MFZ25 MPV25 MZR25 NJN25 NTJ25 ODF25 ONB25 OWX25 PGT25 PQP25 QAL25 QKH25 QUD25 RDZ25 RNV25 RXR25 SHN25 SRJ25 TBF25 TLB25 TUX25 UET25 UOP25 UYL25 VIH25 VSD25 WBZ25 WLV25 WVR25 Q65561 JF65561 TB65561 ACX65561 AMT65561 AWP65561 BGL65561 BQH65561 CAD65561 CJZ65561 CTV65561 DDR65561 DNN65561 DXJ65561 EHF65561 ERB65561 FAX65561 FKT65561 FUP65561 GEL65561 GOH65561 GYD65561 HHZ65561 HRV65561 IBR65561 ILN65561 IVJ65561 JFF65561 JPB65561 JYX65561 KIT65561 KSP65561 LCL65561 LMH65561 LWD65561 MFZ65561 MPV65561 MZR65561 NJN65561 NTJ65561 ODF65561 ONB65561 OWX65561 PGT65561 PQP65561 QAL65561 QKH65561 QUD65561 RDZ65561 RNV65561 RXR65561 SHN65561 SRJ65561 TBF65561 TLB65561 TUX65561 UET65561 UOP65561 UYL65561 VIH65561 VSD65561 WBZ65561 WLV65561 WVR65561 Q131097 JF131097 TB131097 ACX131097 AMT131097 AWP131097 BGL131097 BQH131097 CAD131097 CJZ131097 CTV131097 DDR131097 DNN131097 DXJ131097 EHF131097 ERB131097 FAX131097 FKT131097 FUP131097 GEL131097 GOH131097 GYD131097 HHZ131097 HRV131097 IBR131097 ILN131097 IVJ131097 JFF131097 JPB131097 JYX131097 KIT131097 KSP131097 LCL131097 LMH131097 LWD131097 MFZ131097 MPV131097 MZR131097 NJN131097 NTJ131097 ODF131097 ONB131097 OWX131097 PGT131097 PQP131097 QAL131097 QKH131097 QUD131097 RDZ131097 RNV131097 RXR131097 SHN131097 SRJ131097 TBF131097 TLB131097 TUX131097 UET131097 UOP131097 UYL131097 VIH131097 VSD131097 WBZ131097 WLV131097 WVR131097 Q196633 JF196633 TB196633 ACX196633 AMT196633 AWP196633 BGL196633 BQH196633 CAD196633 CJZ196633 CTV196633 DDR196633 DNN196633 DXJ196633 EHF196633 ERB196633 FAX196633 FKT196633 FUP196633 GEL196633 GOH196633 GYD196633 HHZ196633 HRV196633 IBR196633 ILN196633 IVJ196633 JFF196633 JPB196633 JYX196633 KIT196633 KSP196633 LCL196633 LMH196633 LWD196633 MFZ196633 MPV196633 MZR196633 NJN196633 NTJ196633 ODF196633 ONB196633 OWX196633 PGT196633 PQP196633 QAL196633 QKH196633 QUD196633 RDZ196633 RNV196633 RXR196633 SHN196633 SRJ196633 TBF196633 TLB196633 TUX196633 UET196633 UOP196633 UYL196633 VIH196633 VSD196633 WBZ196633 WLV196633 WVR196633 Q262169 JF262169 TB262169 ACX262169 AMT262169 AWP262169 BGL262169 BQH262169 CAD262169 CJZ262169 CTV262169 DDR262169 DNN262169 DXJ262169 EHF262169 ERB262169 FAX262169 FKT262169 FUP262169 GEL262169 GOH262169 GYD262169 HHZ262169 HRV262169 IBR262169 ILN262169 IVJ262169 JFF262169 JPB262169 JYX262169 KIT262169 KSP262169 LCL262169 LMH262169 LWD262169 MFZ262169 MPV262169 MZR262169 NJN262169 NTJ262169 ODF262169 ONB262169 OWX262169 PGT262169 PQP262169 QAL262169 QKH262169 QUD262169 RDZ262169 RNV262169 RXR262169 SHN262169 SRJ262169 TBF262169 TLB262169 TUX262169 UET262169 UOP262169 UYL262169 VIH262169 VSD262169 WBZ262169 WLV262169 WVR262169 Q327705 JF327705 TB327705 ACX327705 AMT327705 AWP327705 BGL327705 BQH327705 CAD327705 CJZ327705 CTV327705 DDR327705 DNN327705 DXJ327705 EHF327705 ERB327705 FAX327705 FKT327705 FUP327705 GEL327705 GOH327705 GYD327705 HHZ327705 HRV327705 IBR327705 ILN327705 IVJ327705 JFF327705 JPB327705 JYX327705 KIT327705 KSP327705 LCL327705 LMH327705 LWD327705 MFZ327705 MPV327705 MZR327705 NJN327705 NTJ327705 ODF327705 ONB327705 OWX327705 PGT327705 PQP327705 QAL327705 QKH327705 QUD327705 RDZ327705 RNV327705 RXR327705 SHN327705 SRJ327705 TBF327705 TLB327705 TUX327705 UET327705 UOP327705 UYL327705 VIH327705 VSD327705 WBZ327705 WLV327705 WVR327705 Q393241 JF393241 TB393241 ACX393241 AMT393241 AWP393241 BGL393241 BQH393241 CAD393241 CJZ393241 CTV393241 DDR393241 DNN393241 DXJ393241 EHF393241 ERB393241 FAX393241 FKT393241 FUP393241 GEL393241 GOH393241 GYD393241 HHZ393241 HRV393241 IBR393241 ILN393241 IVJ393241 JFF393241 JPB393241 JYX393241 KIT393241 KSP393241 LCL393241 LMH393241 LWD393241 MFZ393241 MPV393241 MZR393241 NJN393241 NTJ393241 ODF393241 ONB393241 OWX393241 PGT393241 PQP393241 QAL393241 QKH393241 QUD393241 RDZ393241 RNV393241 RXR393241 SHN393241 SRJ393241 TBF393241 TLB393241 TUX393241 UET393241 UOP393241 UYL393241 VIH393241 VSD393241 WBZ393241 WLV393241 WVR393241 Q458777 JF458777 TB458777 ACX458777 AMT458777 AWP458777 BGL458777 BQH458777 CAD458777 CJZ458777 CTV458777 DDR458777 DNN458777 DXJ458777 EHF458777 ERB458777 FAX458777 FKT458777 FUP458777 GEL458777 GOH458777 GYD458777 HHZ458777 HRV458777 IBR458777 ILN458777 IVJ458777 JFF458777 JPB458777 JYX458777 KIT458777 KSP458777 LCL458777 LMH458777 LWD458777 MFZ458777 MPV458777 MZR458777 NJN458777 NTJ458777 ODF458777 ONB458777 OWX458777 PGT458777 PQP458777 QAL458777 QKH458777 QUD458777 RDZ458777 RNV458777 RXR458777 SHN458777 SRJ458777 TBF458777 TLB458777 TUX458777 UET458777 UOP458777 UYL458777 VIH458777 VSD458777 WBZ458777 WLV458777 WVR458777 Q524313 JF524313 TB524313 ACX524313 AMT524313 AWP524313 BGL524313 BQH524313 CAD524313 CJZ524313 CTV524313 DDR524313 DNN524313 DXJ524313 EHF524313 ERB524313 FAX524313 FKT524313 FUP524313 GEL524313 GOH524313 GYD524313 HHZ524313 HRV524313 IBR524313 ILN524313 IVJ524313 JFF524313 JPB524313 JYX524313 KIT524313 KSP524313 LCL524313 LMH524313 LWD524313 MFZ524313 MPV524313 MZR524313 NJN524313 NTJ524313 ODF524313 ONB524313 OWX524313 PGT524313 PQP524313 QAL524313 QKH524313 QUD524313 RDZ524313 RNV524313 RXR524313 SHN524313 SRJ524313 TBF524313 TLB524313 TUX524313 UET524313 UOP524313 UYL524313 VIH524313 VSD524313 WBZ524313 WLV524313 WVR524313 Q589849 JF589849 TB589849 ACX589849 AMT589849 AWP589849 BGL589849 BQH589849 CAD589849 CJZ589849 CTV589849 DDR589849 DNN589849 DXJ589849 EHF589849 ERB589849 FAX589849 FKT589849 FUP589849 GEL589849 GOH589849 GYD589849 HHZ589849 HRV589849 IBR589849 ILN589849 IVJ589849 JFF589849 JPB589849 JYX589849 KIT589849 KSP589849 LCL589849 LMH589849 LWD589849 MFZ589849 MPV589849 MZR589849 NJN589849 NTJ589849 ODF589849 ONB589849 OWX589849 PGT589849 PQP589849 QAL589849 QKH589849 QUD589849 RDZ589849 RNV589849 RXR589849 SHN589849 SRJ589849 TBF589849 TLB589849 TUX589849 UET589849 UOP589849 UYL589849 VIH589849 VSD589849 WBZ589849 WLV589849 WVR589849 Q655385 JF655385 TB655385 ACX655385 AMT655385 AWP655385 BGL655385 BQH655385 CAD655385 CJZ655385 CTV655385 DDR655385 DNN655385 DXJ655385 EHF655385 ERB655385 FAX655385 FKT655385 FUP655385 GEL655385 GOH655385 GYD655385 HHZ655385 HRV655385 IBR655385 ILN655385 IVJ655385 JFF655385 JPB655385 JYX655385 KIT655385 KSP655385 LCL655385 LMH655385 LWD655385 MFZ655385 MPV655385 MZR655385 NJN655385 NTJ655385 ODF655385 ONB655385 OWX655385 PGT655385 PQP655385 QAL655385 QKH655385 QUD655385 RDZ655385 RNV655385 RXR655385 SHN655385 SRJ655385 TBF655385 TLB655385 TUX655385 UET655385 UOP655385 UYL655385 VIH655385 VSD655385 WBZ655385 WLV655385 WVR655385 Q720921 JF720921 TB720921 ACX720921 AMT720921 AWP720921 BGL720921 BQH720921 CAD720921 CJZ720921 CTV720921 DDR720921 DNN720921 DXJ720921 EHF720921 ERB720921 FAX720921 FKT720921 FUP720921 GEL720921 GOH720921 GYD720921 HHZ720921 HRV720921 IBR720921 ILN720921 IVJ720921 JFF720921 JPB720921 JYX720921 KIT720921 KSP720921 LCL720921 LMH720921 LWD720921 MFZ720921 MPV720921 MZR720921 NJN720921 NTJ720921 ODF720921 ONB720921 OWX720921 PGT720921 PQP720921 QAL720921 QKH720921 QUD720921 RDZ720921 RNV720921 RXR720921 SHN720921 SRJ720921 TBF720921 TLB720921 TUX720921 UET720921 UOP720921 UYL720921 VIH720921 VSD720921 WBZ720921 WLV720921 WVR720921 Q786457 JF786457 TB786457 ACX786457 AMT786457 AWP786457 BGL786457 BQH786457 CAD786457 CJZ786457 CTV786457 DDR786457 DNN786457 DXJ786457 EHF786457 ERB786457 FAX786457 FKT786457 FUP786457 GEL786457 GOH786457 GYD786457 HHZ786457 HRV786457 IBR786457 ILN786457 IVJ786457 JFF786457 JPB786457 JYX786457 KIT786457 KSP786457 LCL786457 LMH786457 LWD786457 MFZ786457 MPV786457 MZR786457 NJN786457 NTJ786457 ODF786457 ONB786457 OWX786457 PGT786457 PQP786457 QAL786457 QKH786457 QUD786457 RDZ786457 RNV786457 RXR786457 SHN786457 SRJ786457 TBF786457 TLB786457 TUX786457 UET786457 UOP786457 UYL786457 VIH786457 VSD786457 WBZ786457 WLV786457 WVR786457 Q851993 JF851993 TB851993 ACX851993 AMT851993 AWP851993 BGL851993 BQH851993 CAD851993 CJZ851993 CTV851993 DDR851993 DNN851993 DXJ851993 EHF851993 ERB851993 FAX851993 FKT851993 FUP851993 GEL851993 GOH851993 GYD851993 HHZ851993 HRV851993 IBR851993 ILN851993 IVJ851993 JFF851993 JPB851993 JYX851993 KIT851993 KSP851993 LCL851993 LMH851993 LWD851993 MFZ851993 MPV851993 MZR851993 NJN851993 NTJ851993 ODF851993 ONB851993 OWX851993 PGT851993 PQP851993 QAL851993 QKH851993 QUD851993 RDZ851993 RNV851993 RXR851993 SHN851993 SRJ851993 TBF851993 TLB851993 TUX851993 UET851993 UOP851993 UYL851993 VIH851993 VSD851993 WBZ851993 WLV851993 WVR851993 Q917529 JF917529 TB917529 ACX917529 AMT917529 AWP917529 BGL917529 BQH917529 CAD917529 CJZ917529 CTV917529 DDR917529 DNN917529 DXJ917529 EHF917529 ERB917529 FAX917529 FKT917529 FUP917529 GEL917529 GOH917529 GYD917529 HHZ917529 HRV917529 IBR917529 ILN917529 IVJ917529 JFF917529 JPB917529 JYX917529 KIT917529 KSP917529 LCL917529 LMH917529 LWD917529 MFZ917529 MPV917529 MZR917529 NJN917529 NTJ917529 ODF917529 ONB917529 OWX917529 PGT917529 PQP917529 QAL917529 QKH917529 QUD917529 RDZ917529 RNV917529 RXR917529 SHN917529 SRJ917529 TBF917529 TLB917529 TUX917529 UET917529 UOP917529 UYL917529 VIH917529 VSD917529 WBZ917529 WLV917529 WVR917529 Q983065 JF983065 TB983065 ACX983065 AMT983065 AWP983065 BGL983065 BQH983065 CAD983065 CJZ983065 CTV983065 DDR983065 DNN983065 DXJ983065 EHF983065 ERB983065 FAX983065 FKT983065 FUP983065 GEL983065 GOH983065 GYD983065 HHZ983065 HRV983065 IBR983065 ILN983065 IVJ983065 JFF983065 JPB983065 JYX983065 KIT983065 KSP983065 LCL983065 LMH983065 LWD983065 MFZ983065 MPV983065 MZR983065 NJN983065 NTJ983065 ODF983065 ONB983065 OWX983065 PGT983065 PQP983065 QAL983065 QKH983065 QUD983065 RDZ983065 RNV983065 RXR983065 SHN983065 SRJ983065 TBF983065 TLB983065 TUX983065 UET983065 UOP983065 UYL983065 VIH983065 VSD983065 WBZ983065 WLV983065 WVR983065"/>
    <dataValidation allowBlank="1" sqref="WVM983066:WVX983072 JA65562:JL65568 SW65562:TH65568 ACS65562:ADD65568 AMO65562:AMZ65568 AWK65562:AWV65568 BGG65562:BGR65568 BQC65562:BQN65568 BZY65562:CAJ65568 CJU65562:CKF65568 CTQ65562:CUB65568 DDM65562:DDX65568 DNI65562:DNT65568 DXE65562:DXP65568 EHA65562:EHL65568 EQW65562:ERH65568 FAS65562:FBD65568 FKO65562:FKZ65568 FUK65562:FUV65568 GEG65562:GER65568 GOC65562:GON65568 GXY65562:GYJ65568 HHU65562:HIF65568 HRQ65562:HSB65568 IBM65562:IBX65568 ILI65562:ILT65568 IVE65562:IVP65568 JFA65562:JFL65568 JOW65562:JPH65568 JYS65562:JZD65568 KIO65562:KIZ65568 KSK65562:KSV65568 LCG65562:LCR65568 LMC65562:LMN65568 LVY65562:LWJ65568 MFU65562:MGF65568 MPQ65562:MQB65568 MZM65562:MZX65568 NJI65562:NJT65568 NTE65562:NTP65568 ODA65562:ODL65568 OMW65562:ONH65568 OWS65562:OXD65568 PGO65562:PGZ65568 PQK65562:PQV65568 QAG65562:QAR65568 QKC65562:QKN65568 QTY65562:QUJ65568 RDU65562:REF65568 RNQ65562:ROB65568 RXM65562:RXX65568 SHI65562:SHT65568 SRE65562:SRP65568 TBA65562:TBL65568 TKW65562:TLH65568 TUS65562:TVD65568 UEO65562:UEZ65568 UOK65562:UOV65568 UYG65562:UYR65568 VIC65562:VIN65568 VRY65562:VSJ65568 WBU65562:WCF65568 WLQ65562:WMB65568 WVM65562:WVX65568 JA131098:JL131104 SW131098:TH131104 ACS131098:ADD131104 AMO131098:AMZ131104 AWK131098:AWV131104 BGG131098:BGR131104 BQC131098:BQN131104 BZY131098:CAJ131104 CJU131098:CKF131104 CTQ131098:CUB131104 DDM131098:DDX131104 DNI131098:DNT131104 DXE131098:DXP131104 EHA131098:EHL131104 EQW131098:ERH131104 FAS131098:FBD131104 FKO131098:FKZ131104 FUK131098:FUV131104 GEG131098:GER131104 GOC131098:GON131104 GXY131098:GYJ131104 HHU131098:HIF131104 HRQ131098:HSB131104 IBM131098:IBX131104 ILI131098:ILT131104 IVE131098:IVP131104 JFA131098:JFL131104 JOW131098:JPH131104 JYS131098:JZD131104 KIO131098:KIZ131104 KSK131098:KSV131104 LCG131098:LCR131104 LMC131098:LMN131104 LVY131098:LWJ131104 MFU131098:MGF131104 MPQ131098:MQB131104 MZM131098:MZX131104 NJI131098:NJT131104 NTE131098:NTP131104 ODA131098:ODL131104 OMW131098:ONH131104 OWS131098:OXD131104 PGO131098:PGZ131104 PQK131098:PQV131104 QAG131098:QAR131104 QKC131098:QKN131104 QTY131098:QUJ131104 RDU131098:REF131104 RNQ131098:ROB131104 RXM131098:RXX131104 SHI131098:SHT131104 SRE131098:SRP131104 TBA131098:TBL131104 TKW131098:TLH131104 TUS131098:TVD131104 UEO131098:UEZ131104 UOK131098:UOV131104 UYG131098:UYR131104 VIC131098:VIN131104 VRY131098:VSJ131104 WBU131098:WCF131104 WLQ131098:WMB131104 WVM131098:WVX131104 JA196634:JL196640 SW196634:TH196640 ACS196634:ADD196640 AMO196634:AMZ196640 AWK196634:AWV196640 BGG196634:BGR196640 BQC196634:BQN196640 BZY196634:CAJ196640 CJU196634:CKF196640 CTQ196634:CUB196640 DDM196634:DDX196640 DNI196634:DNT196640 DXE196634:DXP196640 EHA196634:EHL196640 EQW196634:ERH196640 FAS196634:FBD196640 FKO196634:FKZ196640 FUK196634:FUV196640 GEG196634:GER196640 GOC196634:GON196640 GXY196634:GYJ196640 HHU196634:HIF196640 HRQ196634:HSB196640 IBM196634:IBX196640 ILI196634:ILT196640 IVE196634:IVP196640 JFA196634:JFL196640 JOW196634:JPH196640 JYS196634:JZD196640 KIO196634:KIZ196640 KSK196634:KSV196640 LCG196634:LCR196640 LMC196634:LMN196640 LVY196634:LWJ196640 MFU196634:MGF196640 MPQ196634:MQB196640 MZM196634:MZX196640 NJI196634:NJT196640 NTE196634:NTP196640 ODA196634:ODL196640 OMW196634:ONH196640 OWS196634:OXD196640 PGO196634:PGZ196640 PQK196634:PQV196640 QAG196634:QAR196640 QKC196634:QKN196640 QTY196634:QUJ196640 RDU196634:REF196640 RNQ196634:ROB196640 RXM196634:RXX196640 SHI196634:SHT196640 SRE196634:SRP196640 TBA196634:TBL196640 TKW196634:TLH196640 TUS196634:TVD196640 UEO196634:UEZ196640 UOK196634:UOV196640 UYG196634:UYR196640 VIC196634:VIN196640 VRY196634:VSJ196640 WBU196634:WCF196640 WLQ196634:WMB196640 WVM196634:WVX196640 JA262170:JL262176 SW262170:TH262176 ACS262170:ADD262176 AMO262170:AMZ262176 AWK262170:AWV262176 BGG262170:BGR262176 BQC262170:BQN262176 BZY262170:CAJ262176 CJU262170:CKF262176 CTQ262170:CUB262176 DDM262170:DDX262176 DNI262170:DNT262176 DXE262170:DXP262176 EHA262170:EHL262176 EQW262170:ERH262176 FAS262170:FBD262176 FKO262170:FKZ262176 FUK262170:FUV262176 GEG262170:GER262176 GOC262170:GON262176 GXY262170:GYJ262176 HHU262170:HIF262176 HRQ262170:HSB262176 IBM262170:IBX262176 ILI262170:ILT262176 IVE262170:IVP262176 JFA262170:JFL262176 JOW262170:JPH262176 JYS262170:JZD262176 KIO262170:KIZ262176 KSK262170:KSV262176 LCG262170:LCR262176 LMC262170:LMN262176 LVY262170:LWJ262176 MFU262170:MGF262176 MPQ262170:MQB262176 MZM262170:MZX262176 NJI262170:NJT262176 NTE262170:NTP262176 ODA262170:ODL262176 OMW262170:ONH262176 OWS262170:OXD262176 PGO262170:PGZ262176 PQK262170:PQV262176 QAG262170:QAR262176 QKC262170:QKN262176 QTY262170:QUJ262176 RDU262170:REF262176 RNQ262170:ROB262176 RXM262170:RXX262176 SHI262170:SHT262176 SRE262170:SRP262176 TBA262170:TBL262176 TKW262170:TLH262176 TUS262170:TVD262176 UEO262170:UEZ262176 UOK262170:UOV262176 UYG262170:UYR262176 VIC262170:VIN262176 VRY262170:VSJ262176 WBU262170:WCF262176 WLQ262170:WMB262176 WVM262170:WVX262176 JA327706:JL327712 SW327706:TH327712 ACS327706:ADD327712 AMO327706:AMZ327712 AWK327706:AWV327712 BGG327706:BGR327712 BQC327706:BQN327712 BZY327706:CAJ327712 CJU327706:CKF327712 CTQ327706:CUB327712 DDM327706:DDX327712 DNI327706:DNT327712 DXE327706:DXP327712 EHA327706:EHL327712 EQW327706:ERH327712 FAS327706:FBD327712 FKO327706:FKZ327712 FUK327706:FUV327712 GEG327706:GER327712 GOC327706:GON327712 GXY327706:GYJ327712 HHU327706:HIF327712 HRQ327706:HSB327712 IBM327706:IBX327712 ILI327706:ILT327712 IVE327706:IVP327712 JFA327706:JFL327712 JOW327706:JPH327712 JYS327706:JZD327712 KIO327706:KIZ327712 KSK327706:KSV327712 LCG327706:LCR327712 LMC327706:LMN327712 LVY327706:LWJ327712 MFU327706:MGF327712 MPQ327706:MQB327712 MZM327706:MZX327712 NJI327706:NJT327712 NTE327706:NTP327712 ODA327706:ODL327712 OMW327706:ONH327712 OWS327706:OXD327712 PGO327706:PGZ327712 PQK327706:PQV327712 QAG327706:QAR327712 QKC327706:QKN327712 QTY327706:QUJ327712 RDU327706:REF327712 RNQ327706:ROB327712 RXM327706:RXX327712 SHI327706:SHT327712 SRE327706:SRP327712 TBA327706:TBL327712 TKW327706:TLH327712 TUS327706:TVD327712 UEO327706:UEZ327712 UOK327706:UOV327712 UYG327706:UYR327712 VIC327706:VIN327712 VRY327706:VSJ327712 WBU327706:WCF327712 WLQ327706:WMB327712 WVM327706:WVX327712 JA393242:JL393248 SW393242:TH393248 ACS393242:ADD393248 AMO393242:AMZ393248 AWK393242:AWV393248 BGG393242:BGR393248 BQC393242:BQN393248 BZY393242:CAJ393248 CJU393242:CKF393248 CTQ393242:CUB393248 DDM393242:DDX393248 DNI393242:DNT393248 DXE393242:DXP393248 EHA393242:EHL393248 EQW393242:ERH393248 FAS393242:FBD393248 FKO393242:FKZ393248 FUK393242:FUV393248 GEG393242:GER393248 GOC393242:GON393248 GXY393242:GYJ393248 HHU393242:HIF393248 HRQ393242:HSB393248 IBM393242:IBX393248 ILI393242:ILT393248 IVE393242:IVP393248 JFA393242:JFL393248 JOW393242:JPH393248 JYS393242:JZD393248 KIO393242:KIZ393248 KSK393242:KSV393248 LCG393242:LCR393248 LMC393242:LMN393248 LVY393242:LWJ393248 MFU393242:MGF393248 MPQ393242:MQB393248 MZM393242:MZX393248 NJI393242:NJT393248 NTE393242:NTP393248 ODA393242:ODL393248 OMW393242:ONH393248 OWS393242:OXD393248 PGO393242:PGZ393248 PQK393242:PQV393248 QAG393242:QAR393248 QKC393242:QKN393248 QTY393242:QUJ393248 RDU393242:REF393248 RNQ393242:ROB393248 RXM393242:RXX393248 SHI393242:SHT393248 SRE393242:SRP393248 TBA393242:TBL393248 TKW393242:TLH393248 TUS393242:TVD393248 UEO393242:UEZ393248 UOK393242:UOV393248 UYG393242:UYR393248 VIC393242:VIN393248 VRY393242:VSJ393248 WBU393242:WCF393248 WLQ393242:WMB393248 WVM393242:WVX393248 JA458778:JL458784 SW458778:TH458784 ACS458778:ADD458784 AMO458778:AMZ458784 AWK458778:AWV458784 BGG458778:BGR458784 BQC458778:BQN458784 BZY458778:CAJ458784 CJU458778:CKF458784 CTQ458778:CUB458784 DDM458778:DDX458784 DNI458778:DNT458784 DXE458778:DXP458784 EHA458778:EHL458784 EQW458778:ERH458784 FAS458778:FBD458784 FKO458778:FKZ458784 FUK458778:FUV458784 GEG458778:GER458784 GOC458778:GON458784 GXY458778:GYJ458784 HHU458778:HIF458784 HRQ458778:HSB458784 IBM458778:IBX458784 ILI458778:ILT458784 IVE458778:IVP458784 JFA458778:JFL458784 JOW458778:JPH458784 JYS458778:JZD458784 KIO458778:KIZ458784 KSK458778:KSV458784 LCG458778:LCR458784 LMC458778:LMN458784 LVY458778:LWJ458784 MFU458778:MGF458784 MPQ458778:MQB458784 MZM458778:MZX458784 NJI458778:NJT458784 NTE458778:NTP458784 ODA458778:ODL458784 OMW458778:ONH458784 OWS458778:OXD458784 PGO458778:PGZ458784 PQK458778:PQV458784 QAG458778:QAR458784 QKC458778:QKN458784 QTY458778:QUJ458784 RDU458778:REF458784 RNQ458778:ROB458784 RXM458778:RXX458784 SHI458778:SHT458784 SRE458778:SRP458784 TBA458778:TBL458784 TKW458778:TLH458784 TUS458778:TVD458784 UEO458778:UEZ458784 UOK458778:UOV458784 UYG458778:UYR458784 VIC458778:VIN458784 VRY458778:VSJ458784 WBU458778:WCF458784 WLQ458778:WMB458784 WVM458778:WVX458784 JA524314:JL524320 SW524314:TH524320 ACS524314:ADD524320 AMO524314:AMZ524320 AWK524314:AWV524320 BGG524314:BGR524320 BQC524314:BQN524320 BZY524314:CAJ524320 CJU524314:CKF524320 CTQ524314:CUB524320 DDM524314:DDX524320 DNI524314:DNT524320 DXE524314:DXP524320 EHA524314:EHL524320 EQW524314:ERH524320 FAS524314:FBD524320 FKO524314:FKZ524320 FUK524314:FUV524320 GEG524314:GER524320 GOC524314:GON524320 GXY524314:GYJ524320 HHU524314:HIF524320 HRQ524314:HSB524320 IBM524314:IBX524320 ILI524314:ILT524320 IVE524314:IVP524320 JFA524314:JFL524320 JOW524314:JPH524320 JYS524314:JZD524320 KIO524314:KIZ524320 KSK524314:KSV524320 LCG524314:LCR524320 LMC524314:LMN524320 LVY524314:LWJ524320 MFU524314:MGF524320 MPQ524314:MQB524320 MZM524314:MZX524320 NJI524314:NJT524320 NTE524314:NTP524320 ODA524314:ODL524320 OMW524314:ONH524320 OWS524314:OXD524320 PGO524314:PGZ524320 PQK524314:PQV524320 QAG524314:QAR524320 QKC524314:QKN524320 QTY524314:QUJ524320 RDU524314:REF524320 RNQ524314:ROB524320 RXM524314:RXX524320 SHI524314:SHT524320 SRE524314:SRP524320 TBA524314:TBL524320 TKW524314:TLH524320 TUS524314:TVD524320 UEO524314:UEZ524320 UOK524314:UOV524320 UYG524314:UYR524320 VIC524314:VIN524320 VRY524314:VSJ524320 WBU524314:WCF524320 WLQ524314:WMB524320 WVM524314:WVX524320 JA589850:JL589856 SW589850:TH589856 ACS589850:ADD589856 AMO589850:AMZ589856 AWK589850:AWV589856 BGG589850:BGR589856 BQC589850:BQN589856 BZY589850:CAJ589856 CJU589850:CKF589856 CTQ589850:CUB589856 DDM589850:DDX589856 DNI589850:DNT589856 DXE589850:DXP589856 EHA589850:EHL589856 EQW589850:ERH589856 FAS589850:FBD589856 FKO589850:FKZ589856 FUK589850:FUV589856 GEG589850:GER589856 GOC589850:GON589856 GXY589850:GYJ589856 HHU589850:HIF589856 HRQ589850:HSB589856 IBM589850:IBX589856 ILI589850:ILT589856 IVE589850:IVP589856 JFA589850:JFL589856 JOW589850:JPH589856 JYS589850:JZD589856 KIO589850:KIZ589856 KSK589850:KSV589856 LCG589850:LCR589856 LMC589850:LMN589856 LVY589850:LWJ589856 MFU589850:MGF589856 MPQ589850:MQB589856 MZM589850:MZX589856 NJI589850:NJT589856 NTE589850:NTP589856 ODA589850:ODL589856 OMW589850:ONH589856 OWS589850:OXD589856 PGO589850:PGZ589856 PQK589850:PQV589856 QAG589850:QAR589856 QKC589850:QKN589856 QTY589850:QUJ589856 RDU589850:REF589856 RNQ589850:ROB589856 RXM589850:RXX589856 SHI589850:SHT589856 SRE589850:SRP589856 TBA589850:TBL589856 TKW589850:TLH589856 TUS589850:TVD589856 UEO589850:UEZ589856 UOK589850:UOV589856 UYG589850:UYR589856 VIC589850:VIN589856 VRY589850:VSJ589856 WBU589850:WCF589856 WLQ589850:WMB589856 WVM589850:WVX589856 JA655386:JL655392 SW655386:TH655392 ACS655386:ADD655392 AMO655386:AMZ655392 AWK655386:AWV655392 BGG655386:BGR655392 BQC655386:BQN655392 BZY655386:CAJ655392 CJU655386:CKF655392 CTQ655386:CUB655392 DDM655386:DDX655392 DNI655386:DNT655392 DXE655386:DXP655392 EHA655386:EHL655392 EQW655386:ERH655392 FAS655386:FBD655392 FKO655386:FKZ655392 FUK655386:FUV655392 GEG655386:GER655392 GOC655386:GON655392 GXY655386:GYJ655392 HHU655386:HIF655392 HRQ655386:HSB655392 IBM655386:IBX655392 ILI655386:ILT655392 IVE655386:IVP655392 JFA655386:JFL655392 JOW655386:JPH655392 JYS655386:JZD655392 KIO655386:KIZ655392 KSK655386:KSV655392 LCG655386:LCR655392 LMC655386:LMN655392 LVY655386:LWJ655392 MFU655386:MGF655392 MPQ655386:MQB655392 MZM655386:MZX655392 NJI655386:NJT655392 NTE655386:NTP655392 ODA655386:ODL655392 OMW655386:ONH655392 OWS655386:OXD655392 PGO655386:PGZ655392 PQK655386:PQV655392 QAG655386:QAR655392 QKC655386:QKN655392 QTY655386:QUJ655392 RDU655386:REF655392 RNQ655386:ROB655392 RXM655386:RXX655392 SHI655386:SHT655392 SRE655386:SRP655392 TBA655386:TBL655392 TKW655386:TLH655392 TUS655386:TVD655392 UEO655386:UEZ655392 UOK655386:UOV655392 UYG655386:UYR655392 VIC655386:VIN655392 VRY655386:VSJ655392 WBU655386:WCF655392 WLQ655386:WMB655392 WVM655386:WVX655392 JA720922:JL720928 SW720922:TH720928 ACS720922:ADD720928 AMO720922:AMZ720928 AWK720922:AWV720928 BGG720922:BGR720928 BQC720922:BQN720928 BZY720922:CAJ720928 CJU720922:CKF720928 CTQ720922:CUB720928 DDM720922:DDX720928 DNI720922:DNT720928 DXE720922:DXP720928 EHA720922:EHL720928 EQW720922:ERH720928 FAS720922:FBD720928 FKO720922:FKZ720928 FUK720922:FUV720928 GEG720922:GER720928 GOC720922:GON720928 GXY720922:GYJ720928 HHU720922:HIF720928 HRQ720922:HSB720928 IBM720922:IBX720928 ILI720922:ILT720928 IVE720922:IVP720928 JFA720922:JFL720928 JOW720922:JPH720928 JYS720922:JZD720928 KIO720922:KIZ720928 KSK720922:KSV720928 LCG720922:LCR720928 LMC720922:LMN720928 LVY720922:LWJ720928 MFU720922:MGF720928 MPQ720922:MQB720928 MZM720922:MZX720928 NJI720922:NJT720928 NTE720922:NTP720928 ODA720922:ODL720928 OMW720922:ONH720928 OWS720922:OXD720928 PGO720922:PGZ720928 PQK720922:PQV720928 QAG720922:QAR720928 QKC720922:QKN720928 QTY720922:QUJ720928 RDU720922:REF720928 RNQ720922:ROB720928 RXM720922:RXX720928 SHI720922:SHT720928 SRE720922:SRP720928 TBA720922:TBL720928 TKW720922:TLH720928 TUS720922:TVD720928 UEO720922:UEZ720928 UOK720922:UOV720928 UYG720922:UYR720928 VIC720922:VIN720928 VRY720922:VSJ720928 WBU720922:WCF720928 WLQ720922:WMB720928 WVM720922:WVX720928 JA786458:JL786464 SW786458:TH786464 ACS786458:ADD786464 AMO786458:AMZ786464 AWK786458:AWV786464 BGG786458:BGR786464 BQC786458:BQN786464 BZY786458:CAJ786464 CJU786458:CKF786464 CTQ786458:CUB786464 DDM786458:DDX786464 DNI786458:DNT786464 DXE786458:DXP786464 EHA786458:EHL786464 EQW786458:ERH786464 FAS786458:FBD786464 FKO786458:FKZ786464 FUK786458:FUV786464 GEG786458:GER786464 GOC786458:GON786464 GXY786458:GYJ786464 HHU786458:HIF786464 HRQ786458:HSB786464 IBM786458:IBX786464 ILI786458:ILT786464 IVE786458:IVP786464 JFA786458:JFL786464 JOW786458:JPH786464 JYS786458:JZD786464 KIO786458:KIZ786464 KSK786458:KSV786464 LCG786458:LCR786464 LMC786458:LMN786464 LVY786458:LWJ786464 MFU786458:MGF786464 MPQ786458:MQB786464 MZM786458:MZX786464 NJI786458:NJT786464 NTE786458:NTP786464 ODA786458:ODL786464 OMW786458:ONH786464 OWS786458:OXD786464 PGO786458:PGZ786464 PQK786458:PQV786464 QAG786458:QAR786464 QKC786458:QKN786464 QTY786458:QUJ786464 RDU786458:REF786464 RNQ786458:ROB786464 RXM786458:RXX786464 SHI786458:SHT786464 SRE786458:SRP786464 TBA786458:TBL786464 TKW786458:TLH786464 TUS786458:TVD786464 UEO786458:UEZ786464 UOK786458:UOV786464 UYG786458:UYR786464 VIC786458:VIN786464 VRY786458:VSJ786464 WBU786458:WCF786464 WLQ786458:WMB786464 WVM786458:WVX786464 JA851994:JL852000 SW851994:TH852000 ACS851994:ADD852000 AMO851994:AMZ852000 AWK851994:AWV852000 BGG851994:BGR852000 BQC851994:BQN852000 BZY851994:CAJ852000 CJU851994:CKF852000 CTQ851994:CUB852000 DDM851994:DDX852000 DNI851994:DNT852000 DXE851994:DXP852000 EHA851994:EHL852000 EQW851994:ERH852000 FAS851994:FBD852000 FKO851994:FKZ852000 FUK851994:FUV852000 GEG851994:GER852000 GOC851994:GON852000 GXY851994:GYJ852000 HHU851994:HIF852000 HRQ851994:HSB852000 IBM851994:IBX852000 ILI851994:ILT852000 IVE851994:IVP852000 JFA851994:JFL852000 JOW851994:JPH852000 JYS851994:JZD852000 KIO851994:KIZ852000 KSK851994:KSV852000 LCG851994:LCR852000 LMC851994:LMN852000 LVY851994:LWJ852000 MFU851994:MGF852000 MPQ851994:MQB852000 MZM851994:MZX852000 NJI851994:NJT852000 NTE851994:NTP852000 ODA851994:ODL852000 OMW851994:ONH852000 OWS851994:OXD852000 PGO851994:PGZ852000 PQK851994:PQV852000 QAG851994:QAR852000 QKC851994:QKN852000 QTY851994:QUJ852000 RDU851994:REF852000 RNQ851994:ROB852000 RXM851994:RXX852000 SHI851994:SHT852000 SRE851994:SRP852000 TBA851994:TBL852000 TKW851994:TLH852000 TUS851994:TVD852000 UEO851994:UEZ852000 UOK851994:UOV852000 UYG851994:UYR852000 VIC851994:VIN852000 VRY851994:VSJ852000 WBU851994:WCF852000 WLQ851994:WMB852000 WVM851994:WVX852000 JA917530:JL917536 SW917530:TH917536 ACS917530:ADD917536 AMO917530:AMZ917536 AWK917530:AWV917536 BGG917530:BGR917536 BQC917530:BQN917536 BZY917530:CAJ917536 CJU917530:CKF917536 CTQ917530:CUB917536 DDM917530:DDX917536 DNI917530:DNT917536 DXE917530:DXP917536 EHA917530:EHL917536 EQW917530:ERH917536 FAS917530:FBD917536 FKO917530:FKZ917536 FUK917530:FUV917536 GEG917530:GER917536 GOC917530:GON917536 GXY917530:GYJ917536 HHU917530:HIF917536 HRQ917530:HSB917536 IBM917530:IBX917536 ILI917530:ILT917536 IVE917530:IVP917536 JFA917530:JFL917536 JOW917530:JPH917536 JYS917530:JZD917536 KIO917530:KIZ917536 KSK917530:KSV917536 LCG917530:LCR917536 LMC917530:LMN917536 LVY917530:LWJ917536 MFU917530:MGF917536 MPQ917530:MQB917536 MZM917530:MZX917536 NJI917530:NJT917536 NTE917530:NTP917536 ODA917530:ODL917536 OMW917530:ONH917536 OWS917530:OXD917536 PGO917530:PGZ917536 PQK917530:PQV917536 QAG917530:QAR917536 QKC917530:QKN917536 QTY917530:QUJ917536 RDU917530:REF917536 RNQ917530:ROB917536 RXM917530:RXX917536 SHI917530:SHT917536 SRE917530:SRP917536 TBA917530:TBL917536 TKW917530:TLH917536 TUS917530:TVD917536 UEO917530:UEZ917536 UOK917530:UOV917536 UYG917530:UYR917536 VIC917530:VIN917536 VRY917530:VSJ917536 WBU917530:WCF917536 WLQ917530:WMB917536 WVM917530:WVX917536 JA983066:JL983072 SW983066:TH983072 ACS983066:ADD983072 AMO983066:AMZ983072 AWK983066:AWV983072 BGG983066:BGR983072 BQC983066:BQN983072 BZY983066:CAJ983072 CJU983066:CKF983072 CTQ983066:CUB983072 DDM983066:DDX983072 DNI983066:DNT983072 DXE983066:DXP983072 EHA983066:EHL983072 EQW983066:ERH983072 FAS983066:FBD983072 FKO983066:FKZ983072 FUK983066:FUV983072 GEG983066:GER983072 GOC983066:GON983072 GXY983066:GYJ983072 HHU983066:HIF983072 HRQ983066:HSB983072 IBM983066:IBX983072 ILI983066:ILT983072 IVE983066:IVP983072 JFA983066:JFL983072 JOW983066:JPH983072 JYS983066:JZD983072 KIO983066:KIZ983072 KSK983066:KSV983072 LCG983066:LCR983072 LMC983066:LMN983072 LVY983066:LWJ983072 MFU983066:MGF983072 MPQ983066:MQB983072 MZM983066:MZX983072 NJI983066:NJT983072 NTE983066:NTP983072 ODA983066:ODL983072 OMW983066:ONH983072 OWS983066:OXD983072 PGO983066:PGZ983072 PQK983066:PQV983072 QAG983066:QAR983072 QKC983066:QKN983072 QTY983066:QUJ983072 RDU983066:REF983072 RNQ983066:ROB983072 RXM983066:RXX983072 SHI983066:SHT983072 SRE983066:SRP983072 TBA983066:TBL983072 TKW983066:TLH983072 TUS983066:TVD983072 UEO983066:UEZ983072 UOK983066:UOV983072 UYG983066:UYR983072 VIC983066:VIN983072 VRY983066:VSJ983072 WBU983066:WCF983072 WLQ983066:WMB983072 ACS26:ADD32 AMO26:AMZ32 AWK26:AWV32 BGG26:BGR32 BQC26:BQN32 BZY26:CAJ32 CJU26:CKF32 CTQ26:CUB32 DDM26:DDX32 DNI26:DNT32 DXE26:DXP32 EHA26:EHL32 EQW26:ERH32 FAS26:FBD32 FKO26:FKZ32 FUK26:FUV32 GEG26:GER32 GOC26:GON32 GXY26:GYJ32 HHU26:HIF32 HRQ26:HSB32 IBM26:IBX32 ILI26:ILT32 IVE26:IVP32 JFA26:JFL32 JOW26:JPH32 JYS26:JZD32 KIO26:KIZ32 KSK26:KSV32 LCG26:LCR32 LMC26:LMN32 LVY26:LWJ32 MFU26:MGF32 MPQ26:MQB32 MZM26:MZX32 NJI26:NJT32 NTE26:NTP32 ODA26:ODL32 OMW26:ONH32 OWS26:OXD32 PGO26:PGZ32 PQK26:PQV32 QAG26:QAR32 QKC26:QKN32 QTY26:QUJ32 RDU26:REF32 RNQ26:ROB32 RXM26:RXX32 SHI26:SHT32 SRE26:SRP32 TBA26:TBL32 TKW26:TLH32 TUS26:TVD32 UEO26:UEZ32 UOK26:UOV32 UYG26:UYR32 VIC26:VIN32 VRY26:VSJ32 WBU26:WCF32 WLQ26:WMB32 WVM26:WVX32 JA26:JL32 SW26:TH32 L26:V26 L131098:W131104 L196634:W196640 L262170:W262176 L327706:W327712 L393242:W393248 L458778:W458784 L524314:W524320 L589850:W589856 L655386:W655392 L720922:W720928 L786458:W786464 L851994:W852000 L917530:W917536 L983066:W983072 L65562:W65568 L27:W32"/>
    <dataValidation type="list" allowBlank="1" showInputMessage="1" showErrorMessage="1" errorTitle="Ошибка" error="Выберите значение из списка" prompt="Выберите значение из списка" sqref="O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3">
    <tabColor theme="0" tint="-0.249977111117893"/>
  </sheetPr>
  <dimension ref="A1:T25"/>
  <sheetViews>
    <sheetView showGridLines="0" topLeftCell="E1" zoomScaleNormal="100" workbookViewId="0">
      <selection activeCell="G25" sqref="G25:H25"/>
    </sheetView>
  </sheetViews>
  <sheetFormatPr defaultColWidth="10.5703125" defaultRowHeight="14.25"/>
  <cols>
    <col min="1" max="1" width="3.7109375" style="960" hidden="1" customWidth="1"/>
    <col min="2" max="4" width="3.7109375" style="954" hidden="1" customWidth="1"/>
    <col min="5" max="5" width="3.7109375" style="758" customWidth="1"/>
    <col min="6" max="6" width="9.7109375" style="936" customWidth="1"/>
    <col min="7" max="7" width="37.7109375" style="936" customWidth="1"/>
    <col min="8" max="8" width="66.85546875" style="936" customWidth="1"/>
    <col min="9" max="9" width="115.7109375" style="936" customWidth="1"/>
    <col min="10" max="11" width="10.5703125" style="954"/>
    <col min="12" max="12" width="11.140625" style="954" customWidth="1"/>
    <col min="13" max="20" width="10.5703125" style="954"/>
    <col min="21" max="16384" width="10.5703125" style="936"/>
  </cols>
  <sheetData>
    <row r="1" spans="1:20" ht="3" customHeight="1">
      <c r="A1" s="960" t="s">
        <v>47</v>
      </c>
    </row>
    <row r="2" spans="1:20" ht="22.5">
      <c r="F2" s="1274" t="s">
        <v>469</v>
      </c>
      <c r="G2" s="1275"/>
      <c r="H2" s="1276"/>
      <c r="I2" s="755"/>
    </row>
    <row r="3" spans="1:20" ht="3" customHeight="1"/>
    <row r="4" spans="1:20" s="953" customFormat="1" ht="11.25">
      <c r="A4" s="959"/>
      <c r="B4" s="959"/>
      <c r="C4" s="959"/>
      <c r="D4" s="959"/>
      <c r="F4" s="1224" t="s">
        <v>444</v>
      </c>
      <c r="G4" s="1224"/>
      <c r="H4" s="1224"/>
      <c r="I4" s="1277" t="s">
        <v>445</v>
      </c>
      <c r="J4" s="959"/>
      <c r="K4" s="959"/>
      <c r="L4" s="959"/>
      <c r="M4" s="959"/>
      <c r="N4" s="959"/>
      <c r="O4" s="959"/>
      <c r="P4" s="959"/>
      <c r="Q4" s="959"/>
      <c r="R4" s="959"/>
      <c r="S4" s="959"/>
      <c r="T4" s="959"/>
    </row>
    <row r="5" spans="1:20" s="953" customFormat="1" ht="11.25" customHeight="1">
      <c r="A5" s="959"/>
      <c r="B5" s="959"/>
      <c r="C5" s="959"/>
      <c r="D5" s="959"/>
      <c r="F5" s="968" t="s">
        <v>90</v>
      </c>
      <c r="G5" s="759" t="s">
        <v>447</v>
      </c>
      <c r="H5" s="977" t="s">
        <v>438</v>
      </c>
      <c r="I5" s="1277"/>
      <c r="J5" s="959"/>
      <c r="K5" s="959"/>
      <c r="L5" s="959"/>
      <c r="M5" s="959"/>
      <c r="N5" s="959"/>
      <c r="O5" s="959"/>
      <c r="P5" s="959"/>
      <c r="Q5" s="959"/>
      <c r="R5" s="959"/>
      <c r="S5" s="959"/>
      <c r="T5" s="959"/>
    </row>
    <row r="6" spans="1:20" s="953" customFormat="1" ht="12" customHeight="1">
      <c r="A6" s="959"/>
      <c r="B6" s="959"/>
      <c r="C6" s="959"/>
      <c r="D6" s="959"/>
      <c r="F6" s="760" t="s">
        <v>91</v>
      </c>
      <c r="G6" s="761">
        <v>2</v>
      </c>
      <c r="H6" s="762">
        <v>3</v>
      </c>
      <c r="I6" s="575">
        <v>4</v>
      </c>
      <c r="J6" s="959">
        <v>4</v>
      </c>
      <c r="K6" s="959"/>
      <c r="L6" s="959"/>
      <c r="M6" s="959"/>
      <c r="N6" s="959"/>
      <c r="O6" s="959"/>
      <c r="P6" s="959"/>
      <c r="Q6" s="959"/>
      <c r="R6" s="959"/>
      <c r="S6" s="959"/>
      <c r="T6" s="959"/>
    </row>
    <row r="7" spans="1:20" s="953" customFormat="1" ht="18.75">
      <c r="A7" s="959"/>
      <c r="B7" s="959"/>
      <c r="C7" s="959"/>
      <c r="D7" s="959"/>
      <c r="F7" s="975">
        <v>1</v>
      </c>
      <c r="G7" s="764" t="s">
        <v>470</v>
      </c>
      <c r="H7" s="973" t="str">
        <f>IF(dateCh="","",dateCh)</f>
        <v>28.04.2023</v>
      </c>
      <c r="I7" s="765" t="s">
        <v>471</v>
      </c>
      <c r="J7" s="582"/>
      <c r="K7" s="959"/>
      <c r="L7" s="959"/>
      <c r="M7" s="959"/>
      <c r="N7" s="959"/>
      <c r="O7" s="959"/>
      <c r="P7" s="959"/>
      <c r="Q7" s="959"/>
      <c r="R7" s="959"/>
      <c r="S7" s="959"/>
      <c r="T7" s="959"/>
    </row>
    <row r="8" spans="1:20" s="953" customFormat="1" ht="45">
      <c r="A8" s="1278">
        <v>1</v>
      </c>
      <c r="B8" s="959"/>
      <c r="C8" s="959"/>
      <c r="D8" s="959"/>
      <c r="F8" s="975" t="str">
        <f>"2." &amp;mergeValue(A8)</f>
        <v>2.1</v>
      </c>
      <c r="G8" s="764" t="s">
        <v>472</v>
      </c>
      <c r="H8" s="973" t="str">
        <f>IF('Перечень тарифов'!R35="","наименование отсутствует","" &amp; 'Перечень тарифов'!R35 &amp; "")</f>
        <v>наименование отсутствует</v>
      </c>
      <c r="I8" s="765" t="s">
        <v>565</v>
      </c>
      <c r="J8" s="582"/>
      <c r="K8" s="959"/>
      <c r="L8" s="959"/>
      <c r="M8" s="959"/>
      <c r="N8" s="959"/>
      <c r="O8" s="959"/>
      <c r="P8" s="959"/>
      <c r="Q8" s="959"/>
      <c r="R8" s="959"/>
      <c r="S8" s="959"/>
      <c r="T8" s="959"/>
    </row>
    <row r="9" spans="1:20" s="953" customFormat="1" ht="45">
      <c r="A9" s="1278"/>
      <c r="B9" s="959"/>
      <c r="C9" s="959"/>
      <c r="D9" s="959"/>
      <c r="F9" s="975" t="str">
        <f>"3." &amp;mergeValue(A9)</f>
        <v>3.1</v>
      </c>
      <c r="G9" s="764" t="s">
        <v>473</v>
      </c>
      <c r="H9" s="973" t="str">
        <f>IF('Перечень тарифов'!F35="","наименование отсутствует","" &amp; 'Перечень тарифов'!F35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9" s="765" t="s">
        <v>563</v>
      </c>
      <c r="J9" s="582"/>
      <c r="K9" s="959"/>
      <c r="L9" s="959"/>
      <c r="M9" s="959"/>
      <c r="N9" s="959"/>
      <c r="O9" s="959"/>
      <c r="P9" s="959"/>
      <c r="Q9" s="959"/>
      <c r="R9" s="959"/>
      <c r="S9" s="959"/>
      <c r="T9" s="959"/>
    </row>
    <row r="10" spans="1:20" s="953" customFormat="1" ht="22.5">
      <c r="A10" s="1278"/>
      <c r="B10" s="959"/>
      <c r="C10" s="959"/>
      <c r="D10" s="959"/>
      <c r="F10" s="975" t="str">
        <f>"4."&amp;mergeValue(A10)</f>
        <v>4.1</v>
      </c>
      <c r="G10" s="764" t="s">
        <v>474</v>
      </c>
      <c r="H10" s="977" t="s">
        <v>448</v>
      </c>
      <c r="I10" s="765"/>
      <c r="J10" s="582"/>
      <c r="K10" s="959"/>
      <c r="L10" s="959"/>
      <c r="M10" s="959"/>
      <c r="N10" s="959"/>
      <c r="O10" s="959"/>
      <c r="P10" s="959"/>
      <c r="Q10" s="959"/>
      <c r="R10" s="959"/>
      <c r="S10" s="959"/>
      <c r="T10" s="959"/>
    </row>
    <row r="11" spans="1:20" s="953" customFormat="1" ht="18.75">
      <c r="A11" s="1278"/>
      <c r="B11" s="1278">
        <v>1</v>
      </c>
      <c r="C11" s="969"/>
      <c r="D11" s="969"/>
      <c r="F11" s="975" t="str">
        <f>"4."&amp;mergeValue(A11) &amp;"."&amp;mergeValue(B11)</f>
        <v>4.1.1</v>
      </c>
      <c r="G11" s="776" t="s">
        <v>567</v>
      </c>
      <c r="H11" s="973" t="str">
        <f>IF(region_name="","",region_name)</f>
        <v>Мурманская область</v>
      </c>
      <c r="I11" s="765" t="s">
        <v>477</v>
      </c>
      <c r="J11" s="582"/>
      <c r="K11" s="959"/>
      <c r="L11" s="959"/>
      <c r="M11" s="959"/>
      <c r="N11" s="959"/>
      <c r="O11" s="959"/>
      <c r="P11" s="959"/>
      <c r="Q11" s="959"/>
      <c r="R11" s="959"/>
      <c r="S11" s="959"/>
      <c r="T11" s="959"/>
    </row>
    <row r="12" spans="1:20" s="953" customFormat="1" ht="22.5">
      <c r="A12" s="1278"/>
      <c r="B12" s="1278"/>
      <c r="C12" s="1278">
        <v>1</v>
      </c>
      <c r="D12" s="969"/>
      <c r="F12" s="975" t="str">
        <f>"4."&amp;mergeValue(A12) &amp;"."&amp;mergeValue(B12)&amp;"."&amp;mergeValue(C12)</f>
        <v>4.1.1.1</v>
      </c>
      <c r="G12" s="766" t="s">
        <v>475</v>
      </c>
      <c r="H12" s="973" t="str">
        <f>IF(Территории!H13="","","" &amp; Территории!H13 &amp; "")</f>
        <v>город Апатиты</v>
      </c>
      <c r="I12" s="765" t="s">
        <v>478</v>
      </c>
      <c r="J12" s="582"/>
      <c r="K12" s="959"/>
      <c r="L12" s="959"/>
      <c r="M12" s="959"/>
      <c r="N12" s="959"/>
      <c r="O12" s="959"/>
      <c r="P12" s="959"/>
      <c r="Q12" s="959"/>
      <c r="R12" s="959"/>
      <c r="S12" s="959"/>
      <c r="T12" s="959"/>
    </row>
    <row r="13" spans="1:20" s="953" customFormat="1" ht="56.25">
      <c r="A13" s="1278"/>
      <c r="B13" s="1278"/>
      <c r="C13" s="1278"/>
      <c r="D13" s="969">
        <v>1</v>
      </c>
      <c r="F13" s="975" t="str">
        <f>"4."&amp;mergeValue(A13) &amp;"."&amp;mergeValue(B13)&amp;"."&amp;mergeValue(C13)&amp;"."&amp;mergeValue(D13)</f>
        <v>4.1.1.1.1</v>
      </c>
      <c r="G13" s="767" t="s">
        <v>476</v>
      </c>
      <c r="H13" s="973" t="str">
        <f>IF(Территории!R14="","","" &amp; Территории!R14 &amp; "")</f>
        <v>город Апатиты (47519000)</v>
      </c>
      <c r="I13" s="1186" t="s">
        <v>566</v>
      </c>
      <c r="J13" s="582"/>
      <c r="K13" s="959"/>
      <c r="L13" s="959"/>
      <c r="M13" s="959"/>
      <c r="N13" s="959"/>
      <c r="O13" s="959"/>
      <c r="P13" s="959"/>
      <c r="Q13" s="959"/>
      <c r="R13" s="959"/>
      <c r="S13" s="959"/>
      <c r="T13" s="959"/>
    </row>
    <row r="14" spans="1:20" s="1090" customFormat="1" ht="45">
      <c r="A14" s="1278">
        <v>2</v>
      </c>
      <c r="B14" s="1095"/>
      <c r="C14" s="1095"/>
      <c r="D14" s="1095"/>
      <c r="F14" s="1117" t="str">
        <f>"2." &amp;mergeValue(A14)</f>
        <v>2.2</v>
      </c>
      <c r="G14" s="1126" t="s">
        <v>472</v>
      </c>
      <c r="H14" s="1188" t="str">
        <f>IF('Перечень тарифов'!R39="","наименование отсутствует","" &amp; 'Перечень тарифов'!R39 &amp; "")</f>
        <v>наименование отсутствует</v>
      </c>
      <c r="I14" s="1091" t="s">
        <v>565</v>
      </c>
      <c r="J14" s="1116"/>
      <c r="K14" s="1095"/>
      <c r="L14" s="1095"/>
      <c r="M14" s="1095"/>
      <c r="N14" s="1095"/>
      <c r="O14" s="1095"/>
      <c r="P14" s="1095"/>
      <c r="Q14" s="1095"/>
      <c r="R14" s="1095"/>
      <c r="S14" s="1095"/>
      <c r="T14" s="1095"/>
    </row>
    <row r="15" spans="1:20" s="1090" customFormat="1" ht="45">
      <c r="A15" s="1278"/>
      <c r="B15" s="1095"/>
      <c r="C15" s="1095"/>
      <c r="D15" s="1095"/>
      <c r="F15" s="1117" t="str">
        <f>"3." &amp;mergeValue(A15)</f>
        <v>3.2</v>
      </c>
      <c r="G15" s="1126" t="s">
        <v>473</v>
      </c>
      <c r="H15" s="1188" t="str">
        <f>IF('Перечень тарифов'!F35="","наименование отсутствует","" &amp; 'Перечень тарифов'!F35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15" s="1091" t="s">
        <v>563</v>
      </c>
      <c r="J15" s="1116"/>
      <c r="K15" s="1095"/>
      <c r="L15" s="1095"/>
      <c r="M15" s="1095"/>
      <c r="N15" s="1095"/>
      <c r="O15" s="1095"/>
      <c r="P15" s="1095"/>
      <c r="Q15" s="1095"/>
      <c r="R15" s="1095"/>
      <c r="S15" s="1095"/>
      <c r="T15" s="1095"/>
    </row>
    <row r="16" spans="1:20" s="1090" customFormat="1" ht="22.5">
      <c r="A16" s="1278"/>
      <c r="B16" s="1095"/>
      <c r="C16" s="1095"/>
      <c r="D16" s="1095"/>
      <c r="F16" s="1117" t="str">
        <f>"4."&amp;mergeValue(A16)</f>
        <v>4.2</v>
      </c>
      <c r="G16" s="1126" t="s">
        <v>474</v>
      </c>
      <c r="H16" s="1192" t="s">
        <v>448</v>
      </c>
      <c r="I16" s="1091"/>
      <c r="J16" s="1116"/>
      <c r="K16" s="1095"/>
      <c r="L16" s="1095"/>
      <c r="M16" s="1095"/>
      <c r="N16" s="1095"/>
      <c r="O16" s="1095"/>
      <c r="P16" s="1095"/>
      <c r="Q16" s="1095"/>
      <c r="R16" s="1095"/>
      <c r="S16" s="1095"/>
      <c r="T16" s="1095"/>
    </row>
    <row r="17" spans="1:20" s="1090" customFormat="1" ht="18.75">
      <c r="A17" s="1278"/>
      <c r="B17" s="1278">
        <v>1</v>
      </c>
      <c r="C17" s="1185"/>
      <c r="D17" s="1185"/>
      <c r="F17" s="1117" t="str">
        <f>"4."&amp;mergeValue(A17) &amp;"."&amp;mergeValue(B17)</f>
        <v>4.2.1</v>
      </c>
      <c r="G17" s="1112" t="s">
        <v>567</v>
      </c>
      <c r="H17" s="1188" t="str">
        <f>IF(region_name="","",region_name)</f>
        <v>Мурманская область</v>
      </c>
      <c r="I17" s="1091" t="s">
        <v>477</v>
      </c>
      <c r="J17" s="1116"/>
      <c r="K17" s="1095"/>
      <c r="L17" s="1095"/>
      <c r="M17" s="1095"/>
      <c r="N17" s="1095"/>
      <c r="O17" s="1095"/>
      <c r="P17" s="1095"/>
      <c r="Q17" s="1095"/>
      <c r="R17" s="1095"/>
      <c r="S17" s="1095"/>
      <c r="T17" s="1095"/>
    </row>
    <row r="18" spans="1:20" s="1090" customFormat="1" ht="22.5">
      <c r="A18" s="1278"/>
      <c r="B18" s="1278"/>
      <c r="C18" s="1278">
        <v>1</v>
      </c>
      <c r="D18" s="1185"/>
      <c r="F18" s="1117" t="str">
        <f>"4."&amp;mergeValue(A18) &amp;"."&amp;mergeValue(B18)&amp;"."&amp;mergeValue(C18)</f>
        <v>4.2.1.1</v>
      </c>
      <c r="G18" s="1121" t="s">
        <v>475</v>
      </c>
      <c r="H18" s="1188" t="str">
        <f>IF(Территории!H13="","","" &amp; Территории!H13 &amp; "")</f>
        <v>город Апатиты</v>
      </c>
      <c r="I18" s="1091" t="s">
        <v>478</v>
      </c>
      <c r="J18" s="1116"/>
      <c r="K18" s="1095"/>
      <c r="L18" s="1095"/>
      <c r="M18" s="1095"/>
      <c r="N18" s="1095"/>
      <c r="O18" s="1095"/>
      <c r="P18" s="1095"/>
      <c r="Q18" s="1095"/>
      <c r="R18" s="1095"/>
      <c r="S18" s="1095"/>
      <c r="T18" s="1095"/>
    </row>
    <row r="19" spans="1:20" s="1090" customFormat="1" ht="56.25">
      <c r="A19" s="1278"/>
      <c r="B19" s="1278"/>
      <c r="C19" s="1278"/>
      <c r="D19" s="1185">
        <v>1</v>
      </c>
      <c r="F19" s="1117" t="str">
        <f>"4."&amp;mergeValue(A19) &amp;"."&amp;mergeValue(B19)&amp;"."&amp;mergeValue(C19)&amp;"."&amp;mergeValue(D19)</f>
        <v>4.2.1.1.1</v>
      </c>
      <c r="G19" s="1129" t="s">
        <v>476</v>
      </c>
      <c r="H19" s="1188" t="str">
        <f>IF(Территории!R14="","","" &amp; Территории!R14 &amp; "")</f>
        <v>город Апатиты (47519000)</v>
      </c>
      <c r="I19" s="1186" t="s">
        <v>566</v>
      </c>
      <c r="J19" s="1116"/>
      <c r="K19" s="1095"/>
      <c r="L19" s="1095"/>
      <c r="M19" s="1095"/>
      <c r="N19" s="1095"/>
      <c r="O19" s="1095"/>
      <c r="P19" s="1095"/>
      <c r="Q19" s="1095"/>
      <c r="R19" s="1095"/>
      <c r="S19" s="1095"/>
      <c r="T19" s="1095"/>
    </row>
    <row r="20" spans="1:20" s="1090" customFormat="1" ht="22.5">
      <c r="A20" s="1278"/>
      <c r="B20" s="1095">
        <v>2</v>
      </c>
      <c r="C20" s="1095"/>
      <c r="D20" s="1095"/>
      <c r="F20" s="1117" t="str">
        <f>"4."&amp;mergeValue(A20)</f>
        <v>4.2</v>
      </c>
      <c r="G20" s="1126" t="s">
        <v>474</v>
      </c>
      <c r="H20" s="1192" t="s">
        <v>448</v>
      </c>
      <c r="I20" s="1091"/>
      <c r="J20" s="1116"/>
      <c r="K20" s="1095"/>
      <c r="L20" s="1095"/>
      <c r="M20" s="1095"/>
      <c r="N20" s="1095"/>
      <c r="O20" s="1095"/>
      <c r="P20" s="1095"/>
      <c r="Q20" s="1095"/>
      <c r="R20" s="1095"/>
      <c r="S20" s="1095"/>
      <c r="T20" s="1095"/>
    </row>
    <row r="21" spans="1:20" s="1090" customFormat="1" ht="18.75">
      <c r="A21" s="1278"/>
      <c r="B21" s="1278">
        <v>2</v>
      </c>
      <c r="C21" s="1185"/>
      <c r="D21" s="1185"/>
      <c r="F21" s="1117" t="str">
        <f>"4."&amp;mergeValue(A21) &amp;"."&amp;mergeValue(B21)</f>
        <v>4.2.2</v>
      </c>
      <c r="G21" s="1112" t="s">
        <v>567</v>
      </c>
      <c r="H21" s="1188" t="str">
        <f>IF(region_name="","",region_name)</f>
        <v>Мурманская область</v>
      </c>
      <c r="I21" s="1091" t="s">
        <v>477</v>
      </c>
      <c r="J21" s="1116"/>
      <c r="K21" s="1095"/>
      <c r="L21" s="1095"/>
      <c r="M21" s="1095"/>
      <c r="N21" s="1095"/>
      <c r="O21" s="1095"/>
      <c r="P21" s="1095"/>
      <c r="Q21" s="1095"/>
      <c r="R21" s="1095"/>
      <c r="S21" s="1095"/>
      <c r="T21" s="1095"/>
    </row>
    <row r="22" spans="1:20" s="1090" customFormat="1" ht="22.5">
      <c r="A22" s="1278"/>
      <c r="B22" s="1278"/>
      <c r="C22" s="1278">
        <v>1</v>
      </c>
      <c r="D22" s="1185"/>
      <c r="F22" s="1117" t="str">
        <f>"4."&amp;mergeValue(A22) &amp;"."&amp;mergeValue(B22)&amp;"."&amp;mergeValue(C22)</f>
        <v>4.2.2.1</v>
      </c>
      <c r="G22" s="1121" t="s">
        <v>475</v>
      </c>
      <c r="H22" s="1188" t="str">
        <f>IF(Территории!H16="","","" &amp; Территории!H16 &amp; "")</f>
        <v>город Кировск</v>
      </c>
      <c r="I22" s="1091" t="s">
        <v>478</v>
      </c>
      <c r="J22" s="1116"/>
      <c r="K22" s="1095"/>
      <c r="L22" s="1095"/>
      <c r="M22" s="1095"/>
      <c r="N22" s="1095"/>
      <c r="O22" s="1095"/>
      <c r="P22" s="1095"/>
      <c r="Q22" s="1095"/>
      <c r="R22" s="1095"/>
      <c r="S22" s="1095"/>
      <c r="T22" s="1095"/>
    </row>
    <row r="23" spans="1:20" s="1090" customFormat="1" ht="56.25">
      <c r="A23" s="1278"/>
      <c r="B23" s="1278"/>
      <c r="C23" s="1278"/>
      <c r="D23" s="1185">
        <v>1</v>
      </c>
      <c r="F23" s="1117" t="str">
        <f>"4."&amp;mergeValue(A23) &amp;"."&amp;mergeValue(B23)&amp;"."&amp;mergeValue(C23)&amp;"."&amp;mergeValue(D23)</f>
        <v>4.2.2.1.1</v>
      </c>
      <c r="G23" s="1129" t="s">
        <v>476</v>
      </c>
      <c r="H23" s="1188" t="str">
        <f>IF(Территории!R17="","","" &amp; Территории!R17 &amp; "")</f>
        <v>город Кировск (47522000)</v>
      </c>
      <c r="I23" s="1186" t="s">
        <v>566</v>
      </c>
      <c r="J23" s="1116"/>
      <c r="K23" s="1095"/>
      <c r="L23" s="1095"/>
      <c r="M23" s="1095"/>
      <c r="N23" s="1095"/>
      <c r="O23" s="1095"/>
      <c r="P23" s="1095"/>
      <c r="Q23" s="1095"/>
      <c r="R23" s="1095"/>
      <c r="S23" s="1095"/>
      <c r="T23" s="1095"/>
    </row>
    <row r="24" spans="1:20" s="733" customFormat="1" ht="3" customHeight="1">
      <c r="A24" s="734"/>
      <c r="B24" s="734"/>
      <c r="C24" s="734"/>
      <c r="D24" s="734"/>
      <c r="F24" s="592"/>
      <c r="G24" s="593"/>
      <c r="H24" s="594"/>
      <c r="I24" s="595"/>
      <c r="J24" s="734"/>
      <c r="K24" s="734"/>
      <c r="L24" s="734"/>
      <c r="M24" s="734"/>
      <c r="N24" s="734"/>
      <c r="O24" s="734"/>
      <c r="P24" s="734"/>
      <c r="Q24" s="734"/>
      <c r="R24" s="734"/>
      <c r="S24" s="734"/>
      <c r="T24" s="734"/>
    </row>
    <row r="25" spans="1:20" s="733" customFormat="1" ht="15" customHeight="1">
      <c r="A25" s="734"/>
      <c r="B25" s="734"/>
      <c r="C25" s="734"/>
      <c r="D25" s="734"/>
      <c r="F25" s="771"/>
      <c r="G25" s="1273" t="s">
        <v>568</v>
      </c>
      <c r="H25" s="1273"/>
      <c r="I25" s="929"/>
      <c r="J25" s="734"/>
      <c r="K25" s="734"/>
      <c r="L25" s="734"/>
      <c r="M25" s="734"/>
      <c r="N25" s="734"/>
      <c r="O25" s="734"/>
      <c r="P25" s="734"/>
      <c r="Q25" s="734"/>
      <c r="R25" s="734"/>
      <c r="S25" s="734"/>
      <c r="T25" s="734"/>
    </row>
  </sheetData>
  <sheetProtection password="FA9C" sheet="1" objects="1" scenarios="1" formatColumns="0" formatRows="0"/>
  <mergeCells count="12">
    <mergeCell ref="G25:H25"/>
    <mergeCell ref="F2:H2"/>
    <mergeCell ref="F4:H4"/>
    <mergeCell ref="I4:I5"/>
    <mergeCell ref="A8:A13"/>
    <mergeCell ref="B11:B13"/>
    <mergeCell ref="C12:C13"/>
    <mergeCell ref="A14:A23"/>
    <mergeCell ref="B17:B19"/>
    <mergeCell ref="C18:C19"/>
    <mergeCell ref="B21:B23"/>
    <mergeCell ref="C22:C23"/>
  </mergeCells>
  <dataValidations count="1">
    <dataValidation type="textLength" operator="lessThanOrEqual" allowBlank="1" showInputMessage="1" showErrorMessage="1" errorTitle="Ошибка" error="Допускается ввод не более 900 символов!" sqref="I24:I25">
      <formula1>900</formula1>
    </dataValidation>
  </dataValidation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3">
    <tabColor rgb="FFEAEBEE"/>
    <pageSetUpPr fitToPage="1"/>
  </sheetPr>
  <dimension ref="A1:AJ41"/>
  <sheetViews>
    <sheetView showGridLines="0" topLeftCell="I12" zoomScaleNormal="100" workbookViewId="0">
      <selection activeCell="O35" sqref="O35"/>
    </sheetView>
  </sheetViews>
  <sheetFormatPr defaultColWidth="10.5703125" defaultRowHeight="14.25"/>
  <cols>
    <col min="1" max="6" width="10.5703125" style="954" hidden="1" customWidth="1"/>
    <col min="7" max="8" width="9.140625" style="960" hidden="1" customWidth="1"/>
    <col min="9" max="9" width="3.7109375" style="942" customWidth="1"/>
    <col min="10" max="11" width="3.7109375" style="758" customWidth="1"/>
    <col min="12" max="12" width="12.7109375" style="936" customWidth="1"/>
    <col min="13" max="13" width="44.7109375" style="936" customWidth="1"/>
    <col min="14" max="14" width="1.7109375" style="936" hidden="1" customWidth="1"/>
    <col min="15" max="15" width="29.7109375" style="936" customWidth="1"/>
    <col min="16" max="17" width="23.7109375" style="936" hidden="1" customWidth="1"/>
    <col min="18" max="18" width="11.7109375" style="936" customWidth="1"/>
    <col min="19" max="19" width="3.7109375" style="936" customWidth="1"/>
    <col min="20" max="20" width="11.7109375" style="936" customWidth="1"/>
    <col min="21" max="21" width="8.5703125" style="936" hidden="1" customWidth="1"/>
    <col min="22" max="22" width="4.7109375" style="936" customWidth="1"/>
    <col min="23" max="23" width="115.7109375" style="936" customWidth="1"/>
    <col min="24" max="25" width="10.5703125" style="954"/>
    <col min="26" max="26" width="11.140625" style="954" customWidth="1"/>
    <col min="27" max="34" width="10.5703125" style="954"/>
    <col min="35" max="256" width="10.5703125" style="936"/>
    <col min="257" max="264" width="0" style="936" hidden="1" customWidth="1"/>
    <col min="265" max="265" width="3.7109375" style="936" customWidth="1"/>
    <col min="266" max="266" width="3.85546875" style="936" customWidth="1"/>
    <col min="267" max="267" width="3.7109375" style="936" customWidth="1"/>
    <col min="268" max="268" width="12.7109375" style="936" customWidth="1"/>
    <col min="269" max="269" width="52.7109375" style="936" customWidth="1"/>
    <col min="270" max="273" width="0" style="936" hidden="1" customWidth="1"/>
    <col min="274" max="274" width="12.28515625" style="936" customWidth="1"/>
    <col min="275" max="275" width="6.42578125" style="936" customWidth="1"/>
    <col min="276" max="276" width="12.28515625" style="936" customWidth="1"/>
    <col min="277" max="277" width="0" style="936" hidden="1" customWidth="1"/>
    <col min="278" max="278" width="3.7109375" style="936" customWidth="1"/>
    <col min="279" max="279" width="11.140625" style="936" bestFit="1" customWidth="1"/>
    <col min="280" max="281" width="10.5703125" style="936"/>
    <col min="282" max="282" width="11.140625" style="936" customWidth="1"/>
    <col min="283" max="512" width="10.5703125" style="936"/>
    <col min="513" max="520" width="0" style="936" hidden="1" customWidth="1"/>
    <col min="521" max="521" width="3.7109375" style="936" customWidth="1"/>
    <col min="522" max="522" width="3.85546875" style="936" customWidth="1"/>
    <col min="523" max="523" width="3.7109375" style="936" customWidth="1"/>
    <col min="524" max="524" width="12.7109375" style="936" customWidth="1"/>
    <col min="525" max="525" width="52.7109375" style="936" customWidth="1"/>
    <col min="526" max="529" width="0" style="936" hidden="1" customWidth="1"/>
    <col min="530" max="530" width="12.28515625" style="936" customWidth="1"/>
    <col min="531" max="531" width="6.42578125" style="936" customWidth="1"/>
    <col min="532" max="532" width="12.28515625" style="936" customWidth="1"/>
    <col min="533" max="533" width="0" style="936" hidden="1" customWidth="1"/>
    <col min="534" max="534" width="3.7109375" style="936" customWidth="1"/>
    <col min="535" max="535" width="11.140625" style="936" bestFit="1" customWidth="1"/>
    <col min="536" max="537" width="10.5703125" style="936"/>
    <col min="538" max="538" width="11.140625" style="936" customWidth="1"/>
    <col min="539" max="768" width="10.5703125" style="936"/>
    <col min="769" max="776" width="0" style="936" hidden="1" customWidth="1"/>
    <col min="777" max="777" width="3.7109375" style="936" customWidth="1"/>
    <col min="778" max="778" width="3.85546875" style="936" customWidth="1"/>
    <col min="779" max="779" width="3.7109375" style="936" customWidth="1"/>
    <col min="780" max="780" width="12.7109375" style="936" customWidth="1"/>
    <col min="781" max="781" width="52.7109375" style="936" customWidth="1"/>
    <col min="782" max="785" width="0" style="936" hidden="1" customWidth="1"/>
    <col min="786" max="786" width="12.28515625" style="936" customWidth="1"/>
    <col min="787" max="787" width="6.42578125" style="936" customWidth="1"/>
    <col min="788" max="788" width="12.28515625" style="936" customWidth="1"/>
    <col min="789" max="789" width="0" style="936" hidden="1" customWidth="1"/>
    <col min="790" max="790" width="3.7109375" style="936" customWidth="1"/>
    <col min="791" max="791" width="11.140625" style="936" bestFit="1" customWidth="1"/>
    <col min="792" max="793" width="10.5703125" style="936"/>
    <col min="794" max="794" width="11.140625" style="936" customWidth="1"/>
    <col min="795" max="1024" width="10.5703125" style="936"/>
    <col min="1025" max="1032" width="0" style="936" hidden="1" customWidth="1"/>
    <col min="1033" max="1033" width="3.7109375" style="936" customWidth="1"/>
    <col min="1034" max="1034" width="3.85546875" style="936" customWidth="1"/>
    <col min="1035" max="1035" width="3.7109375" style="936" customWidth="1"/>
    <col min="1036" max="1036" width="12.7109375" style="936" customWidth="1"/>
    <col min="1037" max="1037" width="52.7109375" style="936" customWidth="1"/>
    <col min="1038" max="1041" width="0" style="936" hidden="1" customWidth="1"/>
    <col min="1042" max="1042" width="12.28515625" style="936" customWidth="1"/>
    <col min="1043" max="1043" width="6.42578125" style="936" customWidth="1"/>
    <col min="1044" max="1044" width="12.28515625" style="936" customWidth="1"/>
    <col min="1045" max="1045" width="0" style="936" hidden="1" customWidth="1"/>
    <col min="1046" max="1046" width="3.7109375" style="936" customWidth="1"/>
    <col min="1047" max="1047" width="11.140625" style="936" bestFit="1" customWidth="1"/>
    <col min="1048" max="1049" width="10.5703125" style="936"/>
    <col min="1050" max="1050" width="11.140625" style="936" customWidth="1"/>
    <col min="1051" max="1280" width="10.5703125" style="936"/>
    <col min="1281" max="1288" width="0" style="936" hidden="1" customWidth="1"/>
    <col min="1289" max="1289" width="3.7109375" style="936" customWidth="1"/>
    <col min="1290" max="1290" width="3.85546875" style="936" customWidth="1"/>
    <col min="1291" max="1291" width="3.7109375" style="936" customWidth="1"/>
    <col min="1292" max="1292" width="12.7109375" style="936" customWidth="1"/>
    <col min="1293" max="1293" width="52.7109375" style="936" customWidth="1"/>
    <col min="1294" max="1297" width="0" style="936" hidden="1" customWidth="1"/>
    <col min="1298" max="1298" width="12.28515625" style="936" customWidth="1"/>
    <col min="1299" max="1299" width="6.42578125" style="936" customWidth="1"/>
    <col min="1300" max="1300" width="12.28515625" style="936" customWidth="1"/>
    <col min="1301" max="1301" width="0" style="936" hidden="1" customWidth="1"/>
    <col min="1302" max="1302" width="3.7109375" style="936" customWidth="1"/>
    <col min="1303" max="1303" width="11.140625" style="936" bestFit="1" customWidth="1"/>
    <col min="1304" max="1305" width="10.5703125" style="936"/>
    <col min="1306" max="1306" width="11.140625" style="936" customWidth="1"/>
    <col min="1307" max="1536" width="10.5703125" style="936"/>
    <col min="1537" max="1544" width="0" style="936" hidden="1" customWidth="1"/>
    <col min="1545" max="1545" width="3.7109375" style="936" customWidth="1"/>
    <col min="1546" max="1546" width="3.85546875" style="936" customWidth="1"/>
    <col min="1547" max="1547" width="3.7109375" style="936" customWidth="1"/>
    <col min="1548" max="1548" width="12.7109375" style="936" customWidth="1"/>
    <col min="1549" max="1549" width="52.7109375" style="936" customWidth="1"/>
    <col min="1550" max="1553" width="0" style="936" hidden="1" customWidth="1"/>
    <col min="1554" max="1554" width="12.28515625" style="936" customWidth="1"/>
    <col min="1555" max="1555" width="6.42578125" style="936" customWidth="1"/>
    <col min="1556" max="1556" width="12.28515625" style="936" customWidth="1"/>
    <col min="1557" max="1557" width="0" style="936" hidden="1" customWidth="1"/>
    <col min="1558" max="1558" width="3.7109375" style="936" customWidth="1"/>
    <col min="1559" max="1559" width="11.140625" style="936" bestFit="1" customWidth="1"/>
    <col min="1560" max="1561" width="10.5703125" style="936"/>
    <col min="1562" max="1562" width="11.140625" style="936" customWidth="1"/>
    <col min="1563" max="1792" width="10.5703125" style="936"/>
    <col min="1793" max="1800" width="0" style="936" hidden="1" customWidth="1"/>
    <col min="1801" max="1801" width="3.7109375" style="936" customWidth="1"/>
    <col min="1802" max="1802" width="3.85546875" style="936" customWidth="1"/>
    <col min="1803" max="1803" width="3.7109375" style="936" customWidth="1"/>
    <col min="1804" max="1804" width="12.7109375" style="936" customWidth="1"/>
    <col min="1805" max="1805" width="52.7109375" style="936" customWidth="1"/>
    <col min="1806" max="1809" width="0" style="936" hidden="1" customWidth="1"/>
    <col min="1810" max="1810" width="12.28515625" style="936" customWidth="1"/>
    <col min="1811" max="1811" width="6.42578125" style="936" customWidth="1"/>
    <col min="1812" max="1812" width="12.28515625" style="936" customWidth="1"/>
    <col min="1813" max="1813" width="0" style="936" hidden="1" customWidth="1"/>
    <col min="1814" max="1814" width="3.7109375" style="936" customWidth="1"/>
    <col min="1815" max="1815" width="11.140625" style="936" bestFit="1" customWidth="1"/>
    <col min="1816" max="1817" width="10.5703125" style="936"/>
    <col min="1818" max="1818" width="11.140625" style="936" customWidth="1"/>
    <col min="1819" max="2048" width="10.5703125" style="936"/>
    <col min="2049" max="2056" width="0" style="936" hidden="1" customWidth="1"/>
    <col min="2057" max="2057" width="3.7109375" style="936" customWidth="1"/>
    <col min="2058" max="2058" width="3.85546875" style="936" customWidth="1"/>
    <col min="2059" max="2059" width="3.7109375" style="936" customWidth="1"/>
    <col min="2060" max="2060" width="12.7109375" style="936" customWidth="1"/>
    <col min="2061" max="2061" width="52.7109375" style="936" customWidth="1"/>
    <col min="2062" max="2065" width="0" style="936" hidden="1" customWidth="1"/>
    <col min="2066" max="2066" width="12.28515625" style="936" customWidth="1"/>
    <col min="2067" max="2067" width="6.42578125" style="936" customWidth="1"/>
    <col min="2068" max="2068" width="12.28515625" style="936" customWidth="1"/>
    <col min="2069" max="2069" width="0" style="936" hidden="1" customWidth="1"/>
    <col min="2070" max="2070" width="3.7109375" style="936" customWidth="1"/>
    <col min="2071" max="2071" width="11.140625" style="936" bestFit="1" customWidth="1"/>
    <col min="2072" max="2073" width="10.5703125" style="936"/>
    <col min="2074" max="2074" width="11.140625" style="936" customWidth="1"/>
    <col min="2075" max="2304" width="10.5703125" style="936"/>
    <col min="2305" max="2312" width="0" style="936" hidden="1" customWidth="1"/>
    <col min="2313" max="2313" width="3.7109375" style="936" customWidth="1"/>
    <col min="2314" max="2314" width="3.85546875" style="936" customWidth="1"/>
    <col min="2315" max="2315" width="3.7109375" style="936" customWidth="1"/>
    <col min="2316" max="2316" width="12.7109375" style="936" customWidth="1"/>
    <col min="2317" max="2317" width="52.7109375" style="936" customWidth="1"/>
    <col min="2318" max="2321" width="0" style="936" hidden="1" customWidth="1"/>
    <col min="2322" max="2322" width="12.28515625" style="936" customWidth="1"/>
    <col min="2323" max="2323" width="6.42578125" style="936" customWidth="1"/>
    <col min="2324" max="2324" width="12.28515625" style="936" customWidth="1"/>
    <col min="2325" max="2325" width="0" style="936" hidden="1" customWidth="1"/>
    <col min="2326" max="2326" width="3.7109375" style="936" customWidth="1"/>
    <col min="2327" max="2327" width="11.140625" style="936" bestFit="1" customWidth="1"/>
    <col min="2328" max="2329" width="10.5703125" style="936"/>
    <col min="2330" max="2330" width="11.140625" style="936" customWidth="1"/>
    <col min="2331" max="2560" width="10.5703125" style="936"/>
    <col min="2561" max="2568" width="0" style="936" hidden="1" customWidth="1"/>
    <col min="2569" max="2569" width="3.7109375" style="936" customWidth="1"/>
    <col min="2570" max="2570" width="3.85546875" style="936" customWidth="1"/>
    <col min="2571" max="2571" width="3.7109375" style="936" customWidth="1"/>
    <col min="2572" max="2572" width="12.7109375" style="936" customWidth="1"/>
    <col min="2573" max="2573" width="52.7109375" style="936" customWidth="1"/>
    <col min="2574" max="2577" width="0" style="936" hidden="1" customWidth="1"/>
    <col min="2578" max="2578" width="12.28515625" style="936" customWidth="1"/>
    <col min="2579" max="2579" width="6.42578125" style="936" customWidth="1"/>
    <col min="2580" max="2580" width="12.28515625" style="936" customWidth="1"/>
    <col min="2581" max="2581" width="0" style="936" hidden="1" customWidth="1"/>
    <col min="2582" max="2582" width="3.7109375" style="936" customWidth="1"/>
    <col min="2583" max="2583" width="11.140625" style="936" bestFit="1" customWidth="1"/>
    <col min="2584" max="2585" width="10.5703125" style="936"/>
    <col min="2586" max="2586" width="11.140625" style="936" customWidth="1"/>
    <col min="2587" max="2816" width="10.5703125" style="936"/>
    <col min="2817" max="2824" width="0" style="936" hidden="1" customWidth="1"/>
    <col min="2825" max="2825" width="3.7109375" style="936" customWidth="1"/>
    <col min="2826" max="2826" width="3.85546875" style="936" customWidth="1"/>
    <col min="2827" max="2827" width="3.7109375" style="936" customWidth="1"/>
    <col min="2828" max="2828" width="12.7109375" style="936" customWidth="1"/>
    <col min="2829" max="2829" width="52.7109375" style="936" customWidth="1"/>
    <col min="2830" max="2833" width="0" style="936" hidden="1" customWidth="1"/>
    <col min="2834" max="2834" width="12.28515625" style="936" customWidth="1"/>
    <col min="2835" max="2835" width="6.42578125" style="936" customWidth="1"/>
    <col min="2836" max="2836" width="12.28515625" style="936" customWidth="1"/>
    <col min="2837" max="2837" width="0" style="936" hidden="1" customWidth="1"/>
    <col min="2838" max="2838" width="3.7109375" style="936" customWidth="1"/>
    <col min="2839" max="2839" width="11.140625" style="936" bestFit="1" customWidth="1"/>
    <col min="2840" max="2841" width="10.5703125" style="936"/>
    <col min="2842" max="2842" width="11.140625" style="936" customWidth="1"/>
    <col min="2843" max="3072" width="10.5703125" style="936"/>
    <col min="3073" max="3080" width="0" style="936" hidden="1" customWidth="1"/>
    <col min="3081" max="3081" width="3.7109375" style="936" customWidth="1"/>
    <col min="3082" max="3082" width="3.85546875" style="936" customWidth="1"/>
    <col min="3083" max="3083" width="3.7109375" style="936" customWidth="1"/>
    <col min="3084" max="3084" width="12.7109375" style="936" customWidth="1"/>
    <col min="3085" max="3085" width="52.7109375" style="936" customWidth="1"/>
    <col min="3086" max="3089" width="0" style="936" hidden="1" customWidth="1"/>
    <col min="3090" max="3090" width="12.28515625" style="936" customWidth="1"/>
    <col min="3091" max="3091" width="6.42578125" style="936" customWidth="1"/>
    <col min="3092" max="3092" width="12.28515625" style="936" customWidth="1"/>
    <col min="3093" max="3093" width="0" style="936" hidden="1" customWidth="1"/>
    <col min="3094" max="3094" width="3.7109375" style="936" customWidth="1"/>
    <col min="3095" max="3095" width="11.140625" style="936" bestFit="1" customWidth="1"/>
    <col min="3096" max="3097" width="10.5703125" style="936"/>
    <col min="3098" max="3098" width="11.140625" style="936" customWidth="1"/>
    <col min="3099" max="3328" width="10.5703125" style="936"/>
    <col min="3329" max="3336" width="0" style="936" hidden="1" customWidth="1"/>
    <col min="3337" max="3337" width="3.7109375" style="936" customWidth="1"/>
    <col min="3338" max="3338" width="3.85546875" style="936" customWidth="1"/>
    <col min="3339" max="3339" width="3.7109375" style="936" customWidth="1"/>
    <col min="3340" max="3340" width="12.7109375" style="936" customWidth="1"/>
    <col min="3341" max="3341" width="52.7109375" style="936" customWidth="1"/>
    <col min="3342" max="3345" width="0" style="936" hidden="1" customWidth="1"/>
    <col min="3346" max="3346" width="12.28515625" style="936" customWidth="1"/>
    <col min="3347" max="3347" width="6.42578125" style="936" customWidth="1"/>
    <col min="3348" max="3348" width="12.28515625" style="936" customWidth="1"/>
    <col min="3349" max="3349" width="0" style="936" hidden="1" customWidth="1"/>
    <col min="3350" max="3350" width="3.7109375" style="936" customWidth="1"/>
    <col min="3351" max="3351" width="11.140625" style="936" bestFit="1" customWidth="1"/>
    <col min="3352" max="3353" width="10.5703125" style="936"/>
    <col min="3354" max="3354" width="11.140625" style="936" customWidth="1"/>
    <col min="3355" max="3584" width="10.5703125" style="936"/>
    <col min="3585" max="3592" width="0" style="936" hidden="1" customWidth="1"/>
    <col min="3593" max="3593" width="3.7109375" style="936" customWidth="1"/>
    <col min="3594" max="3594" width="3.85546875" style="936" customWidth="1"/>
    <col min="3595" max="3595" width="3.7109375" style="936" customWidth="1"/>
    <col min="3596" max="3596" width="12.7109375" style="936" customWidth="1"/>
    <col min="3597" max="3597" width="52.7109375" style="936" customWidth="1"/>
    <col min="3598" max="3601" width="0" style="936" hidden="1" customWidth="1"/>
    <col min="3602" max="3602" width="12.28515625" style="936" customWidth="1"/>
    <col min="3603" max="3603" width="6.42578125" style="936" customWidth="1"/>
    <col min="3604" max="3604" width="12.28515625" style="936" customWidth="1"/>
    <col min="3605" max="3605" width="0" style="936" hidden="1" customWidth="1"/>
    <col min="3606" max="3606" width="3.7109375" style="936" customWidth="1"/>
    <col min="3607" max="3607" width="11.140625" style="936" bestFit="1" customWidth="1"/>
    <col min="3608" max="3609" width="10.5703125" style="936"/>
    <col min="3610" max="3610" width="11.140625" style="936" customWidth="1"/>
    <col min="3611" max="3840" width="10.5703125" style="936"/>
    <col min="3841" max="3848" width="0" style="936" hidden="1" customWidth="1"/>
    <col min="3849" max="3849" width="3.7109375" style="936" customWidth="1"/>
    <col min="3850" max="3850" width="3.85546875" style="936" customWidth="1"/>
    <col min="3851" max="3851" width="3.7109375" style="936" customWidth="1"/>
    <col min="3852" max="3852" width="12.7109375" style="936" customWidth="1"/>
    <col min="3853" max="3853" width="52.7109375" style="936" customWidth="1"/>
    <col min="3854" max="3857" width="0" style="936" hidden="1" customWidth="1"/>
    <col min="3858" max="3858" width="12.28515625" style="936" customWidth="1"/>
    <col min="3859" max="3859" width="6.42578125" style="936" customWidth="1"/>
    <col min="3860" max="3860" width="12.28515625" style="936" customWidth="1"/>
    <col min="3861" max="3861" width="0" style="936" hidden="1" customWidth="1"/>
    <col min="3862" max="3862" width="3.7109375" style="936" customWidth="1"/>
    <col min="3863" max="3863" width="11.140625" style="936" bestFit="1" customWidth="1"/>
    <col min="3864" max="3865" width="10.5703125" style="936"/>
    <col min="3866" max="3866" width="11.140625" style="936" customWidth="1"/>
    <col min="3867" max="4096" width="10.5703125" style="936"/>
    <col min="4097" max="4104" width="0" style="936" hidden="1" customWidth="1"/>
    <col min="4105" max="4105" width="3.7109375" style="936" customWidth="1"/>
    <col min="4106" max="4106" width="3.85546875" style="936" customWidth="1"/>
    <col min="4107" max="4107" width="3.7109375" style="936" customWidth="1"/>
    <col min="4108" max="4108" width="12.7109375" style="936" customWidth="1"/>
    <col min="4109" max="4109" width="52.7109375" style="936" customWidth="1"/>
    <col min="4110" max="4113" width="0" style="936" hidden="1" customWidth="1"/>
    <col min="4114" max="4114" width="12.28515625" style="936" customWidth="1"/>
    <col min="4115" max="4115" width="6.42578125" style="936" customWidth="1"/>
    <col min="4116" max="4116" width="12.28515625" style="936" customWidth="1"/>
    <col min="4117" max="4117" width="0" style="936" hidden="1" customWidth="1"/>
    <col min="4118" max="4118" width="3.7109375" style="936" customWidth="1"/>
    <col min="4119" max="4119" width="11.140625" style="936" bestFit="1" customWidth="1"/>
    <col min="4120" max="4121" width="10.5703125" style="936"/>
    <col min="4122" max="4122" width="11.140625" style="936" customWidth="1"/>
    <col min="4123" max="4352" width="10.5703125" style="936"/>
    <col min="4353" max="4360" width="0" style="936" hidden="1" customWidth="1"/>
    <col min="4361" max="4361" width="3.7109375" style="936" customWidth="1"/>
    <col min="4362" max="4362" width="3.85546875" style="936" customWidth="1"/>
    <col min="4363" max="4363" width="3.7109375" style="936" customWidth="1"/>
    <col min="4364" max="4364" width="12.7109375" style="936" customWidth="1"/>
    <col min="4365" max="4365" width="52.7109375" style="936" customWidth="1"/>
    <col min="4366" max="4369" width="0" style="936" hidden="1" customWidth="1"/>
    <col min="4370" max="4370" width="12.28515625" style="936" customWidth="1"/>
    <col min="4371" max="4371" width="6.42578125" style="936" customWidth="1"/>
    <col min="4372" max="4372" width="12.28515625" style="936" customWidth="1"/>
    <col min="4373" max="4373" width="0" style="936" hidden="1" customWidth="1"/>
    <col min="4374" max="4374" width="3.7109375" style="936" customWidth="1"/>
    <col min="4375" max="4375" width="11.140625" style="936" bestFit="1" customWidth="1"/>
    <col min="4376" max="4377" width="10.5703125" style="936"/>
    <col min="4378" max="4378" width="11.140625" style="936" customWidth="1"/>
    <col min="4379" max="4608" width="10.5703125" style="936"/>
    <col min="4609" max="4616" width="0" style="936" hidden="1" customWidth="1"/>
    <col min="4617" max="4617" width="3.7109375" style="936" customWidth="1"/>
    <col min="4618" max="4618" width="3.85546875" style="936" customWidth="1"/>
    <col min="4619" max="4619" width="3.7109375" style="936" customWidth="1"/>
    <col min="4620" max="4620" width="12.7109375" style="936" customWidth="1"/>
    <col min="4621" max="4621" width="52.7109375" style="936" customWidth="1"/>
    <col min="4622" max="4625" width="0" style="936" hidden="1" customWidth="1"/>
    <col min="4626" max="4626" width="12.28515625" style="936" customWidth="1"/>
    <col min="4627" max="4627" width="6.42578125" style="936" customWidth="1"/>
    <col min="4628" max="4628" width="12.28515625" style="936" customWidth="1"/>
    <col min="4629" max="4629" width="0" style="936" hidden="1" customWidth="1"/>
    <col min="4630" max="4630" width="3.7109375" style="936" customWidth="1"/>
    <col min="4631" max="4631" width="11.140625" style="936" bestFit="1" customWidth="1"/>
    <col min="4632" max="4633" width="10.5703125" style="936"/>
    <col min="4634" max="4634" width="11.140625" style="936" customWidth="1"/>
    <col min="4635" max="4864" width="10.5703125" style="936"/>
    <col min="4865" max="4872" width="0" style="936" hidden="1" customWidth="1"/>
    <col min="4873" max="4873" width="3.7109375" style="936" customWidth="1"/>
    <col min="4874" max="4874" width="3.85546875" style="936" customWidth="1"/>
    <col min="4875" max="4875" width="3.7109375" style="936" customWidth="1"/>
    <col min="4876" max="4876" width="12.7109375" style="936" customWidth="1"/>
    <col min="4877" max="4877" width="52.7109375" style="936" customWidth="1"/>
    <col min="4878" max="4881" width="0" style="936" hidden="1" customWidth="1"/>
    <col min="4882" max="4882" width="12.28515625" style="936" customWidth="1"/>
    <col min="4883" max="4883" width="6.42578125" style="936" customWidth="1"/>
    <col min="4884" max="4884" width="12.28515625" style="936" customWidth="1"/>
    <col min="4885" max="4885" width="0" style="936" hidden="1" customWidth="1"/>
    <col min="4886" max="4886" width="3.7109375" style="936" customWidth="1"/>
    <col min="4887" max="4887" width="11.140625" style="936" bestFit="1" customWidth="1"/>
    <col min="4888" max="4889" width="10.5703125" style="936"/>
    <col min="4890" max="4890" width="11.140625" style="936" customWidth="1"/>
    <col min="4891" max="5120" width="10.5703125" style="936"/>
    <col min="5121" max="5128" width="0" style="936" hidden="1" customWidth="1"/>
    <col min="5129" max="5129" width="3.7109375" style="936" customWidth="1"/>
    <col min="5130" max="5130" width="3.85546875" style="936" customWidth="1"/>
    <col min="5131" max="5131" width="3.7109375" style="936" customWidth="1"/>
    <col min="5132" max="5132" width="12.7109375" style="936" customWidth="1"/>
    <col min="5133" max="5133" width="52.7109375" style="936" customWidth="1"/>
    <col min="5134" max="5137" width="0" style="936" hidden="1" customWidth="1"/>
    <col min="5138" max="5138" width="12.28515625" style="936" customWidth="1"/>
    <col min="5139" max="5139" width="6.42578125" style="936" customWidth="1"/>
    <col min="5140" max="5140" width="12.28515625" style="936" customWidth="1"/>
    <col min="5141" max="5141" width="0" style="936" hidden="1" customWidth="1"/>
    <col min="5142" max="5142" width="3.7109375" style="936" customWidth="1"/>
    <col min="5143" max="5143" width="11.140625" style="936" bestFit="1" customWidth="1"/>
    <col min="5144" max="5145" width="10.5703125" style="936"/>
    <col min="5146" max="5146" width="11.140625" style="936" customWidth="1"/>
    <col min="5147" max="5376" width="10.5703125" style="936"/>
    <col min="5377" max="5384" width="0" style="936" hidden="1" customWidth="1"/>
    <col min="5385" max="5385" width="3.7109375" style="936" customWidth="1"/>
    <col min="5386" max="5386" width="3.85546875" style="936" customWidth="1"/>
    <col min="5387" max="5387" width="3.7109375" style="936" customWidth="1"/>
    <col min="5388" max="5388" width="12.7109375" style="936" customWidth="1"/>
    <col min="5389" max="5389" width="52.7109375" style="936" customWidth="1"/>
    <col min="5390" max="5393" width="0" style="936" hidden="1" customWidth="1"/>
    <col min="5394" max="5394" width="12.28515625" style="936" customWidth="1"/>
    <col min="5395" max="5395" width="6.42578125" style="936" customWidth="1"/>
    <col min="5396" max="5396" width="12.28515625" style="936" customWidth="1"/>
    <col min="5397" max="5397" width="0" style="936" hidden="1" customWidth="1"/>
    <col min="5398" max="5398" width="3.7109375" style="936" customWidth="1"/>
    <col min="5399" max="5399" width="11.140625" style="936" bestFit="1" customWidth="1"/>
    <col min="5400" max="5401" width="10.5703125" style="936"/>
    <col min="5402" max="5402" width="11.140625" style="936" customWidth="1"/>
    <col min="5403" max="5632" width="10.5703125" style="936"/>
    <col min="5633" max="5640" width="0" style="936" hidden="1" customWidth="1"/>
    <col min="5641" max="5641" width="3.7109375" style="936" customWidth="1"/>
    <col min="5642" max="5642" width="3.85546875" style="936" customWidth="1"/>
    <col min="5643" max="5643" width="3.7109375" style="936" customWidth="1"/>
    <col min="5644" max="5644" width="12.7109375" style="936" customWidth="1"/>
    <col min="5645" max="5645" width="52.7109375" style="936" customWidth="1"/>
    <col min="5646" max="5649" width="0" style="936" hidden="1" customWidth="1"/>
    <col min="5650" max="5650" width="12.28515625" style="936" customWidth="1"/>
    <col min="5651" max="5651" width="6.42578125" style="936" customWidth="1"/>
    <col min="5652" max="5652" width="12.28515625" style="936" customWidth="1"/>
    <col min="5653" max="5653" width="0" style="936" hidden="1" customWidth="1"/>
    <col min="5654" max="5654" width="3.7109375" style="936" customWidth="1"/>
    <col min="5655" max="5655" width="11.140625" style="936" bestFit="1" customWidth="1"/>
    <col min="5656" max="5657" width="10.5703125" style="936"/>
    <col min="5658" max="5658" width="11.140625" style="936" customWidth="1"/>
    <col min="5659" max="5888" width="10.5703125" style="936"/>
    <col min="5889" max="5896" width="0" style="936" hidden="1" customWidth="1"/>
    <col min="5897" max="5897" width="3.7109375" style="936" customWidth="1"/>
    <col min="5898" max="5898" width="3.85546875" style="936" customWidth="1"/>
    <col min="5899" max="5899" width="3.7109375" style="936" customWidth="1"/>
    <col min="5900" max="5900" width="12.7109375" style="936" customWidth="1"/>
    <col min="5901" max="5901" width="52.7109375" style="936" customWidth="1"/>
    <col min="5902" max="5905" width="0" style="936" hidden="1" customWidth="1"/>
    <col min="5906" max="5906" width="12.28515625" style="936" customWidth="1"/>
    <col min="5907" max="5907" width="6.42578125" style="936" customWidth="1"/>
    <col min="5908" max="5908" width="12.28515625" style="936" customWidth="1"/>
    <col min="5909" max="5909" width="0" style="936" hidden="1" customWidth="1"/>
    <col min="5910" max="5910" width="3.7109375" style="936" customWidth="1"/>
    <col min="5911" max="5911" width="11.140625" style="936" bestFit="1" customWidth="1"/>
    <col min="5912" max="5913" width="10.5703125" style="936"/>
    <col min="5914" max="5914" width="11.140625" style="936" customWidth="1"/>
    <col min="5915" max="6144" width="10.5703125" style="936"/>
    <col min="6145" max="6152" width="0" style="936" hidden="1" customWidth="1"/>
    <col min="6153" max="6153" width="3.7109375" style="936" customWidth="1"/>
    <col min="6154" max="6154" width="3.85546875" style="936" customWidth="1"/>
    <col min="6155" max="6155" width="3.7109375" style="936" customWidth="1"/>
    <col min="6156" max="6156" width="12.7109375" style="936" customWidth="1"/>
    <col min="6157" max="6157" width="52.7109375" style="936" customWidth="1"/>
    <col min="6158" max="6161" width="0" style="936" hidden="1" customWidth="1"/>
    <col min="6162" max="6162" width="12.28515625" style="936" customWidth="1"/>
    <col min="6163" max="6163" width="6.42578125" style="936" customWidth="1"/>
    <col min="6164" max="6164" width="12.28515625" style="936" customWidth="1"/>
    <col min="6165" max="6165" width="0" style="936" hidden="1" customWidth="1"/>
    <col min="6166" max="6166" width="3.7109375" style="936" customWidth="1"/>
    <col min="6167" max="6167" width="11.140625" style="936" bestFit="1" customWidth="1"/>
    <col min="6168" max="6169" width="10.5703125" style="936"/>
    <col min="6170" max="6170" width="11.140625" style="936" customWidth="1"/>
    <col min="6171" max="6400" width="10.5703125" style="936"/>
    <col min="6401" max="6408" width="0" style="936" hidden="1" customWidth="1"/>
    <col min="6409" max="6409" width="3.7109375" style="936" customWidth="1"/>
    <col min="6410" max="6410" width="3.85546875" style="936" customWidth="1"/>
    <col min="6411" max="6411" width="3.7109375" style="936" customWidth="1"/>
    <col min="6412" max="6412" width="12.7109375" style="936" customWidth="1"/>
    <col min="6413" max="6413" width="52.7109375" style="936" customWidth="1"/>
    <col min="6414" max="6417" width="0" style="936" hidden="1" customWidth="1"/>
    <col min="6418" max="6418" width="12.28515625" style="936" customWidth="1"/>
    <col min="6419" max="6419" width="6.42578125" style="936" customWidth="1"/>
    <col min="6420" max="6420" width="12.28515625" style="936" customWidth="1"/>
    <col min="6421" max="6421" width="0" style="936" hidden="1" customWidth="1"/>
    <col min="6422" max="6422" width="3.7109375" style="936" customWidth="1"/>
    <col min="6423" max="6423" width="11.140625" style="936" bestFit="1" customWidth="1"/>
    <col min="6424" max="6425" width="10.5703125" style="936"/>
    <col min="6426" max="6426" width="11.140625" style="936" customWidth="1"/>
    <col min="6427" max="6656" width="10.5703125" style="936"/>
    <col min="6657" max="6664" width="0" style="936" hidden="1" customWidth="1"/>
    <col min="6665" max="6665" width="3.7109375" style="936" customWidth="1"/>
    <col min="6666" max="6666" width="3.85546875" style="936" customWidth="1"/>
    <col min="6667" max="6667" width="3.7109375" style="936" customWidth="1"/>
    <col min="6668" max="6668" width="12.7109375" style="936" customWidth="1"/>
    <col min="6669" max="6669" width="52.7109375" style="936" customWidth="1"/>
    <col min="6670" max="6673" width="0" style="936" hidden="1" customWidth="1"/>
    <col min="6674" max="6674" width="12.28515625" style="936" customWidth="1"/>
    <col min="6675" max="6675" width="6.42578125" style="936" customWidth="1"/>
    <col min="6676" max="6676" width="12.28515625" style="936" customWidth="1"/>
    <col min="6677" max="6677" width="0" style="936" hidden="1" customWidth="1"/>
    <col min="6678" max="6678" width="3.7109375" style="936" customWidth="1"/>
    <col min="6679" max="6679" width="11.140625" style="936" bestFit="1" customWidth="1"/>
    <col min="6680" max="6681" width="10.5703125" style="936"/>
    <col min="6682" max="6682" width="11.140625" style="936" customWidth="1"/>
    <col min="6683" max="6912" width="10.5703125" style="936"/>
    <col min="6913" max="6920" width="0" style="936" hidden="1" customWidth="1"/>
    <col min="6921" max="6921" width="3.7109375" style="936" customWidth="1"/>
    <col min="6922" max="6922" width="3.85546875" style="936" customWidth="1"/>
    <col min="6923" max="6923" width="3.7109375" style="936" customWidth="1"/>
    <col min="6924" max="6924" width="12.7109375" style="936" customWidth="1"/>
    <col min="6925" max="6925" width="52.7109375" style="936" customWidth="1"/>
    <col min="6926" max="6929" width="0" style="936" hidden="1" customWidth="1"/>
    <col min="6930" max="6930" width="12.28515625" style="936" customWidth="1"/>
    <col min="6931" max="6931" width="6.42578125" style="936" customWidth="1"/>
    <col min="6932" max="6932" width="12.28515625" style="936" customWidth="1"/>
    <col min="6933" max="6933" width="0" style="936" hidden="1" customWidth="1"/>
    <col min="6934" max="6934" width="3.7109375" style="936" customWidth="1"/>
    <col min="6935" max="6935" width="11.140625" style="936" bestFit="1" customWidth="1"/>
    <col min="6936" max="6937" width="10.5703125" style="936"/>
    <col min="6938" max="6938" width="11.140625" style="936" customWidth="1"/>
    <col min="6939" max="7168" width="10.5703125" style="936"/>
    <col min="7169" max="7176" width="0" style="936" hidden="1" customWidth="1"/>
    <col min="7177" max="7177" width="3.7109375" style="936" customWidth="1"/>
    <col min="7178" max="7178" width="3.85546875" style="936" customWidth="1"/>
    <col min="7179" max="7179" width="3.7109375" style="936" customWidth="1"/>
    <col min="7180" max="7180" width="12.7109375" style="936" customWidth="1"/>
    <col min="7181" max="7181" width="52.7109375" style="936" customWidth="1"/>
    <col min="7182" max="7185" width="0" style="936" hidden="1" customWidth="1"/>
    <col min="7186" max="7186" width="12.28515625" style="936" customWidth="1"/>
    <col min="7187" max="7187" width="6.42578125" style="936" customWidth="1"/>
    <col min="7188" max="7188" width="12.28515625" style="936" customWidth="1"/>
    <col min="7189" max="7189" width="0" style="936" hidden="1" customWidth="1"/>
    <col min="7190" max="7190" width="3.7109375" style="936" customWidth="1"/>
    <col min="7191" max="7191" width="11.140625" style="936" bestFit="1" customWidth="1"/>
    <col min="7192" max="7193" width="10.5703125" style="936"/>
    <col min="7194" max="7194" width="11.140625" style="936" customWidth="1"/>
    <col min="7195" max="7424" width="10.5703125" style="936"/>
    <col min="7425" max="7432" width="0" style="936" hidden="1" customWidth="1"/>
    <col min="7433" max="7433" width="3.7109375" style="936" customWidth="1"/>
    <col min="7434" max="7434" width="3.85546875" style="936" customWidth="1"/>
    <col min="7435" max="7435" width="3.7109375" style="936" customWidth="1"/>
    <col min="7436" max="7436" width="12.7109375" style="936" customWidth="1"/>
    <col min="7437" max="7437" width="52.7109375" style="936" customWidth="1"/>
    <col min="7438" max="7441" width="0" style="936" hidden="1" customWidth="1"/>
    <col min="7442" max="7442" width="12.28515625" style="936" customWidth="1"/>
    <col min="7443" max="7443" width="6.42578125" style="936" customWidth="1"/>
    <col min="7444" max="7444" width="12.28515625" style="936" customWidth="1"/>
    <col min="7445" max="7445" width="0" style="936" hidden="1" customWidth="1"/>
    <col min="7446" max="7446" width="3.7109375" style="936" customWidth="1"/>
    <col min="7447" max="7447" width="11.140625" style="936" bestFit="1" customWidth="1"/>
    <col min="7448" max="7449" width="10.5703125" style="936"/>
    <col min="7450" max="7450" width="11.140625" style="936" customWidth="1"/>
    <col min="7451" max="7680" width="10.5703125" style="936"/>
    <col min="7681" max="7688" width="0" style="936" hidden="1" customWidth="1"/>
    <col min="7689" max="7689" width="3.7109375" style="936" customWidth="1"/>
    <col min="7690" max="7690" width="3.85546875" style="936" customWidth="1"/>
    <col min="7691" max="7691" width="3.7109375" style="936" customWidth="1"/>
    <col min="7692" max="7692" width="12.7109375" style="936" customWidth="1"/>
    <col min="7693" max="7693" width="52.7109375" style="936" customWidth="1"/>
    <col min="7694" max="7697" width="0" style="936" hidden="1" customWidth="1"/>
    <col min="7698" max="7698" width="12.28515625" style="936" customWidth="1"/>
    <col min="7699" max="7699" width="6.42578125" style="936" customWidth="1"/>
    <col min="7700" max="7700" width="12.28515625" style="936" customWidth="1"/>
    <col min="7701" max="7701" width="0" style="936" hidden="1" customWidth="1"/>
    <col min="7702" max="7702" width="3.7109375" style="936" customWidth="1"/>
    <col min="7703" max="7703" width="11.140625" style="936" bestFit="1" customWidth="1"/>
    <col min="7704" max="7705" width="10.5703125" style="936"/>
    <col min="7706" max="7706" width="11.140625" style="936" customWidth="1"/>
    <col min="7707" max="7936" width="10.5703125" style="936"/>
    <col min="7937" max="7944" width="0" style="936" hidden="1" customWidth="1"/>
    <col min="7945" max="7945" width="3.7109375" style="936" customWidth="1"/>
    <col min="7946" max="7946" width="3.85546875" style="936" customWidth="1"/>
    <col min="7947" max="7947" width="3.7109375" style="936" customWidth="1"/>
    <col min="7948" max="7948" width="12.7109375" style="936" customWidth="1"/>
    <col min="7949" max="7949" width="52.7109375" style="936" customWidth="1"/>
    <col min="7950" max="7953" width="0" style="936" hidden="1" customWidth="1"/>
    <col min="7954" max="7954" width="12.28515625" style="936" customWidth="1"/>
    <col min="7955" max="7955" width="6.42578125" style="936" customWidth="1"/>
    <col min="7956" max="7956" width="12.28515625" style="936" customWidth="1"/>
    <col min="7957" max="7957" width="0" style="936" hidden="1" customWidth="1"/>
    <col min="7958" max="7958" width="3.7109375" style="936" customWidth="1"/>
    <col min="7959" max="7959" width="11.140625" style="936" bestFit="1" customWidth="1"/>
    <col min="7960" max="7961" width="10.5703125" style="936"/>
    <col min="7962" max="7962" width="11.140625" style="936" customWidth="1"/>
    <col min="7963" max="8192" width="10.5703125" style="936"/>
    <col min="8193" max="8200" width="0" style="936" hidden="1" customWidth="1"/>
    <col min="8201" max="8201" width="3.7109375" style="936" customWidth="1"/>
    <col min="8202" max="8202" width="3.85546875" style="936" customWidth="1"/>
    <col min="8203" max="8203" width="3.7109375" style="936" customWidth="1"/>
    <col min="8204" max="8204" width="12.7109375" style="936" customWidth="1"/>
    <col min="8205" max="8205" width="52.7109375" style="936" customWidth="1"/>
    <col min="8206" max="8209" width="0" style="936" hidden="1" customWidth="1"/>
    <col min="8210" max="8210" width="12.28515625" style="936" customWidth="1"/>
    <col min="8211" max="8211" width="6.42578125" style="936" customWidth="1"/>
    <col min="8212" max="8212" width="12.28515625" style="936" customWidth="1"/>
    <col min="8213" max="8213" width="0" style="936" hidden="1" customWidth="1"/>
    <col min="8214" max="8214" width="3.7109375" style="936" customWidth="1"/>
    <col min="8215" max="8215" width="11.140625" style="936" bestFit="1" customWidth="1"/>
    <col min="8216" max="8217" width="10.5703125" style="936"/>
    <col min="8218" max="8218" width="11.140625" style="936" customWidth="1"/>
    <col min="8219" max="8448" width="10.5703125" style="936"/>
    <col min="8449" max="8456" width="0" style="936" hidden="1" customWidth="1"/>
    <col min="8457" max="8457" width="3.7109375" style="936" customWidth="1"/>
    <col min="8458" max="8458" width="3.85546875" style="936" customWidth="1"/>
    <col min="8459" max="8459" width="3.7109375" style="936" customWidth="1"/>
    <col min="8460" max="8460" width="12.7109375" style="936" customWidth="1"/>
    <col min="8461" max="8461" width="52.7109375" style="936" customWidth="1"/>
    <col min="8462" max="8465" width="0" style="936" hidden="1" customWidth="1"/>
    <col min="8466" max="8466" width="12.28515625" style="936" customWidth="1"/>
    <col min="8467" max="8467" width="6.42578125" style="936" customWidth="1"/>
    <col min="8468" max="8468" width="12.28515625" style="936" customWidth="1"/>
    <col min="8469" max="8469" width="0" style="936" hidden="1" customWidth="1"/>
    <col min="8470" max="8470" width="3.7109375" style="936" customWidth="1"/>
    <col min="8471" max="8471" width="11.140625" style="936" bestFit="1" customWidth="1"/>
    <col min="8472" max="8473" width="10.5703125" style="936"/>
    <col min="8474" max="8474" width="11.140625" style="936" customWidth="1"/>
    <col min="8475" max="8704" width="10.5703125" style="936"/>
    <col min="8705" max="8712" width="0" style="936" hidden="1" customWidth="1"/>
    <col min="8713" max="8713" width="3.7109375" style="936" customWidth="1"/>
    <col min="8714" max="8714" width="3.85546875" style="936" customWidth="1"/>
    <col min="8715" max="8715" width="3.7109375" style="936" customWidth="1"/>
    <col min="8716" max="8716" width="12.7109375" style="936" customWidth="1"/>
    <col min="8717" max="8717" width="52.7109375" style="936" customWidth="1"/>
    <col min="8718" max="8721" width="0" style="936" hidden="1" customWidth="1"/>
    <col min="8722" max="8722" width="12.28515625" style="936" customWidth="1"/>
    <col min="8723" max="8723" width="6.42578125" style="936" customWidth="1"/>
    <col min="8724" max="8724" width="12.28515625" style="936" customWidth="1"/>
    <col min="8725" max="8725" width="0" style="936" hidden="1" customWidth="1"/>
    <col min="8726" max="8726" width="3.7109375" style="936" customWidth="1"/>
    <col min="8727" max="8727" width="11.140625" style="936" bestFit="1" customWidth="1"/>
    <col min="8728" max="8729" width="10.5703125" style="936"/>
    <col min="8730" max="8730" width="11.140625" style="936" customWidth="1"/>
    <col min="8731" max="8960" width="10.5703125" style="936"/>
    <col min="8961" max="8968" width="0" style="936" hidden="1" customWidth="1"/>
    <col min="8969" max="8969" width="3.7109375" style="936" customWidth="1"/>
    <col min="8970" max="8970" width="3.85546875" style="936" customWidth="1"/>
    <col min="8971" max="8971" width="3.7109375" style="936" customWidth="1"/>
    <col min="8972" max="8972" width="12.7109375" style="936" customWidth="1"/>
    <col min="8973" max="8973" width="52.7109375" style="936" customWidth="1"/>
    <col min="8974" max="8977" width="0" style="936" hidden="1" customWidth="1"/>
    <col min="8978" max="8978" width="12.28515625" style="936" customWidth="1"/>
    <col min="8979" max="8979" width="6.42578125" style="936" customWidth="1"/>
    <col min="8980" max="8980" width="12.28515625" style="936" customWidth="1"/>
    <col min="8981" max="8981" width="0" style="936" hidden="1" customWidth="1"/>
    <col min="8982" max="8982" width="3.7109375" style="936" customWidth="1"/>
    <col min="8983" max="8983" width="11.140625" style="936" bestFit="1" customWidth="1"/>
    <col min="8984" max="8985" width="10.5703125" style="936"/>
    <col min="8986" max="8986" width="11.140625" style="936" customWidth="1"/>
    <col min="8987" max="9216" width="10.5703125" style="936"/>
    <col min="9217" max="9224" width="0" style="936" hidden="1" customWidth="1"/>
    <col min="9225" max="9225" width="3.7109375" style="936" customWidth="1"/>
    <col min="9226" max="9226" width="3.85546875" style="936" customWidth="1"/>
    <col min="9227" max="9227" width="3.7109375" style="936" customWidth="1"/>
    <col min="9228" max="9228" width="12.7109375" style="936" customWidth="1"/>
    <col min="9229" max="9229" width="52.7109375" style="936" customWidth="1"/>
    <col min="9230" max="9233" width="0" style="936" hidden="1" customWidth="1"/>
    <col min="9234" max="9234" width="12.28515625" style="936" customWidth="1"/>
    <col min="9235" max="9235" width="6.42578125" style="936" customWidth="1"/>
    <col min="9236" max="9236" width="12.28515625" style="936" customWidth="1"/>
    <col min="9237" max="9237" width="0" style="936" hidden="1" customWidth="1"/>
    <col min="9238" max="9238" width="3.7109375" style="936" customWidth="1"/>
    <col min="9239" max="9239" width="11.140625" style="936" bestFit="1" customWidth="1"/>
    <col min="9240" max="9241" width="10.5703125" style="936"/>
    <col min="9242" max="9242" width="11.140625" style="936" customWidth="1"/>
    <col min="9243" max="9472" width="10.5703125" style="936"/>
    <col min="9473" max="9480" width="0" style="936" hidden="1" customWidth="1"/>
    <col min="9481" max="9481" width="3.7109375" style="936" customWidth="1"/>
    <col min="9482" max="9482" width="3.85546875" style="936" customWidth="1"/>
    <col min="9483" max="9483" width="3.7109375" style="936" customWidth="1"/>
    <col min="9484" max="9484" width="12.7109375" style="936" customWidth="1"/>
    <col min="9485" max="9485" width="52.7109375" style="936" customWidth="1"/>
    <col min="9486" max="9489" width="0" style="936" hidden="1" customWidth="1"/>
    <col min="9490" max="9490" width="12.28515625" style="936" customWidth="1"/>
    <col min="9491" max="9491" width="6.42578125" style="936" customWidth="1"/>
    <col min="9492" max="9492" width="12.28515625" style="936" customWidth="1"/>
    <col min="9493" max="9493" width="0" style="936" hidden="1" customWidth="1"/>
    <col min="9494" max="9494" width="3.7109375" style="936" customWidth="1"/>
    <col min="9495" max="9495" width="11.140625" style="936" bestFit="1" customWidth="1"/>
    <col min="9496" max="9497" width="10.5703125" style="936"/>
    <col min="9498" max="9498" width="11.140625" style="936" customWidth="1"/>
    <col min="9499" max="9728" width="10.5703125" style="936"/>
    <col min="9729" max="9736" width="0" style="936" hidden="1" customWidth="1"/>
    <col min="9737" max="9737" width="3.7109375" style="936" customWidth="1"/>
    <col min="9738" max="9738" width="3.85546875" style="936" customWidth="1"/>
    <col min="9739" max="9739" width="3.7109375" style="936" customWidth="1"/>
    <col min="9740" max="9740" width="12.7109375" style="936" customWidth="1"/>
    <col min="9741" max="9741" width="52.7109375" style="936" customWidth="1"/>
    <col min="9742" max="9745" width="0" style="936" hidden="1" customWidth="1"/>
    <col min="9746" max="9746" width="12.28515625" style="936" customWidth="1"/>
    <col min="9747" max="9747" width="6.42578125" style="936" customWidth="1"/>
    <col min="9748" max="9748" width="12.28515625" style="936" customWidth="1"/>
    <col min="9749" max="9749" width="0" style="936" hidden="1" customWidth="1"/>
    <col min="9750" max="9750" width="3.7109375" style="936" customWidth="1"/>
    <col min="9751" max="9751" width="11.140625" style="936" bestFit="1" customWidth="1"/>
    <col min="9752" max="9753" width="10.5703125" style="936"/>
    <col min="9754" max="9754" width="11.140625" style="936" customWidth="1"/>
    <col min="9755" max="9984" width="10.5703125" style="936"/>
    <col min="9985" max="9992" width="0" style="936" hidden="1" customWidth="1"/>
    <col min="9993" max="9993" width="3.7109375" style="936" customWidth="1"/>
    <col min="9994" max="9994" width="3.85546875" style="936" customWidth="1"/>
    <col min="9995" max="9995" width="3.7109375" style="936" customWidth="1"/>
    <col min="9996" max="9996" width="12.7109375" style="936" customWidth="1"/>
    <col min="9997" max="9997" width="52.7109375" style="936" customWidth="1"/>
    <col min="9998" max="10001" width="0" style="936" hidden="1" customWidth="1"/>
    <col min="10002" max="10002" width="12.28515625" style="936" customWidth="1"/>
    <col min="10003" max="10003" width="6.42578125" style="936" customWidth="1"/>
    <col min="10004" max="10004" width="12.28515625" style="936" customWidth="1"/>
    <col min="10005" max="10005" width="0" style="936" hidden="1" customWidth="1"/>
    <col min="10006" max="10006" width="3.7109375" style="936" customWidth="1"/>
    <col min="10007" max="10007" width="11.140625" style="936" bestFit="1" customWidth="1"/>
    <col min="10008" max="10009" width="10.5703125" style="936"/>
    <col min="10010" max="10010" width="11.140625" style="936" customWidth="1"/>
    <col min="10011" max="10240" width="10.5703125" style="936"/>
    <col min="10241" max="10248" width="0" style="936" hidden="1" customWidth="1"/>
    <col min="10249" max="10249" width="3.7109375" style="936" customWidth="1"/>
    <col min="10250" max="10250" width="3.85546875" style="936" customWidth="1"/>
    <col min="10251" max="10251" width="3.7109375" style="936" customWidth="1"/>
    <col min="10252" max="10252" width="12.7109375" style="936" customWidth="1"/>
    <col min="10253" max="10253" width="52.7109375" style="936" customWidth="1"/>
    <col min="10254" max="10257" width="0" style="936" hidden="1" customWidth="1"/>
    <col min="10258" max="10258" width="12.28515625" style="936" customWidth="1"/>
    <col min="10259" max="10259" width="6.42578125" style="936" customWidth="1"/>
    <col min="10260" max="10260" width="12.28515625" style="936" customWidth="1"/>
    <col min="10261" max="10261" width="0" style="936" hidden="1" customWidth="1"/>
    <col min="10262" max="10262" width="3.7109375" style="936" customWidth="1"/>
    <col min="10263" max="10263" width="11.140625" style="936" bestFit="1" customWidth="1"/>
    <col min="10264" max="10265" width="10.5703125" style="936"/>
    <col min="10266" max="10266" width="11.140625" style="936" customWidth="1"/>
    <col min="10267" max="10496" width="10.5703125" style="936"/>
    <col min="10497" max="10504" width="0" style="936" hidden="1" customWidth="1"/>
    <col min="10505" max="10505" width="3.7109375" style="936" customWidth="1"/>
    <col min="10506" max="10506" width="3.85546875" style="936" customWidth="1"/>
    <col min="10507" max="10507" width="3.7109375" style="936" customWidth="1"/>
    <col min="10508" max="10508" width="12.7109375" style="936" customWidth="1"/>
    <col min="10509" max="10509" width="52.7109375" style="936" customWidth="1"/>
    <col min="10510" max="10513" width="0" style="936" hidden="1" customWidth="1"/>
    <col min="10514" max="10514" width="12.28515625" style="936" customWidth="1"/>
    <col min="10515" max="10515" width="6.42578125" style="936" customWidth="1"/>
    <col min="10516" max="10516" width="12.28515625" style="936" customWidth="1"/>
    <col min="10517" max="10517" width="0" style="936" hidden="1" customWidth="1"/>
    <col min="10518" max="10518" width="3.7109375" style="936" customWidth="1"/>
    <col min="10519" max="10519" width="11.140625" style="936" bestFit="1" customWidth="1"/>
    <col min="10520" max="10521" width="10.5703125" style="936"/>
    <col min="10522" max="10522" width="11.140625" style="936" customWidth="1"/>
    <col min="10523" max="10752" width="10.5703125" style="936"/>
    <col min="10753" max="10760" width="0" style="936" hidden="1" customWidth="1"/>
    <col min="10761" max="10761" width="3.7109375" style="936" customWidth="1"/>
    <col min="10762" max="10762" width="3.85546875" style="936" customWidth="1"/>
    <col min="10763" max="10763" width="3.7109375" style="936" customWidth="1"/>
    <col min="10764" max="10764" width="12.7109375" style="936" customWidth="1"/>
    <col min="10765" max="10765" width="52.7109375" style="936" customWidth="1"/>
    <col min="10766" max="10769" width="0" style="936" hidden="1" customWidth="1"/>
    <col min="10770" max="10770" width="12.28515625" style="936" customWidth="1"/>
    <col min="10771" max="10771" width="6.42578125" style="936" customWidth="1"/>
    <col min="10772" max="10772" width="12.28515625" style="936" customWidth="1"/>
    <col min="10773" max="10773" width="0" style="936" hidden="1" customWidth="1"/>
    <col min="10774" max="10774" width="3.7109375" style="936" customWidth="1"/>
    <col min="10775" max="10775" width="11.140625" style="936" bestFit="1" customWidth="1"/>
    <col min="10776" max="10777" width="10.5703125" style="936"/>
    <col min="10778" max="10778" width="11.140625" style="936" customWidth="1"/>
    <col min="10779" max="11008" width="10.5703125" style="936"/>
    <col min="11009" max="11016" width="0" style="936" hidden="1" customWidth="1"/>
    <col min="11017" max="11017" width="3.7109375" style="936" customWidth="1"/>
    <col min="11018" max="11018" width="3.85546875" style="936" customWidth="1"/>
    <col min="11019" max="11019" width="3.7109375" style="936" customWidth="1"/>
    <col min="11020" max="11020" width="12.7109375" style="936" customWidth="1"/>
    <col min="11021" max="11021" width="52.7109375" style="936" customWidth="1"/>
    <col min="11022" max="11025" width="0" style="936" hidden="1" customWidth="1"/>
    <col min="11026" max="11026" width="12.28515625" style="936" customWidth="1"/>
    <col min="11027" max="11027" width="6.42578125" style="936" customWidth="1"/>
    <col min="11028" max="11028" width="12.28515625" style="936" customWidth="1"/>
    <col min="11029" max="11029" width="0" style="936" hidden="1" customWidth="1"/>
    <col min="11030" max="11030" width="3.7109375" style="936" customWidth="1"/>
    <col min="11031" max="11031" width="11.140625" style="936" bestFit="1" customWidth="1"/>
    <col min="11032" max="11033" width="10.5703125" style="936"/>
    <col min="11034" max="11034" width="11.140625" style="936" customWidth="1"/>
    <col min="11035" max="11264" width="10.5703125" style="936"/>
    <col min="11265" max="11272" width="0" style="936" hidden="1" customWidth="1"/>
    <col min="11273" max="11273" width="3.7109375" style="936" customWidth="1"/>
    <col min="11274" max="11274" width="3.85546875" style="936" customWidth="1"/>
    <col min="11275" max="11275" width="3.7109375" style="936" customWidth="1"/>
    <col min="11276" max="11276" width="12.7109375" style="936" customWidth="1"/>
    <col min="11277" max="11277" width="52.7109375" style="936" customWidth="1"/>
    <col min="11278" max="11281" width="0" style="936" hidden="1" customWidth="1"/>
    <col min="11282" max="11282" width="12.28515625" style="936" customWidth="1"/>
    <col min="11283" max="11283" width="6.42578125" style="936" customWidth="1"/>
    <col min="11284" max="11284" width="12.28515625" style="936" customWidth="1"/>
    <col min="11285" max="11285" width="0" style="936" hidden="1" customWidth="1"/>
    <col min="11286" max="11286" width="3.7109375" style="936" customWidth="1"/>
    <col min="11287" max="11287" width="11.140625" style="936" bestFit="1" customWidth="1"/>
    <col min="11288" max="11289" width="10.5703125" style="936"/>
    <col min="11290" max="11290" width="11.140625" style="936" customWidth="1"/>
    <col min="11291" max="11520" width="10.5703125" style="936"/>
    <col min="11521" max="11528" width="0" style="936" hidden="1" customWidth="1"/>
    <col min="11529" max="11529" width="3.7109375" style="936" customWidth="1"/>
    <col min="11530" max="11530" width="3.85546875" style="936" customWidth="1"/>
    <col min="11531" max="11531" width="3.7109375" style="936" customWidth="1"/>
    <col min="11532" max="11532" width="12.7109375" style="936" customWidth="1"/>
    <col min="11533" max="11533" width="52.7109375" style="936" customWidth="1"/>
    <col min="11534" max="11537" width="0" style="936" hidden="1" customWidth="1"/>
    <col min="11538" max="11538" width="12.28515625" style="936" customWidth="1"/>
    <col min="11539" max="11539" width="6.42578125" style="936" customWidth="1"/>
    <col min="11540" max="11540" width="12.28515625" style="936" customWidth="1"/>
    <col min="11541" max="11541" width="0" style="936" hidden="1" customWidth="1"/>
    <col min="11542" max="11542" width="3.7109375" style="936" customWidth="1"/>
    <col min="11543" max="11543" width="11.140625" style="936" bestFit="1" customWidth="1"/>
    <col min="11544" max="11545" width="10.5703125" style="936"/>
    <col min="11546" max="11546" width="11.140625" style="936" customWidth="1"/>
    <col min="11547" max="11776" width="10.5703125" style="936"/>
    <col min="11777" max="11784" width="0" style="936" hidden="1" customWidth="1"/>
    <col min="11785" max="11785" width="3.7109375" style="936" customWidth="1"/>
    <col min="11786" max="11786" width="3.85546875" style="936" customWidth="1"/>
    <col min="11787" max="11787" width="3.7109375" style="936" customWidth="1"/>
    <col min="11788" max="11788" width="12.7109375" style="936" customWidth="1"/>
    <col min="11789" max="11789" width="52.7109375" style="936" customWidth="1"/>
    <col min="11790" max="11793" width="0" style="936" hidden="1" customWidth="1"/>
    <col min="11794" max="11794" width="12.28515625" style="936" customWidth="1"/>
    <col min="11795" max="11795" width="6.42578125" style="936" customWidth="1"/>
    <col min="11796" max="11796" width="12.28515625" style="936" customWidth="1"/>
    <col min="11797" max="11797" width="0" style="936" hidden="1" customWidth="1"/>
    <col min="11798" max="11798" width="3.7109375" style="936" customWidth="1"/>
    <col min="11799" max="11799" width="11.140625" style="936" bestFit="1" customWidth="1"/>
    <col min="11800" max="11801" width="10.5703125" style="936"/>
    <col min="11802" max="11802" width="11.140625" style="936" customWidth="1"/>
    <col min="11803" max="12032" width="10.5703125" style="936"/>
    <col min="12033" max="12040" width="0" style="936" hidden="1" customWidth="1"/>
    <col min="12041" max="12041" width="3.7109375" style="936" customWidth="1"/>
    <col min="12042" max="12042" width="3.85546875" style="936" customWidth="1"/>
    <col min="12043" max="12043" width="3.7109375" style="936" customWidth="1"/>
    <col min="12044" max="12044" width="12.7109375" style="936" customWidth="1"/>
    <col min="12045" max="12045" width="52.7109375" style="936" customWidth="1"/>
    <col min="12046" max="12049" width="0" style="936" hidden="1" customWidth="1"/>
    <col min="12050" max="12050" width="12.28515625" style="936" customWidth="1"/>
    <col min="12051" max="12051" width="6.42578125" style="936" customWidth="1"/>
    <col min="12052" max="12052" width="12.28515625" style="936" customWidth="1"/>
    <col min="12053" max="12053" width="0" style="936" hidden="1" customWidth="1"/>
    <col min="12054" max="12054" width="3.7109375" style="936" customWidth="1"/>
    <col min="12055" max="12055" width="11.140625" style="936" bestFit="1" customWidth="1"/>
    <col min="12056" max="12057" width="10.5703125" style="936"/>
    <col min="12058" max="12058" width="11.140625" style="936" customWidth="1"/>
    <col min="12059" max="12288" width="10.5703125" style="936"/>
    <col min="12289" max="12296" width="0" style="936" hidden="1" customWidth="1"/>
    <col min="12297" max="12297" width="3.7109375" style="936" customWidth="1"/>
    <col min="12298" max="12298" width="3.85546875" style="936" customWidth="1"/>
    <col min="12299" max="12299" width="3.7109375" style="936" customWidth="1"/>
    <col min="12300" max="12300" width="12.7109375" style="936" customWidth="1"/>
    <col min="12301" max="12301" width="52.7109375" style="936" customWidth="1"/>
    <col min="12302" max="12305" width="0" style="936" hidden="1" customWidth="1"/>
    <col min="12306" max="12306" width="12.28515625" style="936" customWidth="1"/>
    <col min="12307" max="12307" width="6.42578125" style="936" customWidth="1"/>
    <col min="12308" max="12308" width="12.28515625" style="936" customWidth="1"/>
    <col min="12309" max="12309" width="0" style="936" hidden="1" customWidth="1"/>
    <col min="12310" max="12310" width="3.7109375" style="936" customWidth="1"/>
    <col min="12311" max="12311" width="11.140625" style="936" bestFit="1" customWidth="1"/>
    <col min="12312" max="12313" width="10.5703125" style="936"/>
    <col min="12314" max="12314" width="11.140625" style="936" customWidth="1"/>
    <col min="12315" max="12544" width="10.5703125" style="936"/>
    <col min="12545" max="12552" width="0" style="936" hidden="1" customWidth="1"/>
    <col min="12553" max="12553" width="3.7109375" style="936" customWidth="1"/>
    <col min="12554" max="12554" width="3.85546875" style="936" customWidth="1"/>
    <col min="12555" max="12555" width="3.7109375" style="936" customWidth="1"/>
    <col min="12556" max="12556" width="12.7109375" style="936" customWidth="1"/>
    <col min="12557" max="12557" width="52.7109375" style="936" customWidth="1"/>
    <col min="12558" max="12561" width="0" style="936" hidden="1" customWidth="1"/>
    <col min="12562" max="12562" width="12.28515625" style="936" customWidth="1"/>
    <col min="12563" max="12563" width="6.42578125" style="936" customWidth="1"/>
    <col min="12564" max="12564" width="12.28515625" style="936" customWidth="1"/>
    <col min="12565" max="12565" width="0" style="936" hidden="1" customWidth="1"/>
    <col min="12566" max="12566" width="3.7109375" style="936" customWidth="1"/>
    <col min="12567" max="12567" width="11.140625" style="936" bestFit="1" customWidth="1"/>
    <col min="12568" max="12569" width="10.5703125" style="936"/>
    <col min="12570" max="12570" width="11.140625" style="936" customWidth="1"/>
    <col min="12571" max="12800" width="10.5703125" style="936"/>
    <col min="12801" max="12808" width="0" style="936" hidden="1" customWidth="1"/>
    <col min="12809" max="12809" width="3.7109375" style="936" customWidth="1"/>
    <col min="12810" max="12810" width="3.85546875" style="936" customWidth="1"/>
    <col min="12811" max="12811" width="3.7109375" style="936" customWidth="1"/>
    <col min="12812" max="12812" width="12.7109375" style="936" customWidth="1"/>
    <col min="12813" max="12813" width="52.7109375" style="936" customWidth="1"/>
    <col min="12814" max="12817" width="0" style="936" hidden="1" customWidth="1"/>
    <col min="12818" max="12818" width="12.28515625" style="936" customWidth="1"/>
    <col min="12819" max="12819" width="6.42578125" style="936" customWidth="1"/>
    <col min="12820" max="12820" width="12.28515625" style="936" customWidth="1"/>
    <col min="12821" max="12821" width="0" style="936" hidden="1" customWidth="1"/>
    <col min="12822" max="12822" width="3.7109375" style="936" customWidth="1"/>
    <col min="12823" max="12823" width="11.140625" style="936" bestFit="1" customWidth="1"/>
    <col min="12824" max="12825" width="10.5703125" style="936"/>
    <col min="12826" max="12826" width="11.140625" style="936" customWidth="1"/>
    <col min="12827" max="13056" width="10.5703125" style="936"/>
    <col min="13057" max="13064" width="0" style="936" hidden="1" customWidth="1"/>
    <col min="13065" max="13065" width="3.7109375" style="936" customWidth="1"/>
    <col min="13066" max="13066" width="3.85546875" style="936" customWidth="1"/>
    <col min="13067" max="13067" width="3.7109375" style="936" customWidth="1"/>
    <col min="13068" max="13068" width="12.7109375" style="936" customWidth="1"/>
    <col min="13069" max="13069" width="52.7109375" style="936" customWidth="1"/>
    <col min="13070" max="13073" width="0" style="936" hidden="1" customWidth="1"/>
    <col min="13074" max="13074" width="12.28515625" style="936" customWidth="1"/>
    <col min="13075" max="13075" width="6.42578125" style="936" customWidth="1"/>
    <col min="13076" max="13076" width="12.28515625" style="936" customWidth="1"/>
    <col min="13077" max="13077" width="0" style="936" hidden="1" customWidth="1"/>
    <col min="13078" max="13078" width="3.7109375" style="936" customWidth="1"/>
    <col min="13079" max="13079" width="11.140625" style="936" bestFit="1" customWidth="1"/>
    <col min="13080" max="13081" width="10.5703125" style="936"/>
    <col min="13082" max="13082" width="11.140625" style="936" customWidth="1"/>
    <col min="13083" max="13312" width="10.5703125" style="936"/>
    <col min="13313" max="13320" width="0" style="936" hidden="1" customWidth="1"/>
    <col min="13321" max="13321" width="3.7109375" style="936" customWidth="1"/>
    <col min="13322" max="13322" width="3.85546875" style="936" customWidth="1"/>
    <col min="13323" max="13323" width="3.7109375" style="936" customWidth="1"/>
    <col min="13324" max="13324" width="12.7109375" style="936" customWidth="1"/>
    <col min="13325" max="13325" width="52.7109375" style="936" customWidth="1"/>
    <col min="13326" max="13329" width="0" style="936" hidden="1" customWidth="1"/>
    <col min="13330" max="13330" width="12.28515625" style="936" customWidth="1"/>
    <col min="13331" max="13331" width="6.42578125" style="936" customWidth="1"/>
    <col min="13332" max="13332" width="12.28515625" style="936" customWidth="1"/>
    <col min="13333" max="13333" width="0" style="936" hidden="1" customWidth="1"/>
    <col min="13334" max="13334" width="3.7109375" style="936" customWidth="1"/>
    <col min="13335" max="13335" width="11.140625" style="936" bestFit="1" customWidth="1"/>
    <col min="13336" max="13337" width="10.5703125" style="936"/>
    <col min="13338" max="13338" width="11.140625" style="936" customWidth="1"/>
    <col min="13339" max="13568" width="10.5703125" style="936"/>
    <col min="13569" max="13576" width="0" style="936" hidden="1" customWidth="1"/>
    <col min="13577" max="13577" width="3.7109375" style="936" customWidth="1"/>
    <col min="13578" max="13578" width="3.85546875" style="936" customWidth="1"/>
    <col min="13579" max="13579" width="3.7109375" style="936" customWidth="1"/>
    <col min="13580" max="13580" width="12.7109375" style="936" customWidth="1"/>
    <col min="13581" max="13581" width="52.7109375" style="936" customWidth="1"/>
    <col min="13582" max="13585" width="0" style="936" hidden="1" customWidth="1"/>
    <col min="13586" max="13586" width="12.28515625" style="936" customWidth="1"/>
    <col min="13587" max="13587" width="6.42578125" style="936" customWidth="1"/>
    <col min="13588" max="13588" width="12.28515625" style="936" customWidth="1"/>
    <col min="13589" max="13589" width="0" style="936" hidden="1" customWidth="1"/>
    <col min="13590" max="13590" width="3.7109375" style="936" customWidth="1"/>
    <col min="13591" max="13591" width="11.140625" style="936" bestFit="1" customWidth="1"/>
    <col min="13592" max="13593" width="10.5703125" style="936"/>
    <col min="13594" max="13594" width="11.140625" style="936" customWidth="1"/>
    <col min="13595" max="13824" width="10.5703125" style="936"/>
    <col min="13825" max="13832" width="0" style="936" hidden="1" customWidth="1"/>
    <col min="13833" max="13833" width="3.7109375" style="936" customWidth="1"/>
    <col min="13834" max="13834" width="3.85546875" style="936" customWidth="1"/>
    <col min="13835" max="13835" width="3.7109375" style="936" customWidth="1"/>
    <col min="13836" max="13836" width="12.7109375" style="936" customWidth="1"/>
    <col min="13837" max="13837" width="52.7109375" style="936" customWidth="1"/>
    <col min="13838" max="13841" width="0" style="936" hidden="1" customWidth="1"/>
    <col min="13842" max="13842" width="12.28515625" style="936" customWidth="1"/>
    <col min="13843" max="13843" width="6.42578125" style="936" customWidth="1"/>
    <col min="13844" max="13844" width="12.28515625" style="936" customWidth="1"/>
    <col min="13845" max="13845" width="0" style="936" hidden="1" customWidth="1"/>
    <col min="13846" max="13846" width="3.7109375" style="936" customWidth="1"/>
    <col min="13847" max="13847" width="11.140625" style="936" bestFit="1" customWidth="1"/>
    <col min="13848" max="13849" width="10.5703125" style="936"/>
    <col min="13850" max="13850" width="11.140625" style="936" customWidth="1"/>
    <col min="13851" max="14080" width="10.5703125" style="936"/>
    <col min="14081" max="14088" width="0" style="936" hidden="1" customWidth="1"/>
    <col min="14089" max="14089" width="3.7109375" style="936" customWidth="1"/>
    <col min="14090" max="14090" width="3.85546875" style="936" customWidth="1"/>
    <col min="14091" max="14091" width="3.7109375" style="936" customWidth="1"/>
    <col min="14092" max="14092" width="12.7109375" style="936" customWidth="1"/>
    <col min="14093" max="14093" width="52.7109375" style="936" customWidth="1"/>
    <col min="14094" max="14097" width="0" style="936" hidden="1" customWidth="1"/>
    <col min="14098" max="14098" width="12.28515625" style="936" customWidth="1"/>
    <col min="14099" max="14099" width="6.42578125" style="936" customWidth="1"/>
    <col min="14100" max="14100" width="12.28515625" style="936" customWidth="1"/>
    <col min="14101" max="14101" width="0" style="936" hidden="1" customWidth="1"/>
    <col min="14102" max="14102" width="3.7109375" style="936" customWidth="1"/>
    <col min="14103" max="14103" width="11.140625" style="936" bestFit="1" customWidth="1"/>
    <col min="14104" max="14105" width="10.5703125" style="936"/>
    <col min="14106" max="14106" width="11.140625" style="936" customWidth="1"/>
    <col min="14107" max="14336" width="10.5703125" style="936"/>
    <col min="14337" max="14344" width="0" style="936" hidden="1" customWidth="1"/>
    <col min="14345" max="14345" width="3.7109375" style="936" customWidth="1"/>
    <col min="14346" max="14346" width="3.85546875" style="936" customWidth="1"/>
    <col min="14347" max="14347" width="3.7109375" style="936" customWidth="1"/>
    <col min="14348" max="14348" width="12.7109375" style="936" customWidth="1"/>
    <col min="14349" max="14349" width="52.7109375" style="936" customWidth="1"/>
    <col min="14350" max="14353" width="0" style="936" hidden="1" customWidth="1"/>
    <col min="14354" max="14354" width="12.28515625" style="936" customWidth="1"/>
    <col min="14355" max="14355" width="6.42578125" style="936" customWidth="1"/>
    <col min="14356" max="14356" width="12.28515625" style="936" customWidth="1"/>
    <col min="14357" max="14357" width="0" style="936" hidden="1" customWidth="1"/>
    <col min="14358" max="14358" width="3.7109375" style="936" customWidth="1"/>
    <col min="14359" max="14359" width="11.140625" style="936" bestFit="1" customWidth="1"/>
    <col min="14360" max="14361" width="10.5703125" style="936"/>
    <col min="14362" max="14362" width="11.140625" style="936" customWidth="1"/>
    <col min="14363" max="14592" width="10.5703125" style="936"/>
    <col min="14593" max="14600" width="0" style="936" hidden="1" customWidth="1"/>
    <col min="14601" max="14601" width="3.7109375" style="936" customWidth="1"/>
    <col min="14602" max="14602" width="3.85546875" style="936" customWidth="1"/>
    <col min="14603" max="14603" width="3.7109375" style="936" customWidth="1"/>
    <col min="14604" max="14604" width="12.7109375" style="936" customWidth="1"/>
    <col min="14605" max="14605" width="52.7109375" style="936" customWidth="1"/>
    <col min="14606" max="14609" width="0" style="936" hidden="1" customWidth="1"/>
    <col min="14610" max="14610" width="12.28515625" style="936" customWidth="1"/>
    <col min="14611" max="14611" width="6.42578125" style="936" customWidth="1"/>
    <col min="14612" max="14612" width="12.28515625" style="936" customWidth="1"/>
    <col min="14613" max="14613" width="0" style="936" hidden="1" customWidth="1"/>
    <col min="14614" max="14614" width="3.7109375" style="936" customWidth="1"/>
    <col min="14615" max="14615" width="11.140625" style="936" bestFit="1" customWidth="1"/>
    <col min="14616" max="14617" width="10.5703125" style="936"/>
    <col min="14618" max="14618" width="11.140625" style="936" customWidth="1"/>
    <col min="14619" max="14848" width="10.5703125" style="936"/>
    <col min="14849" max="14856" width="0" style="936" hidden="1" customWidth="1"/>
    <col min="14857" max="14857" width="3.7109375" style="936" customWidth="1"/>
    <col min="14858" max="14858" width="3.85546875" style="936" customWidth="1"/>
    <col min="14859" max="14859" width="3.7109375" style="936" customWidth="1"/>
    <col min="14860" max="14860" width="12.7109375" style="936" customWidth="1"/>
    <col min="14861" max="14861" width="52.7109375" style="936" customWidth="1"/>
    <col min="14862" max="14865" width="0" style="936" hidden="1" customWidth="1"/>
    <col min="14866" max="14866" width="12.28515625" style="936" customWidth="1"/>
    <col min="14867" max="14867" width="6.42578125" style="936" customWidth="1"/>
    <col min="14868" max="14868" width="12.28515625" style="936" customWidth="1"/>
    <col min="14869" max="14869" width="0" style="936" hidden="1" customWidth="1"/>
    <col min="14870" max="14870" width="3.7109375" style="936" customWidth="1"/>
    <col min="14871" max="14871" width="11.140625" style="936" bestFit="1" customWidth="1"/>
    <col min="14872" max="14873" width="10.5703125" style="936"/>
    <col min="14874" max="14874" width="11.140625" style="936" customWidth="1"/>
    <col min="14875" max="15104" width="10.5703125" style="936"/>
    <col min="15105" max="15112" width="0" style="936" hidden="1" customWidth="1"/>
    <col min="15113" max="15113" width="3.7109375" style="936" customWidth="1"/>
    <col min="15114" max="15114" width="3.85546875" style="936" customWidth="1"/>
    <col min="15115" max="15115" width="3.7109375" style="936" customWidth="1"/>
    <col min="15116" max="15116" width="12.7109375" style="936" customWidth="1"/>
    <col min="15117" max="15117" width="52.7109375" style="936" customWidth="1"/>
    <col min="15118" max="15121" width="0" style="936" hidden="1" customWidth="1"/>
    <col min="15122" max="15122" width="12.28515625" style="936" customWidth="1"/>
    <col min="15123" max="15123" width="6.42578125" style="936" customWidth="1"/>
    <col min="15124" max="15124" width="12.28515625" style="936" customWidth="1"/>
    <col min="15125" max="15125" width="0" style="936" hidden="1" customWidth="1"/>
    <col min="15126" max="15126" width="3.7109375" style="936" customWidth="1"/>
    <col min="15127" max="15127" width="11.140625" style="936" bestFit="1" customWidth="1"/>
    <col min="15128" max="15129" width="10.5703125" style="936"/>
    <col min="15130" max="15130" width="11.140625" style="936" customWidth="1"/>
    <col min="15131" max="15360" width="10.5703125" style="936"/>
    <col min="15361" max="15368" width="0" style="936" hidden="1" customWidth="1"/>
    <col min="15369" max="15369" width="3.7109375" style="936" customWidth="1"/>
    <col min="15370" max="15370" width="3.85546875" style="936" customWidth="1"/>
    <col min="15371" max="15371" width="3.7109375" style="936" customWidth="1"/>
    <col min="15372" max="15372" width="12.7109375" style="936" customWidth="1"/>
    <col min="15373" max="15373" width="52.7109375" style="936" customWidth="1"/>
    <col min="15374" max="15377" width="0" style="936" hidden="1" customWidth="1"/>
    <col min="15378" max="15378" width="12.28515625" style="936" customWidth="1"/>
    <col min="15379" max="15379" width="6.42578125" style="936" customWidth="1"/>
    <col min="15380" max="15380" width="12.28515625" style="936" customWidth="1"/>
    <col min="15381" max="15381" width="0" style="936" hidden="1" customWidth="1"/>
    <col min="15382" max="15382" width="3.7109375" style="936" customWidth="1"/>
    <col min="15383" max="15383" width="11.140625" style="936" bestFit="1" customWidth="1"/>
    <col min="15384" max="15385" width="10.5703125" style="936"/>
    <col min="15386" max="15386" width="11.140625" style="936" customWidth="1"/>
    <col min="15387" max="15616" width="10.5703125" style="936"/>
    <col min="15617" max="15624" width="0" style="936" hidden="1" customWidth="1"/>
    <col min="15625" max="15625" width="3.7109375" style="936" customWidth="1"/>
    <col min="15626" max="15626" width="3.85546875" style="936" customWidth="1"/>
    <col min="15627" max="15627" width="3.7109375" style="936" customWidth="1"/>
    <col min="15628" max="15628" width="12.7109375" style="936" customWidth="1"/>
    <col min="15629" max="15629" width="52.7109375" style="936" customWidth="1"/>
    <col min="15630" max="15633" width="0" style="936" hidden="1" customWidth="1"/>
    <col min="15634" max="15634" width="12.28515625" style="936" customWidth="1"/>
    <col min="15635" max="15635" width="6.42578125" style="936" customWidth="1"/>
    <col min="15636" max="15636" width="12.28515625" style="936" customWidth="1"/>
    <col min="15637" max="15637" width="0" style="936" hidden="1" customWidth="1"/>
    <col min="15638" max="15638" width="3.7109375" style="936" customWidth="1"/>
    <col min="15639" max="15639" width="11.140625" style="936" bestFit="1" customWidth="1"/>
    <col min="15640" max="15641" width="10.5703125" style="936"/>
    <col min="15642" max="15642" width="11.140625" style="936" customWidth="1"/>
    <col min="15643" max="15872" width="10.5703125" style="936"/>
    <col min="15873" max="15880" width="0" style="936" hidden="1" customWidth="1"/>
    <col min="15881" max="15881" width="3.7109375" style="936" customWidth="1"/>
    <col min="15882" max="15882" width="3.85546875" style="936" customWidth="1"/>
    <col min="15883" max="15883" width="3.7109375" style="936" customWidth="1"/>
    <col min="15884" max="15884" width="12.7109375" style="936" customWidth="1"/>
    <col min="15885" max="15885" width="52.7109375" style="936" customWidth="1"/>
    <col min="15886" max="15889" width="0" style="936" hidden="1" customWidth="1"/>
    <col min="15890" max="15890" width="12.28515625" style="936" customWidth="1"/>
    <col min="15891" max="15891" width="6.42578125" style="936" customWidth="1"/>
    <col min="15892" max="15892" width="12.28515625" style="936" customWidth="1"/>
    <col min="15893" max="15893" width="0" style="936" hidden="1" customWidth="1"/>
    <col min="15894" max="15894" width="3.7109375" style="936" customWidth="1"/>
    <col min="15895" max="15895" width="11.140625" style="936" bestFit="1" customWidth="1"/>
    <col min="15896" max="15897" width="10.5703125" style="936"/>
    <col min="15898" max="15898" width="11.140625" style="936" customWidth="1"/>
    <col min="15899" max="16128" width="10.5703125" style="936"/>
    <col min="16129" max="16136" width="0" style="936" hidden="1" customWidth="1"/>
    <col min="16137" max="16137" width="3.7109375" style="936" customWidth="1"/>
    <col min="16138" max="16138" width="3.85546875" style="936" customWidth="1"/>
    <col min="16139" max="16139" width="3.7109375" style="936" customWidth="1"/>
    <col min="16140" max="16140" width="12.7109375" style="936" customWidth="1"/>
    <col min="16141" max="16141" width="52.7109375" style="936" customWidth="1"/>
    <col min="16142" max="16145" width="0" style="936" hidden="1" customWidth="1"/>
    <col min="16146" max="16146" width="12.28515625" style="936" customWidth="1"/>
    <col min="16147" max="16147" width="6.42578125" style="936" customWidth="1"/>
    <col min="16148" max="16148" width="12.28515625" style="936" customWidth="1"/>
    <col min="16149" max="16149" width="0" style="936" hidden="1" customWidth="1"/>
    <col min="16150" max="16150" width="3.7109375" style="936" customWidth="1"/>
    <col min="16151" max="16151" width="11.140625" style="936" bestFit="1" customWidth="1"/>
    <col min="16152" max="16153" width="10.5703125" style="936"/>
    <col min="16154" max="16154" width="11.140625" style="936" customWidth="1"/>
    <col min="16155" max="16384" width="10.5703125" style="936"/>
  </cols>
  <sheetData>
    <row r="1" spans="1:34" hidden="1">
      <c r="Q1" s="729"/>
      <c r="R1" s="729"/>
    </row>
    <row r="2" spans="1:34" hidden="1">
      <c r="U2" s="729"/>
    </row>
    <row r="3" spans="1:34" hidden="1"/>
    <row r="4" spans="1:34" ht="3" customHeight="1">
      <c r="J4" s="941"/>
      <c r="K4" s="941"/>
      <c r="L4" s="937"/>
      <c r="M4" s="937"/>
      <c r="N4" s="937"/>
      <c r="O4" s="944"/>
      <c r="P4" s="944"/>
      <c r="Q4" s="944"/>
      <c r="R4" s="944"/>
      <c r="S4" s="944"/>
      <c r="T4" s="944"/>
      <c r="U4" s="944"/>
    </row>
    <row r="5" spans="1:34" ht="26.1" customHeight="1">
      <c r="J5" s="941"/>
      <c r="K5" s="941"/>
      <c r="L5" s="1310" t="s">
        <v>714</v>
      </c>
      <c r="M5" s="1310"/>
      <c r="N5" s="1310"/>
      <c r="O5" s="1310"/>
      <c r="P5" s="1310"/>
      <c r="Q5" s="1310"/>
      <c r="R5" s="1310"/>
      <c r="S5" s="1310"/>
      <c r="T5" s="1310"/>
      <c r="U5" s="631"/>
    </row>
    <row r="6" spans="1:34" ht="3" customHeight="1">
      <c r="J6" s="941"/>
      <c r="K6" s="941"/>
      <c r="L6" s="937"/>
      <c r="M6" s="937"/>
      <c r="N6" s="937"/>
      <c r="O6" s="716"/>
      <c r="P6" s="716"/>
      <c r="Q6" s="716"/>
      <c r="R6" s="716"/>
      <c r="S6" s="716"/>
      <c r="T6" s="716"/>
      <c r="U6" s="716"/>
      <c r="V6" s="944"/>
    </row>
    <row r="7" spans="1:34"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4" s="953" customFormat="1" ht="18.75">
      <c r="A8" s="959"/>
      <c r="B8" s="959"/>
      <c r="C8" s="959"/>
      <c r="D8" s="959"/>
      <c r="E8" s="959"/>
      <c r="F8" s="959"/>
      <c r="G8" s="959"/>
      <c r="H8" s="959"/>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728"/>
      <c r="V8" s="728"/>
      <c r="W8" s="487"/>
      <c r="X8" s="959"/>
      <c r="Y8" s="959"/>
      <c r="Z8" s="959"/>
      <c r="AA8" s="959"/>
      <c r="AB8" s="959"/>
      <c r="AC8" s="959"/>
      <c r="AD8" s="959"/>
      <c r="AE8" s="959"/>
      <c r="AF8" s="959"/>
      <c r="AG8" s="959"/>
      <c r="AH8" s="959"/>
    </row>
    <row r="9" spans="1:34" s="953" customFormat="1" ht="18.75">
      <c r="A9" s="959"/>
      <c r="B9" s="959"/>
      <c r="C9" s="959"/>
      <c r="D9" s="959"/>
      <c r="E9" s="959"/>
      <c r="F9" s="959"/>
      <c r="G9" s="959"/>
      <c r="H9" s="959"/>
      <c r="L9" s="722"/>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728"/>
      <c r="V9" s="728"/>
      <c r="W9" s="487"/>
      <c r="X9" s="959"/>
      <c r="Y9" s="959"/>
      <c r="Z9" s="959"/>
      <c r="AA9" s="959"/>
      <c r="AB9" s="959"/>
      <c r="AC9" s="959"/>
      <c r="AD9" s="959"/>
      <c r="AE9" s="959"/>
      <c r="AF9" s="959"/>
      <c r="AG9" s="959"/>
      <c r="AH9" s="959"/>
    </row>
    <row r="10" spans="1:34"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4" s="953" customFormat="1" ht="11.25" hidden="1">
      <c r="A11" s="959"/>
      <c r="B11" s="959"/>
      <c r="C11" s="959"/>
      <c r="D11" s="959"/>
      <c r="E11" s="959"/>
      <c r="F11" s="959"/>
      <c r="G11" s="959"/>
      <c r="H11" s="959"/>
      <c r="L11" s="1311"/>
      <c r="M11" s="1311"/>
      <c r="N11" s="970"/>
      <c r="O11" s="728"/>
      <c r="P11" s="728"/>
      <c r="Q11" s="728"/>
      <c r="R11" s="728"/>
      <c r="S11" s="728"/>
      <c r="T11" s="728"/>
      <c r="U11" s="957" t="s">
        <v>370</v>
      </c>
      <c r="X11" s="959"/>
      <c r="Y11" s="959"/>
      <c r="Z11" s="959"/>
      <c r="AA11" s="959"/>
      <c r="AB11" s="959"/>
      <c r="AC11" s="959"/>
      <c r="AD11" s="959"/>
      <c r="AE11" s="959"/>
      <c r="AF11" s="959"/>
      <c r="AG11" s="959"/>
      <c r="AH11" s="959"/>
    </row>
    <row r="12" spans="1:34">
      <c r="J12" s="941"/>
      <c r="K12" s="941"/>
      <c r="L12" s="937"/>
      <c r="M12" s="937"/>
      <c r="N12" s="470"/>
      <c r="O12" s="1315"/>
      <c r="P12" s="1315"/>
      <c r="Q12" s="1315"/>
      <c r="R12" s="1315"/>
      <c r="S12" s="1315"/>
      <c r="T12" s="1315"/>
      <c r="U12" s="1315"/>
    </row>
    <row r="13" spans="1:34">
      <c r="J13" s="941"/>
      <c r="K13" s="941"/>
      <c r="L13" s="1224" t="s">
        <v>444</v>
      </c>
      <c r="M13" s="1224"/>
      <c r="N13" s="1224"/>
      <c r="O13" s="1224"/>
      <c r="P13" s="1224"/>
      <c r="Q13" s="1224"/>
      <c r="R13" s="1224"/>
      <c r="S13" s="1224"/>
      <c r="T13" s="1224"/>
      <c r="U13" s="1224"/>
      <c r="V13" s="1224"/>
      <c r="W13" s="1224" t="s">
        <v>445</v>
      </c>
    </row>
    <row r="14" spans="1:34" ht="14.25" customHeight="1">
      <c r="J14" s="941"/>
      <c r="K14" s="941"/>
      <c r="L14" s="1296" t="s">
        <v>90</v>
      </c>
      <c r="M14" s="1296" t="s">
        <v>599</v>
      </c>
      <c r="N14" s="628"/>
      <c r="O14" s="1297" t="s">
        <v>601</v>
      </c>
      <c r="P14" s="1298"/>
      <c r="Q14" s="1298"/>
      <c r="R14" s="1298"/>
      <c r="S14" s="1298"/>
      <c r="T14" s="1299"/>
      <c r="U14" s="1307" t="s">
        <v>338</v>
      </c>
      <c r="V14" s="1293" t="s">
        <v>273</v>
      </c>
      <c r="W14" s="1224"/>
    </row>
    <row r="15" spans="1:34" ht="14.25" customHeight="1">
      <c r="J15" s="941"/>
      <c r="K15" s="941"/>
      <c r="L15" s="1296"/>
      <c r="M15" s="1296"/>
      <c r="N15" s="629"/>
      <c r="O15" s="1302" t="s">
        <v>575</v>
      </c>
      <c r="P15" s="1300" t="s">
        <v>269</v>
      </c>
      <c r="Q15" s="1301"/>
      <c r="R15" s="1304" t="s">
        <v>612</v>
      </c>
      <c r="S15" s="1305"/>
      <c r="T15" s="1306"/>
      <c r="U15" s="1308"/>
      <c r="V15" s="1294"/>
      <c r="W15" s="1224"/>
    </row>
    <row r="16" spans="1:34" ht="33.75" customHeight="1">
      <c r="J16" s="941"/>
      <c r="K16" s="941"/>
      <c r="L16" s="1296"/>
      <c r="M16" s="1296"/>
      <c r="N16" s="630"/>
      <c r="O16" s="1303"/>
      <c r="P16" s="717" t="s">
        <v>576</v>
      </c>
      <c r="Q16" s="717" t="s">
        <v>6</v>
      </c>
      <c r="R16" s="974" t="s">
        <v>272</v>
      </c>
      <c r="S16" s="1291" t="s">
        <v>271</v>
      </c>
      <c r="T16" s="1292"/>
      <c r="U16" s="1309"/>
      <c r="V16" s="1295"/>
      <c r="W16" s="1224"/>
    </row>
    <row r="17" spans="1:36">
      <c r="J17" s="941"/>
      <c r="K17" s="536">
        <v>1</v>
      </c>
      <c r="L17" s="614" t="s">
        <v>91</v>
      </c>
      <c r="M17" s="614" t="s">
        <v>47</v>
      </c>
      <c r="N17" s="616" t="str">
        <f ca="1">OFFSET(N17,0,-1)</f>
        <v>2</v>
      </c>
      <c r="O17" s="971">
        <f ca="1">OFFSET(O17,0,-1)+1</f>
        <v>3</v>
      </c>
      <c r="P17" s="971">
        <f ca="1">OFFSET(P17,0,-1)+1</f>
        <v>4</v>
      </c>
      <c r="Q17" s="971">
        <f ca="1">OFFSET(Q17,0,-1)+1</f>
        <v>5</v>
      </c>
      <c r="R17" s="971">
        <f ca="1">OFFSET(R17,0,-1)+1</f>
        <v>6</v>
      </c>
      <c r="S17" s="1312">
        <f ca="1">OFFSET(S17,0,-1)+1</f>
        <v>7</v>
      </c>
      <c r="T17" s="1312"/>
      <c r="U17" s="971">
        <f ca="1">OFFSET(U17,0,-2)+1</f>
        <v>8</v>
      </c>
      <c r="V17" s="616">
        <f ca="1">OFFSET(V17,0,-1)</f>
        <v>8</v>
      </c>
      <c r="W17" s="971">
        <f ca="1">OFFSET(W17,0,-1)+1</f>
        <v>9</v>
      </c>
    </row>
    <row r="18" spans="1:36" ht="47.25" customHeight="1">
      <c r="A18" s="1279">
        <v>1</v>
      </c>
      <c r="B18" s="961"/>
      <c r="C18" s="961"/>
      <c r="D18" s="961"/>
      <c r="E18" s="927"/>
      <c r="F18" s="972"/>
      <c r="G18" s="972"/>
      <c r="H18" s="972"/>
      <c r="I18" s="929"/>
      <c r="J18" s="925"/>
      <c r="K18" s="909"/>
      <c r="L18" s="976">
        <f>mergeValue(A18)</f>
        <v>1</v>
      </c>
      <c r="M18" s="608" t="s">
        <v>19</v>
      </c>
      <c r="N18" s="613"/>
      <c r="O18" s="1316" t="str">
        <f>IF('Перечень тарифов'!J35="","","" &amp; 'Перечень тарифов'!J35 &amp; "")</f>
        <v>одноставочный тариф на тепловую энергию в воде, для потребителей присоединенных к тепловым сетям ПАО "ТГК-1" город Апатиты с подведомственной территорией</v>
      </c>
      <c r="P18" s="1316"/>
      <c r="Q18" s="1316"/>
      <c r="R18" s="1316"/>
      <c r="S18" s="1316"/>
      <c r="T18" s="1316"/>
      <c r="U18" s="1316"/>
      <c r="V18" s="1316"/>
      <c r="W18" s="1123" t="s">
        <v>715</v>
      </c>
      <c r="Y18" s="775"/>
      <c r="Z18" s="775" t="str">
        <f t="shared" ref="Z18:Z39" si="0">IF(M18="","",M18 )</f>
        <v>Наименование тарифа</v>
      </c>
      <c r="AA18" s="775"/>
      <c r="AB18" s="775"/>
      <c r="AC18" s="775"/>
      <c r="AI18" s="954"/>
      <c r="AJ18" s="954"/>
    </row>
    <row r="19" spans="1:36" ht="22.5">
      <c r="A19" s="1279"/>
      <c r="B19" s="1279">
        <v>1</v>
      </c>
      <c r="C19" s="961"/>
      <c r="D19" s="961"/>
      <c r="E19" s="972"/>
      <c r="F19" s="972"/>
      <c r="G19" s="972"/>
      <c r="H19" s="972"/>
      <c r="I19" s="967"/>
      <c r="J19" s="900"/>
      <c r="K19" s="903"/>
      <c r="L19" s="976" t="str">
        <f>mergeValue(A19) &amp;"."&amp; mergeValue(B19)</f>
        <v>1.1</v>
      </c>
      <c r="M19" s="656" t="s">
        <v>15</v>
      </c>
      <c r="N19" s="613"/>
      <c r="O19" s="1316" t="str">
        <f>IF('Перечень тарифов'!N35="","","" &amp; 'Перечень тарифов'!N35 &amp; "")</f>
        <v>город Апатиты, город Апатиты (47519000);</v>
      </c>
      <c r="P19" s="1316"/>
      <c r="Q19" s="1316"/>
      <c r="R19" s="1316"/>
      <c r="S19" s="1316"/>
      <c r="T19" s="1316"/>
      <c r="U19" s="1316"/>
      <c r="V19" s="1316"/>
      <c r="W19" s="1123" t="s">
        <v>458</v>
      </c>
      <c r="Y19" s="775"/>
      <c r="Z19" s="775" t="str">
        <f t="shared" si="0"/>
        <v>Территория действия тарифа</v>
      </c>
      <c r="AA19" s="775"/>
      <c r="AB19" s="775"/>
      <c r="AC19" s="775"/>
      <c r="AI19" s="954"/>
      <c r="AJ19" s="954"/>
    </row>
    <row r="20" spans="1:36" hidden="1">
      <c r="A20" s="1279"/>
      <c r="B20" s="1279"/>
      <c r="C20" s="1279">
        <v>1</v>
      </c>
      <c r="D20" s="961"/>
      <c r="E20" s="972"/>
      <c r="F20" s="972"/>
      <c r="G20" s="972"/>
      <c r="H20" s="972"/>
      <c r="I20" s="908"/>
      <c r="J20" s="900"/>
      <c r="K20" s="903"/>
      <c r="L20" s="976" t="str">
        <f>mergeValue(A20) &amp;"."&amp; mergeValue(B20)&amp;"."&amp; mergeValue(C20)</f>
        <v>1.1.1</v>
      </c>
      <c r="M20" s="657"/>
      <c r="N20" s="613"/>
      <c r="O20" s="1316"/>
      <c r="P20" s="1316"/>
      <c r="Q20" s="1316"/>
      <c r="R20" s="1316"/>
      <c r="S20" s="1316"/>
      <c r="T20" s="1316"/>
      <c r="U20" s="1316"/>
      <c r="V20" s="1316"/>
      <c r="W20" s="1123"/>
      <c r="Y20" s="775"/>
      <c r="Z20" s="775" t="str">
        <f t="shared" si="0"/>
        <v/>
      </c>
      <c r="AA20" s="775"/>
      <c r="AB20" s="775"/>
      <c r="AC20" s="775"/>
      <c r="AI20" s="954"/>
      <c r="AJ20" s="954"/>
    </row>
    <row r="21" spans="1:36" hidden="1">
      <c r="A21" s="1279"/>
      <c r="B21" s="1279"/>
      <c r="C21" s="1279"/>
      <c r="D21" s="1279">
        <v>1</v>
      </c>
      <c r="E21" s="972"/>
      <c r="F21" s="972"/>
      <c r="G21" s="972"/>
      <c r="H21" s="972"/>
      <c r="I21" s="908"/>
      <c r="J21" s="900"/>
      <c r="K21" s="903"/>
      <c r="L21" s="976" t="str">
        <f>mergeValue(A21) &amp;"."&amp; mergeValue(B21)&amp;"."&amp; mergeValue(C21)&amp;"."&amp; mergeValue(D21)</f>
        <v>1.1.1.1</v>
      </c>
      <c r="M21" s="658"/>
      <c r="N21" s="613"/>
      <c r="O21" s="1316"/>
      <c r="P21" s="1316"/>
      <c r="Q21" s="1316"/>
      <c r="R21" s="1316"/>
      <c r="S21" s="1316"/>
      <c r="T21" s="1316"/>
      <c r="U21" s="1316"/>
      <c r="V21" s="1316"/>
      <c r="W21" s="1123"/>
      <c r="Y21" s="775"/>
      <c r="Z21" s="775" t="str">
        <f t="shared" si="0"/>
        <v/>
      </c>
      <c r="AA21" s="775"/>
      <c r="AB21" s="775"/>
      <c r="AC21" s="775"/>
      <c r="AI21" s="954"/>
      <c r="AJ21" s="954"/>
    </row>
    <row r="22" spans="1:36" ht="41.25" customHeight="1">
      <c r="A22" s="1279"/>
      <c r="B22" s="1279"/>
      <c r="C22" s="1279"/>
      <c r="D22" s="1279"/>
      <c r="E22" s="1279">
        <v>1</v>
      </c>
      <c r="F22" s="972"/>
      <c r="G22" s="972"/>
      <c r="H22" s="961">
        <v>1</v>
      </c>
      <c r="I22" s="1279">
        <v>1</v>
      </c>
      <c r="J22" s="972"/>
      <c r="K22" s="911"/>
      <c r="L22" s="976" t="str">
        <f>mergeValue(A22) &amp;"."&amp; mergeValue(B22)&amp;"."&amp; mergeValue(C22)&amp;"."&amp; mergeValue(D22)&amp;"."&amp; mergeValue(E22)</f>
        <v>1.1.1.1.1</v>
      </c>
      <c r="M22" s="522" t="s">
        <v>8</v>
      </c>
      <c r="N22" s="613"/>
      <c r="O22" s="1317" t="s">
        <v>3</v>
      </c>
      <c r="P22" s="1317"/>
      <c r="Q22" s="1317"/>
      <c r="R22" s="1317"/>
      <c r="S22" s="1317"/>
      <c r="T22" s="1317"/>
      <c r="U22" s="1317"/>
      <c r="V22" s="1317"/>
      <c r="W22" s="1123" t="s">
        <v>716</v>
      </c>
      <c r="Y22" s="775"/>
      <c r="Z22" s="775" t="str">
        <f t="shared" si="0"/>
        <v>Схема подключения теплопотребляющей установки к коллектору источника тепловой энергии</v>
      </c>
      <c r="AA22" s="775"/>
      <c r="AB22" s="775"/>
      <c r="AC22" s="775"/>
      <c r="AI22" s="954"/>
      <c r="AJ22" s="954"/>
    </row>
    <row r="23" spans="1:36" ht="28.5" customHeight="1">
      <c r="A23" s="1279"/>
      <c r="B23" s="1279"/>
      <c r="C23" s="1279"/>
      <c r="D23" s="1279"/>
      <c r="E23" s="1279"/>
      <c r="F23" s="1279">
        <v>1</v>
      </c>
      <c r="G23" s="961"/>
      <c r="H23" s="961"/>
      <c r="I23" s="1279"/>
      <c r="J23" s="1279">
        <v>1</v>
      </c>
      <c r="K23" s="912"/>
      <c r="L23" s="976" t="str">
        <f>mergeValue(A23) &amp;"."&amp; mergeValue(B23)&amp;"."&amp; mergeValue(C23)&amp;"."&amp; mergeValue(D23)&amp;"."&amp; mergeValue(E23)&amp;"."&amp; mergeValue(F23)</f>
        <v>1.1.1.1.1.1</v>
      </c>
      <c r="M23" s="523" t="s">
        <v>9</v>
      </c>
      <c r="N23" s="613"/>
      <c r="O23" s="1283" t="s">
        <v>3</v>
      </c>
      <c r="P23" s="1284"/>
      <c r="Q23" s="1284"/>
      <c r="R23" s="1284"/>
      <c r="S23" s="1284"/>
      <c r="T23" s="1284"/>
      <c r="U23" s="1284"/>
      <c r="V23" s="1285"/>
      <c r="W23" s="1123" t="s">
        <v>717</v>
      </c>
      <c r="Y23" s="775"/>
      <c r="Z23" s="775" t="str">
        <f t="shared" si="0"/>
        <v>Группа потребителей</v>
      </c>
      <c r="AA23" s="775"/>
      <c r="AB23" s="775"/>
      <c r="AC23" s="775"/>
      <c r="AI23" s="954"/>
      <c r="AJ23" s="954"/>
    </row>
    <row r="24" spans="1:36" ht="53.25" customHeight="1">
      <c r="A24" s="1279"/>
      <c r="B24" s="1279"/>
      <c r="C24" s="1279"/>
      <c r="D24" s="1279"/>
      <c r="E24" s="1279"/>
      <c r="F24" s="1279"/>
      <c r="G24" s="961">
        <v>1</v>
      </c>
      <c r="H24" s="961"/>
      <c r="I24" s="1279"/>
      <c r="J24" s="1279"/>
      <c r="K24" s="912">
        <v>1</v>
      </c>
      <c r="L24" s="976" t="str">
        <f>mergeValue(A24) &amp;"."&amp; mergeValue(B24)&amp;"."&amp; mergeValue(C24)&amp;"."&amp; mergeValue(D24)&amp;"."&amp; mergeValue(E24)&amp;"."&amp; mergeValue(F24)&amp;"."&amp; mergeValue(G24)</f>
        <v>1.1.1.1.1.1.1</v>
      </c>
      <c r="M24" s="1082" t="s">
        <v>602</v>
      </c>
      <c r="N24" s="613"/>
      <c r="O24" s="647">
        <v>3380.53</v>
      </c>
      <c r="P24" s="724"/>
      <c r="Q24" s="1033"/>
      <c r="R24" s="1286" t="s">
        <v>845</v>
      </c>
      <c r="S24" s="1287" t="s">
        <v>82</v>
      </c>
      <c r="T24" s="1286" t="s">
        <v>846</v>
      </c>
      <c r="U24" s="1287" t="s">
        <v>83</v>
      </c>
      <c r="V24" s="724"/>
      <c r="W24" s="1288" t="s">
        <v>718</v>
      </c>
      <c r="X24" s="954" t="str">
        <f>strCheckDate(O25:V25)</f>
        <v/>
      </c>
      <c r="Y24" s="775"/>
      <c r="Z24" s="775" t="str">
        <f t="shared" si="0"/>
        <v>вода</v>
      </c>
      <c r="AA24" s="775"/>
      <c r="AB24" s="775"/>
      <c r="AC24" s="775"/>
      <c r="AI24" s="954"/>
      <c r="AJ24" s="954"/>
    </row>
    <row r="25" spans="1:36" ht="11.25" hidden="1">
      <c r="A25" s="1279"/>
      <c r="B25" s="1279"/>
      <c r="C25" s="1279"/>
      <c r="D25" s="1279"/>
      <c r="E25" s="1279"/>
      <c r="F25" s="1279"/>
      <c r="G25" s="961"/>
      <c r="H25" s="961"/>
      <c r="I25" s="1279"/>
      <c r="J25" s="1279"/>
      <c r="K25" s="912"/>
      <c r="L25" s="750"/>
      <c r="M25" s="613"/>
      <c r="N25" s="613"/>
      <c r="O25" s="724"/>
      <c r="P25" s="724"/>
      <c r="Q25" s="730" t="str">
        <f>R24 &amp; "-" &amp; T24</f>
        <v>01.01.2024-31.12.2024</v>
      </c>
      <c r="R25" s="1286"/>
      <c r="S25" s="1287"/>
      <c r="T25" s="1286"/>
      <c r="U25" s="1287"/>
      <c r="V25" s="724"/>
      <c r="W25" s="1289"/>
      <c r="Y25" s="775"/>
      <c r="Z25" s="775" t="str">
        <f t="shared" si="0"/>
        <v/>
      </c>
      <c r="AA25" s="775"/>
      <c r="AB25" s="775"/>
      <c r="AC25" s="775"/>
      <c r="AI25" s="954"/>
      <c r="AJ25" s="954"/>
    </row>
    <row r="26" spans="1:36" ht="15" customHeight="1">
      <c r="A26" s="1279"/>
      <c r="B26" s="1279"/>
      <c r="C26" s="1279"/>
      <c r="D26" s="1279"/>
      <c r="E26" s="1279"/>
      <c r="F26" s="1279"/>
      <c r="G26" s="972"/>
      <c r="H26" s="961"/>
      <c r="I26" s="1279"/>
      <c r="J26" s="1279"/>
      <c r="K26" s="911"/>
      <c r="L26" s="652"/>
      <c r="M26" s="525" t="s">
        <v>24</v>
      </c>
      <c r="N26" s="952"/>
      <c r="O26" s="952"/>
      <c r="P26" s="952"/>
      <c r="Q26" s="952"/>
      <c r="R26" s="952"/>
      <c r="S26" s="952"/>
      <c r="T26" s="952"/>
      <c r="U26" s="952"/>
      <c r="V26" s="723"/>
      <c r="W26" s="1290"/>
      <c r="Y26" s="775"/>
      <c r="Z26" s="775" t="str">
        <f t="shared" si="0"/>
        <v>Добавить вид теплоносителя (параметры теплоносителя)</v>
      </c>
      <c r="AA26" s="775"/>
      <c r="AB26" s="775"/>
      <c r="AC26" s="775"/>
      <c r="AI26" s="954"/>
      <c r="AJ26" s="954"/>
    </row>
    <row r="27" spans="1:36" ht="15" customHeight="1">
      <c r="A27" s="1279"/>
      <c r="B27" s="1279"/>
      <c r="C27" s="1279"/>
      <c r="D27" s="1279"/>
      <c r="E27" s="1279"/>
      <c r="F27" s="972"/>
      <c r="G27" s="972"/>
      <c r="H27" s="961"/>
      <c r="I27" s="1279"/>
      <c r="J27" s="972"/>
      <c r="K27" s="911"/>
      <c r="L27" s="652"/>
      <c r="M27" s="524" t="s">
        <v>10</v>
      </c>
      <c r="N27" s="952"/>
      <c r="O27" s="952"/>
      <c r="P27" s="952"/>
      <c r="Q27" s="952"/>
      <c r="R27" s="952"/>
      <c r="S27" s="952"/>
      <c r="T27" s="952"/>
      <c r="U27" s="951"/>
      <c r="V27" s="952"/>
      <c r="W27" s="632"/>
      <c r="Y27" s="775"/>
      <c r="Z27" s="775" t="str">
        <f t="shared" si="0"/>
        <v>Добавить группу потребителей</v>
      </c>
      <c r="AA27" s="775"/>
      <c r="AB27" s="775"/>
      <c r="AC27" s="775"/>
      <c r="AI27" s="954"/>
      <c r="AJ27" s="954"/>
    </row>
    <row r="28" spans="1:36" ht="15" customHeight="1">
      <c r="A28" s="1279"/>
      <c r="B28" s="1279"/>
      <c r="C28" s="1279"/>
      <c r="D28" s="1279"/>
      <c r="E28" s="910"/>
      <c r="F28" s="972"/>
      <c r="G28" s="972"/>
      <c r="H28" s="972"/>
      <c r="I28" s="925"/>
      <c r="J28" s="940"/>
      <c r="K28" s="909"/>
      <c r="L28" s="652"/>
      <c r="M28" s="947" t="s">
        <v>11</v>
      </c>
      <c r="N28" s="952"/>
      <c r="O28" s="952"/>
      <c r="P28" s="952"/>
      <c r="Q28" s="952"/>
      <c r="R28" s="952"/>
      <c r="S28" s="952"/>
      <c r="T28" s="952"/>
      <c r="U28" s="951"/>
      <c r="V28" s="952"/>
      <c r="W28" s="632"/>
      <c r="Y28" s="775"/>
      <c r="Z28" s="775" t="str">
        <f t="shared" si="0"/>
        <v>Добавить схему подключения</v>
      </c>
      <c r="AA28" s="775"/>
      <c r="AB28" s="775"/>
      <c r="AC28" s="775"/>
      <c r="AI28" s="954"/>
      <c r="AJ28" s="954"/>
    </row>
    <row r="29" spans="1:36" s="1067" customFormat="1" ht="52.5" customHeight="1">
      <c r="A29" s="1279">
        <v>2</v>
      </c>
      <c r="B29" s="1019"/>
      <c r="C29" s="1019"/>
      <c r="D29" s="1019"/>
      <c r="E29" s="1020" t="s">
        <v>251</v>
      </c>
      <c r="F29" s="1187"/>
      <c r="G29" s="1187"/>
      <c r="H29" s="1187"/>
      <c r="I29" s="1098"/>
      <c r="J29" s="925"/>
      <c r="K29" s="909"/>
      <c r="L29" s="1191">
        <f>mergeValue(A29)</f>
        <v>2</v>
      </c>
      <c r="M29" s="608" t="s">
        <v>19</v>
      </c>
      <c r="N29" s="613"/>
      <c r="O29" s="1280" t="str">
        <f>IF('Перечень тарифов'!J39="","","" &amp; 'Перечень тарифов'!J39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v>
      </c>
      <c r="P29" s="1281"/>
      <c r="Q29" s="1281"/>
      <c r="R29" s="1281"/>
      <c r="S29" s="1281"/>
      <c r="T29" s="1281"/>
      <c r="U29" s="1281"/>
      <c r="V29" s="1282"/>
      <c r="W29" s="1123" t="s">
        <v>715</v>
      </c>
      <c r="X29" s="1093"/>
      <c r="Y29" s="1094"/>
      <c r="Z29" s="1094" t="str">
        <f t="shared" si="0"/>
        <v>Наименование тарифа</v>
      </c>
      <c r="AA29" s="1094"/>
      <c r="AB29" s="1094"/>
      <c r="AC29" s="1094"/>
      <c r="AD29" s="1093"/>
      <c r="AE29" s="1093"/>
      <c r="AF29" s="1093"/>
      <c r="AG29" s="1093"/>
      <c r="AH29" s="1093"/>
      <c r="AI29" s="1093"/>
      <c r="AJ29" s="1093"/>
    </row>
    <row r="30" spans="1:36" s="1067" customFormat="1" hidden="1">
      <c r="A30" s="1279"/>
      <c r="B30" s="1279">
        <v>1</v>
      </c>
      <c r="C30" s="1019"/>
      <c r="D30" s="1019"/>
      <c r="E30" s="1187"/>
      <c r="F30" s="1187"/>
      <c r="G30" s="1187"/>
      <c r="H30" s="1187"/>
      <c r="I30" s="1182"/>
      <c r="J30" s="900"/>
      <c r="K30" s="903"/>
      <c r="L30" s="1191" t="str">
        <f>mergeValue(A30) &amp;"."&amp; mergeValue(B30)</f>
        <v>2.1</v>
      </c>
      <c r="M30" s="656"/>
      <c r="N30" s="613"/>
      <c r="O30" s="1280"/>
      <c r="P30" s="1281"/>
      <c r="Q30" s="1281"/>
      <c r="R30" s="1281"/>
      <c r="S30" s="1281"/>
      <c r="T30" s="1281"/>
      <c r="U30" s="1281"/>
      <c r="V30" s="1282"/>
      <c r="W30" s="1123"/>
      <c r="X30" s="1093"/>
      <c r="Y30" s="1094"/>
      <c r="Z30" s="1094" t="str">
        <f t="shared" si="0"/>
        <v/>
      </c>
      <c r="AA30" s="1094"/>
      <c r="AB30" s="1094"/>
      <c r="AC30" s="1094"/>
      <c r="AD30" s="1093"/>
      <c r="AE30" s="1093"/>
      <c r="AF30" s="1093"/>
      <c r="AG30" s="1093"/>
      <c r="AH30" s="1093"/>
      <c r="AI30" s="1093"/>
      <c r="AJ30" s="1093"/>
    </row>
    <row r="31" spans="1:36" s="1067" customFormat="1" hidden="1">
      <c r="A31" s="1279"/>
      <c r="B31" s="1279"/>
      <c r="C31" s="1279">
        <v>1</v>
      </c>
      <c r="D31" s="1019"/>
      <c r="E31" s="1187"/>
      <c r="F31" s="1187"/>
      <c r="G31" s="1187"/>
      <c r="H31" s="1187"/>
      <c r="I31" s="908"/>
      <c r="J31" s="900"/>
      <c r="K31" s="903"/>
      <c r="L31" s="1191" t="str">
        <f>mergeValue(A31) &amp;"."&amp; mergeValue(B31)&amp;"."&amp; mergeValue(C31)</f>
        <v>2.1.1</v>
      </c>
      <c r="M31" s="657"/>
      <c r="N31" s="613"/>
      <c r="O31" s="1280"/>
      <c r="P31" s="1281"/>
      <c r="Q31" s="1281"/>
      <c r="R31" s="1281"/>
      <c r="S31" s="1281"/>
      <c r="T31" s="1281"/>
      <c r="U31" s="1281"/>
      <c r="V31" s="1282"/>
      <c r="W31" s="1123"/>
      <c r="X31" s="1093"/>
      <c r="Y31" s="1094"/>
      <c r="Z31" s="1094" t="str">
        <f t="shared" si="0"/>
        <v/>
      </c>
      <c r="AA31" s="1094"/>
      <c r="AB31" s="1094"/>
      <c r="AC31" s="1094"/>
      <c r="AD31" s="1093"/>
      <c r="AE31" s="1093"/>
      <c r="AF31" s="1093"/>
      <c r="AG31" s="1093"/>
      <c r="AH31" s="1093"/>
      <c r="AI31" s="1093"/>
      <c r="AJ31" s="1093"/>
    </row>
    <row r="32" spans="1:36" s="1067" customFormat="1" hidden="1">
      <c r="A32" s="1279"/>
      <c r="B32" s="1279"/>
      <c r="C32" s="1279"/>
      <c r="D32" s="1279">
        <v>1</v>
      </c>
      <c r="E32" s="1187"/>
      <c r="F32" s="1187"/>
      <c r="G32" s="1187"/>
      <c r="H32" s="1187"/>
      <c r="I32" s="908"/>
      <c r="J32" s="900"/>
      <c r="K32" s="903"/>
      <c r="L32" s="1191" t="str">
        <f>mergeValue(A32) &amp;"."&amp; mergeValue(B32)&amp;"."&amp; mergeValue(C32)&amp;"."&amp; mergeValue(D32)</f>
        <v>2.1.1.1</v>
      </c>
      <c r="M32" s="658"/>
      <c r="N32" s="613"/>
      <c r="O32" s="1280"/>
      <c r="P32" s="1281"/>
      <c r="Q32" s="1281"/>
      <c r="R32" s="1281"/>
      <c r="S32" s="1281"/>
      <c r="T32" s="1281"/>
      <c r="U32" s="1281"/>
      <c r="V32" s="1282"/>
      <c r="W32" s="1123"/>
      <c r="X32" s="1093"/>
      <c r="Y32" s="1094"/>
      <c r="Z32" s="1094" t="str">
        <f t="shared" si="0"/>
        <v/>
      </c>
      <c r="AA32" s="1094"/>
      <c r="AB32" s="1094"/>
      <c r="AC32" s="1094"/>
      <c r="AD32" s="1093"/>
      <c r="AE32" s="1093"/>
      <c r="AF32" s="1093"/>
      <c r="AG32" s="1093"/>
      <c r="AH32" s="1093"/>
      <c r="AI32" s="1093"/>
      <c r="AJ32" s="1093"/>
    </row>
    <row r="33" spans="1:36" s="1067" customFormat="1" ht="49.5" customHeight="1">
      <c r="A33" s="1279"/>
      <c r="B33" s="1279"/>
      <c r="C33" s="1279"/>
      <c r="D33" s="1279"/>
      <c r="E33" s="1279">
        <v>1</v>
      </c>
      <c r="F33" s="1187"/>
      <c r="G33" s="1187"/>
      <c r="H33" s="1019">
        <v>1</v>
      </c>
      <c r="I33" s="1279">
        <v>1</v>
      </c>
      <c r="J33" s="1187"/>
      <c r="K33" s="911"/>
      <c r="L33" s="1191" t="str">
        <f>mergeValue(A33) &amp;"."&amp; mergeValue(B33)&amp;"."&amp; mergeValue(C33)&amp;"."&amp; mergeValue(D33)&amp;"."&amp; mergeValue(E33)</f>
        <v>2.1.1.1.1</v>
      </c>
      <c r="M33" s="522" t="s">
        <v>8</v>
      </c>
      <c r="N33" s="613"/>
      <c r="O33" s="1283" t="s">
        <v>3</v>
      </c>
      <c r="P33" s="1284"/>
      <c r="Q33" s="1284"/>
      <c r="R33" s="1284"/>
      <c r="S33" s="1284"/>
      <c r="T33" s="1284"/>
      <c r="U33" s="1284"/>
      <c r="V33" s="1285"/>
      <c r="W33" s="1123" t="s">
        <v>716</v>
      </c>
      <c r="X33" s="1093"/>
      <c r="Y33" s="1094"/>
      <c r="Z33" s="1094" t="str">
        <f t="shared" si="0"/>
        <v>Схема подключения теплопотребляющей установки к коллектору источника тепловой энергии</v>
      </c>
      <c r="AA33" s="1094"/>
      <c r="AB33" s="1094"/>
      <c r="AC33" s="1094"/>
      <c r="AD33" s="1093"/>
      <c r="AE33" s="1093"/>
      <c r="AF33" s="1093"/>
      <c r="AG33" s="1093"/>
      <c r="AH33" s="1093"/>
      <c r="AI33" s="1093"/>
      <c r="AJ33" s="1093"/>
    </row>
    <row r="34" spans="1:36" s="1067" customFormat="1" ht="33.75">
      <c r="A34" s="1279"/>
      <c r="B34" s="1279"/>
      <c r="C34" s="1279"/>
      <c r="D34" s="1279"/>
      <c r="E34" s="1279"/>
      <c r="F34" s="1279">
        <v>1</v>
      </c>
      <c r="G34" s="1019"/>
      <c r="H34" s="1019"/>
      <c r="I34" s="1279"/>
      <c r="J34" s="1279">
        <v>1</v>
      </c>
      <c r="K34" s="912"/>
      <c r="L34" s="1191" t="str">
        <f>mergeValue(A34) &amp;"."&amp; mergeValue(B34)&amp;"."&amp; mergeValue(C34)&amp;"."&amp; mergeValue(D34)&amp;"."&amp; mergeValue(E34)&amp;"."&amp; mergeValue(F34)</f>
        <v>2.1.1.1.1.1</v>
      </c>
      <c r="M34" s="523" t="s">
        <v>9</v>
      </c>
      <c r="N34" s="613"/>
      <c r="O34" s="1283" t="s">
        <v>3</v>
      </c>
      <c r="P34" s="1284"/>
      <c r="Q34" s="1284"/>
      <c r="R34" s="1284"/>
      <c r="S34" s="1284"/>
      <c r="T34" s="1284"/>
      <c r="U34" s="1284"/>
      <c r="V34" s="1285"/>
      <c r="W34" s="1123" t="s">
        <v>717</v>
      </c>
      <c r="X34" s="1093"/>
      <c r="Y34" s="1094"/>
      <c r="Z34" s="1094" t="str">
        <f t="shared" si="0"/>
        <v>Группа потребителей</v>
      </c>
      <c r="AA34" s="1094"/>
      <c r="AB34" s="1094"/>
      <c r="AC34" s="1094"/>
      <c r="AD34" s="1093"/>
      <c r="AE34" s="1093"/>
      <c r="AF34" s="1093"/>
      <c r="AG34" s="1093"/>
      <c r="AH34" s="1093"/>
      <c r="AI34" s="1093"/>
      <c r="AJ34" s="1093"/>
    </row>
    <row r="35" spans="1:36" s="1067" customFormat="1" ht="47.25" customHeight="1">
      <c r="A35" s="1279"/>
      <c r="B35" s="1279"/>
      <c r="C35" s="1279"/>
      <c r="D35" s="1279"/>
      <c r="E35" s="1279"/>
      <c r="F35" s="1279"/>
      <c r="G35" s="1019">
        <v>1</v>
      </c>
      <c r="H35" s="1019"/>
      <c r="I35" s="1279"/>
      <c r="J35" s="1279"/>
      <c r="K35" s="912">
        <v>1</v>
      </c>
      <c r="L35" s="1191" t="str">
        <f>mergeValue(A35) &amp;"."&amp; mergeValue(B35)&amp;"."&amp; mergeValue(C35)&amp;"."&amp; mergeValue(D35)&amp;"."&amp; mergeValue(E35)&amp;"."&amp; mergeValue(F35)&amp;"."&amp; mergeValue(G35)</f>
        <v>2.1.1.1.1.1.1</v>
      </c>
      <c r="M35" s="1082" t="s">
        <v>602</v>
      </c>
      <c r="N35" s="613"/>
      <c r="O35" s="647">
        <v>3380.53</v>
      </c>
      <c r="P35" s="724"/>
      <c r="Q35" s="1033"/>
      <c r="R35" s="1286" t="s">
        <v>845</v>
      </c>
      <c r="S35" s="1287" t="s">
        <v>82</v>
      </c>
      <c r="T35" s="1286" t="s">
        <v>846</v>
      </c>
      <c r="U35" s="1287" t="s">
        <v>82</v>
      </c>
      <c r="V35" s="724"/>
      <c r="W35" s="1288" t="s">
        <v>718</v>
      </c>
      <c r="X35" s="1093" t="str">
        <f>strCheckDate(O36:V36)</f>
        <v/>
      </c>
      <c r="Y35" s="1094"/>
      <c r="Z35" s="1094" t="str">
        <f t="shared" si="0"/>
        <v>вода</v>
      </c>
      <c r="AA35" s="1094"/>
      <c r="AB35" s="1094"/>
      <c r="AC35" s="1094"/>
      <c r="AD35" s="1093"/>
      <c r="AE35" s="1093"/>
      <c r="AF35" s="1093"/>
      <c r="AG35" s="1093"/>
      <c r="AH35" s="1093"/>
      <c r="AI35" s="1093"/>
      <c r="AJ35" s="1093"/>
    </row>
    <row r="36" spans="1:36" s="1067" customFormat="1" ht="11.25" hidden="1" customHeight="1">
      <c r="A36" s="1279"/>
      <c r="B36" s="1279"/>
      <c r="C36" s="1279"/>
      <c r="D36" s="1279"/>
      <c r="E36" s="1279"/>
      <c r="F36" s="1279"/>
      <c r="G36" s="1019"/>
      <c r="H36" s="1019"/>
      <c r="I36" s="1279"/>
      <c r="J36" s="1279"/>
      <c r="K36" s="912"/>
      <c r="L36" s="1101"/>
      <c r="M36" s="613"/>
      <c r="N36" s="613"/>
      <c r="O36" s="724"/>
      <c r="P36" s="724"/>
      <c r="Q36" s="730" t="str">
        <f>R35 &amp; "-" &amp; T35</f>
        <v>01.01.2024-31.12.2024</v>
      </c>
      <c r="R36" s="1286"/>
      <c r="S36" s="1287"/>
      <c r="T36" s="1286"/>
      <c r="U36" s="1287"/>
      <c r="V36" s="724"/>
      <c r="W36" s="1289"/>
      <c r="X36" s="1093"/>
      <c r="Y36" s="1094"/>
      <c r="Z36" s="1094" t="str">
        <f t="shared" si="0"/>
        <v/>
      </c>
      <c r="AA36" s="1094"/>
      <c r="AB36" s="1094"/>
      <c r="AC36" s="1094"/>
      <c r="AD36" s="1093"/>
      <c r="AE36" s="1093"/>
      <c r="AF36" s="1093"/>
      <c r="AG36" s="1093"/>
      <c r="AH36" s="1093"/>
      <c r="AI36" s="1093"/>
      <c r="AJ36" s="1093"/>
    </row>
    <row r="37" spans="1:36" s="1067" customFormat="1" ht="15" customHeight="1">
      <c r="A37" s="1279"/>
      <c r="B37" s="1279"/>
      <c r="C37" s="1279"/>
      <c r="D37" s="1279"/>
      <c r="E37" s="1279"/>
      <c r="F37" s="1279"/>
      <c r="G37" s="1187"/>
      <c r="H37" s="1019"/>
      <c r="I37" s="1279"/>
      <c r="J37" s="1279"/>
      <c r="K37" s="911"/>
      <c r="L37" s="652"/>
      <c r="M37" s="525" t="s">
        <v>24</v>
      </c>
      <c r="N37" s="952"/>
      <c r="O37" s="952"/>
      <c r="P37" s="952"/>
      <c r="Q37" s="952"/>
      <c r="R37" s="952"/>
      <c r="S37" s="952"/>
      <c r="T37" s="952"/>
      <c r="U37" s="952"/>
      <c r="V37" s="723"/>
      <c r="W37" s="1290"/>
      <c r="X37" s="1093"/>
      <c r="Y37" s="1094"/>
      <c r="Z37" s="1094" t="str">
        <f t="shared" si="0"/>
        <v>Добавить вид теплоносителя (параметры теплоносителя)</v>
      </c>
      <c r="AA37" s="1094"/>
      <c r="AB37" s="1094"/>
      <c r="AC37" s="1094"/>
      <c r="AD37" s="1093"/>
      <c r="AE37" s="1093"/>
      <c r="AF37" s="1093"/>
      <c r="AG37" s="1093"/>
      <c r="AH37" s="1093"/>
      <c r="AI37" s="1093"/>
      <c r="AJ37" s="1093"/>
    </row>
    <row r="38" spans="1:36" s="1067" customFormat="1" ht="15" customHeight="1">
      <c r="A38" s="1279"/>
      <c r="B38" s="1279"/>
      <c r="C38" s="1279"/>
      <c r="D38" s="1279"/>
      <c r="E38" s="1279"/>
      <c r="F38" s="1187"/>
      <c r="G38" s="1187"/>
      <c r="H38" s="1019"/>
      <c r="I38" s="1279"/>
      <c r="J38" s="1187"/>
      <c r="K38" s="911"/>
      <c r="L38" s="652"/>
      <c r="M38" s="524" t="s">
        <v>10</v>
      </c>
      <c r="N38" s="952"/>
      <c r="O38" s="952"/>
      <c r="P38" s="952"/>
      <c r="Q38" s="952"/>
      <c r="R38" s="952"/>
      <c r="S38" s="952"/>
      <c r="T38" s="952"/>
      <c r="U38" s="951"/>
      <c r="V38" s="952"/>
      <c r="W38" s="632"/>
      <c r="X38" s="1093"/>
      <c r="Y38" s="1094"/>
      <c r="Z38" s="1094" t="str">
        <f t="shared" si="0"/>
        <v>Добавить группу потребителей</v>
      </c>
      <c r="AA38" s="1094"/>
      <c r="AB38" s="1094"/>
      <c r="AC38" s="1094"/>
      <c r="AD38" s="1093"/>
      <c r="AE38" s="1093"/>
      <c r="AF38" s="1093"/>
      <c r="AG38" s="1093"/>
      <c r="AH38" s="1093"/>
      <c r="AI38" s="1093"/>
      <c r="AJ38" s="1093"/>
    </row>
    <row r="39" spans="1:36" s="1067" customFormat="1" ht="15" customHeight="1">
      <c r="A39" s="1279"/>
      <c r="B39" s="1279"/>
      <c r="C39" s="1279"/>
      <c r="D39" s="1279"/>
      <c r="E39" s="1022" t="s">
        <v>251</v>
      </c>
      <c r="F39" s="1187"/>
      <c r="G39" s="1187"/>
      <c r="H39" s="1187"/>
      <c r="I39" s="925"/>
      <c r="J39" s="1004"/>
      <c r="K39" s="909"/>
      <c r="L39" s="652"/>
      <c r="M39" s="947" t="s">
        <v>11</v>
      </c>
      <c r="N39" s="952"/>
      <c r="O39" s="952"/>
      <c r="P39" s="952"/>
      <c r="Q39" s="952"/>
      <c r="R39" s="952"/>
      <c r="S39" s="952"/>
      <c r="T39" s="952"/>
      <c r="U39" s="951"/>
      <c r="V39" s="952"/>
      <c r="W39" s="632"/>
      <c r="X39" s="1093"/>
      <c r="Y39" s="1094"/>
      <c r="Z39" s="1094" t="str">
        <f t="shared" si="0"/>
        <v>Добавить схему подключения</v>
      </c>
      <c r="AA39" s="1094"/>
      <c r="AB39" s="1094"/>
      <c r="AC39" s="1094"/>
      <c r="AD39" s="1093"/>
      <c r="AE39" s="1093"/>
      <c r="AF39" s="1093"/>
      <c r="AG39" s="1093"/>
      <c r="AH39" s="1093"/>
      <c r="AI39" s="1093"/>
      <c r="AJ39" s="1093"/>
    </row>
    <row r="40" spans="1:36" ht="11.25">
      <c r="A40" s="936"/>
      <c r="B40" s="936"/>
      <c r="C40" s="936"/>
      <c r="D40" s="936"/>
      <c r="E40" s="936"/>
      <c r="F40" s="936"/>
      <c r="G40" s="936"/>
      <c r="H40" s="936"/>
      <c r="I40" s="936"/>
      <c r="J40" s="936"/>
      <c r="K40" s="936"/>
      <c r="X40" s="936"/>
      <c r="Y40" s="936"/>
      <c r="Z40" s="936"/>
      <c r="AA40" s="936"/>
      <c r="AB40" s="936"/>
      <c r="AC40" s="936"/>
      <c r="AD40" s="936"/>
      <c r="AE40" s="936"/>
      <c r="AF40" s="936"/>
      <c r="AG40" s="936"/>
      <c r="AH40" s="936"/>
    </row>
    <row r="41" spans="1:36" ht="90" customHeight="1">
      <c r="L41" s="1">
        <v>1</v>
      </c>
      <c r="M41" s="1273" t="s">
        <v>719</v>
      </c>
      <c r="N41" s="1273"/>
      <c r="O41" s="1273"/>
      <c r="P41" s="1273"/>
      <c r="Q41" s="1273"/>
      <c r="R41" s="1273"/>
      <c r="S41" s="1273"/>
      <c r="T41" s="1273"/>
      <c r="U41" s="1273"/>
      <c r="V41" s="1273"/>
      <c r="W41" s="1273"/>
    </row>
  </sheetData>
  <sheetProtection password="FA9C" sheet="1" objects="1" scenarios="1" formatColumns="0" formatRows="0"/>
  <dataConsolidate leftLabels="1"/>
  <mergeCells count="58">
    <mergeCell ref="L11:M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R15:T15"/>
    <mergeCell ref="S16:T16"/>
    <mergeCell ref="S17:T17"/>
    <mergeCell ref="A18:A28"/>
    <mergeCell ref="O18:V18"/>
    <mergeCell ref="B19:B28"/>
    <mergeCell ref="O19:V19"/>
    <mergeCell ref="C20:C28"/>
    <mergeCell ref="O20:V20"/>
    <mergeCell ref="D21:D28"/>
    <mergeCell ref="U24:U25"/>
    <mergeCell ref="W24:W26"/>
    <mergeCell ref="M41:W41"/>
    <mergeCell ref="O21:V21"/>
    <mergeCell ref="E22:E27"/>
    <mergeCell ref="I22:I27"/>
    <mergeCell ref="O22:V22"/>
    <mergeCell ref="F23:F26"/>
    <mergeCell ref="J23:J26"/>
    <mergeCell ref="O23:V23"/>
    <mergeCell ref="R24:R25"/>
    <mergeCell ref="S24:S25"/>
    <mergeCell ref="T24:T25"/>
    <mergeCell ref="T35:T36"/>
    <mergeCell ref="U35:U36"/>
    <mergeCell ref="W35:W37"/>
    <mergeCell ref="A29:A39"/>
    <mergeCell ref="O29:V29"/>
    <mergeCell ref="B30:B39"/>
    <mergeCell ref="O30:V30"/>
    <mergeCell ref="C31:C39"/>
    <mergeCell ref="O31:V31"/>
    <mergeCell ref="D32:D39"/>
    <mergeCell ref="O32:V32"/>
    <mergeCell ref="E33:E38"/>
    <mergeCell ref="I33:I38"/>
    <mergeCell ref="O33:V33"/>
    <mergeCell ref="F34:F37"/>
    <mergeCell ref="J34:J37"/>
    <mergeCell ref="O34:V34"/>
    <mergeCell ref="R35:R36"/>
    <mergeCell ref="S35:S36"/>
  </mergeCells>
  <dataValidations count="11">
    <dataValidation allowBlank="1" sqref="WVT983073:WWE983079 JH65569:JS65575 TD65569:TO65575 ACZ65569:ADK65575 AMV65569:ANG65575 AWR65569:AXC65575 BGN65569:BGY65575 BQJ65569:BQU65575 CAF65569:CAQ65575 CKB65569:CKM65575 CTX65569:CUI65575 DDT65569:DEE65575 DNP65569:DOA65575 DXL65569:DXW65575 EHH65569:EHS65575 ERD65569:ERO65575 FAZ65569:FBK65575 FKV65569:FLG65575 FUR65569:FVC65575 GEN65569:GEY65575 GOJ65569:GOU65575 GYF65569:GYQ65575 HIB65569:HIM65575 HRX65569:HSI65575 IBT65569:ICE65575 ILP65569:IMA65575 IVL65569:IVW65575 JFH65569:JFS65575 JPD65569:JPO65575 JYZ65569:JZK65575 KIV65569:KJG65575 KSR65569:KTC65575 LCN65569:LCY65575 LMJ65569:LMU65575 LWF65569:LWQ65575 MGB65569:MGM65575 MPX65569:MQI65575 MZT65569:NAE65575 NJP65569:NKA65575 NTL65569:NTW65575 ODH65569:ODS65575 OND65569:ONO65575 OWZ65569:OXK65575 PGV65569:PHG65575 PQR65569:PRC65575 QAN65569:QAY65575 QKJ65569:QKU65575 QUF65569:QUQ65575 REB65569:REM65575 RNX65569:ROI65575 RXT65569:RYE65575 SHP65569:SIA65575 SRL65569:SRW65575 TBH65569:TBS65575 TLD65569:TLO65575 TUZ65569:TVK65575 UEV65569:UFG65575 UOR65569:UPC65575 UYN65569:UYY65575 VIJ65569:VIU65575 VSF65569:VSQ65575 WCB65569:WCM65575 WLX65569:WMI65575 WVT65569:WWE65575 JH131105:JS131111 TD131105:TO131111 ACZ131105:ADK131111 AMV131105:ANG131111 AWR131105:AXC131111 BGN131105:BGY131111 BQJ131105:BQU131111 CAF131105:CAQ131111 CKB131105:CKM131111 CTX131105:CUI131111 DDT131105:DEE131111 DNP131105:DOA131111 DXL131105:DXW131111 EHH131105:EHS131111 ERD131105:ERO131111 FAZ131105:FBK131111 FKV131105:FLG131111 FUR131105:FVC131111 GEN131105:GEY131111 GOJ131105:GOU131111 GYF131105:GYQ131111 HIB131105:HIM131111 HRX131105:HSI131111 IBT131105:ICE131111 ILP131105:IMA131111 IVL131105:IVW131111 JFH131105:JFS131111 JPD131105:JPO131111 JYZ131105:JZK131111 KIV131105:KJG131111 KSR131105:KTC131111 LCN131105:LCY131111 LMJ131105:LMU131111 LWF131105:LWQ131111 MGB131105:MGM131111 MPX131105:MQI131111 MZT131105:NAE131111 NJP131105:NKA131111 NTL131105:NTW131111 ODH131105:ODS131111 OND131105:ONO131111 OWZ131105:OXK131111 PGV131105:PHG131111 PQR131105:PRC131111 QAN131105:QAY131111 QKJ131105:QKU131111 QUF131105:QUQ131111 REB131105:REM131111 RNX131105:ROI131111 RXT131105:RYE131111 SHP131105:SIA131111 SRL131105:SRW131111 TBH131105:TBS131111 TLD131105:TLO131111 TUZ131105:TVK131111 UEV131105:UFG131111 UOR131105:UPC131111 UYN131105:UYY131111 VIJ131105:VIU131111 VSF131105:VSQ131111 WCB131105:WCM131111 WLX131105:WMI131111 WVT131105:WWE131111 JH196641:JS196647 TD196641:TO196647 ACZ196641:ADK196647 AMV196641:ANG196647 AWR196641:AXC196647 BGN196641:BGY196647 BQJ196641:BQU196647 CAF196641:CAQ196647 CKB196641:CKM196647 CTX196641:CUI196647 DDT196641:DEE196647 DNP196641:DOA196647 DXL196641:DXW196647 EHH196641:EHS196647 ERD196641:ERO196647 FAZ196641:FBK196647 FKV196641:FLG196647 FUR196641:FVC196647 GEN196641:GEY196647 GOJ196641:GOU196647 GYF196641:GYQ196647 HIB196641:HIM196647 HRX196641:HSI196647 IBT196641:ICE196647 ILP196641:IMA196647 IVL196641:IVW196647 JFH196641:JFS196647 JPD196641:JPO196647 JYZ196641:JZK196647 KIV196641:KJG196647 KSR196641:KTC196647 LCN196641:LCY196647 LMJ196641:LMU196647 LWF196641:LWQ196647 MGB196641:MGM196647 MPX196641:MQI196647 MZT196641:NAE196647 NJP196641:NKA196647 NTL196641:NTW196647 ODH196641:ODS196647 OND196641:ONO196647 OWZ196641:OXK196647 PGV196641:PHG196647 PQR196641:PRC196647 QAN196641:QAY196647 QKJ196641:QKU196647 QUF196641:QUQ196647 REB196641:REM196647 RNX196641:ROI196647 RXT196641:RYE196647 SHP196641:SIA196647 SRL196641:SRW196647 TBH196641:TBS196647 TLD196641:TLO196647 TUZ196641:TVK196647 UEV196641:UFG196647 UOR196641:UPC196647 UYN196641:UYY196647 VIJ196641:VIU196647 VSF196641:VSQ196647 WCB196641:WCM196647 WLX196641:WMI196647 WVT196641:WWE196647 JH262177:JS262183 TD262177:TO262183 ACZ262177:ADK262183 AMV262177:ANG262183 AWR262177:AXC262183 BGN262177:BGY262183 BQJ262177:BQU262183 CAF262177:CAQ262183 CKB262177:CKM262183 CTX262177:CUI262183 DDT262177:DEE262183 DNP262177:DOA262183 DXL262177:DXW262183 EHH262177:EHS262183 ERD262177:ERO262183 FAZ262177:FBK262183 FKV262177:FLG262183 FUR262177:FVC262183 GEN262177:GEY262183 GOJ262177:GOU262183 GYF262177:GYQ262183 HIB262177:HIM262183 HRX262177:HSI262183 IBT262177:ICE262183 ILP262177:IMA262183 IVL262177:IVW262183 JFH262177:JFS262183 JPD262177:JPO262183 JYZ262177:JZK262183 KIV262177:KJG262183 KSR262177:KTC262183 LCN262177:LCY262183 LMJ262177:LMU262183 LWF262177:LWQ262183 MGB262177:MGM262183 MPX262177:MQI262183 MZT262177:NAE262183 NJP262177:NKA262183 NTL262177:NTW262183 ODH262177:ODS262183 OND262177:ONO262183 OWZ262177:OXK262183 PGV262177:PHG262183 PQR262177:PRC262183 QAN262177:QAY262183 QKJ262177:QKU262183 QUF262177:QUQ262183 REB262177:REM262183 RNX262177:ROI262183 RXT262177:RYE262183 SHP262177:SIA262183 SRL262177:SRW262183 TBH262177:TBS262183 TLD262177:TLO262183 TUZ262177:TVK262183 UEV262177:UFG262183 UOR262177:UPC262183 UYN262177:UYY262183 VIJ262177:VIU262183 VSF262177:VSQ262183 WCB262177:WCM262183 WLX262177:WMI262183 WVT262177:WWE262183 JH327713:JS327719 TD327713:TO327719 ACZ327713:ADK327719 AMV327713:ANG327719 AWR327713:AXC327719 BGN327713:BGY327719 BQJ327713:BQU327719 CAF327713:CAQ327719 CKB327713:CKM327719 CTX327713:CUI327719 DDT327713:DEE327719 DNP327713:DOA327719 DXL327713:DXW327719 EHH327713:EHS327719 ERD327713:ERO327719 FAZ327713:FBK327719 FKV327713:FLG327719 FUR327713:FVC327719 GEN327713:GEY327719 GOJ327713:GOU327719 GYF327713:GYQ327719 HIB327713:HIM327719 HRX327713:HSI327719 IBT327713:ICE327719 ILP327713:IMA327719 IVL327713:IVW327719 JFH327713:JFS327719 JPD327713:JPO327719 JYZ327713:JZK327719 KIV327713:KJG327719 KSR327713:KTC327719 LCN327713:LCY327719 LMJ327713:LMU327719 LWF327713:LWQ327719 MGB327713:MGM327719 MPX327713:MQI327719 MZT327713:NAE327719 NJP327713:NKA327719 NTL327713:NTW327719 ODH327713:ODS327719 OND327713:ONO327719 OWZ327713:OXK327719 PGV327713:PHG327719 PQR327713:PRC327719 QAN327713:QAY327719 QKJ327713:QKU327719 QUF327713:QUQ327719 REB327713:REM327719 RNX327713:ROI327719 RXT327713:RYE327719 SHP327713:SIA327719 SRL327713:SRW327719 TBH327713:TBS327719 TLD327713:TLO327719 TUZ327713:TVK327719 UEV327713:UFG327719 UOR327713:UPC327719 UYN327713:UYY327719 VIJ327713:VIU327719 VSF327713:VSQ327719 WCB327713:WCM327719 WLX327713:WMI327719 WVT327713:WWE327719 JH393249:JS393255 TD393249:TO393255 ACZ393249:ADK393255 AMV393249:ANG393255 AWR393249:AXC393255 BGN393249:BGY393255 BQJ393249:BQU393255 CAF393249:CAQ393255 CKB393249:CKM393255 CTX393249:CUI393255 DDT393249:DEE393255 DNP393249:DOA393255 DXL393249:DXW393255 EHH393249:EHS393255 ERD393249:ERO393255 FAZ393249:FBK393255 FKV393249:FLG393255 FUR393249:FVC393255 GEN393249:GEY393255 GOJ393249:GOU393255 GYF393249:GYQ393255 HIB393249:HIM393255 HRX393249:HSI393255 IBT393249:ICE393255 ILP393249:IMA393255 IVL393249:IVW393255 JFH393249:JFS393255 JPD393249:JPO393255 JYZ393249:JZK393255 KIV393249:KJG393255 KSR393249:KTC393255 LCN393249:LCY393255 LMJ393249:LMU393255 LWF393249:LWQ393255 MGB393249:MGM393255 MPX393249:MQI393255 MZT393249:NAE393255 NJP393249:NKA393255 NTL393249:NTW393255 ODH393249:ODS393255 OND393249:ONO393255 OWZ393249:OXK393255 PGV393249:PHG393255 PQR393249:PRC393255 QAN393249:QAY393255 QKJ393249:QKU393255 QUF393249:QUQ393255 REB393249:REM393255 RNX393249:ROI393255 RXT393249:RYE393255 SHP393249:SIA393255 SRL393249:SRW393255 TBH393249:TBS393255 TLD393249:TLO393255 TUZ393249:TVK393255 UEV393249:UFG393255 UOR393249:UPC393255 UYN393249:UYY393255 VIJ393249:VIU393255 VSF393249:VSQ393255 WCB393249:WCM393255 WLX393249:WMI393255 WVT393249:WWE393255 JH458785:JS458791 TD458785:TO458791 ACZ458785:ADK458791 AMV458785:ANG458791 AWR458785:AXC458791 BGN458785:BGY458791 BQJ458785:BQU458791 CAF458785:CAQ458791 CKB458785:CKM458791 CTX458785:CUI458791 DDT458785:DEE458791 DNP458785:DOA458791 DXL458785:DXW458791 EHH458785:EHS458791 ERD458785:ERO458791 FAZ458785:FBK458791 FKV458785:FLG458791 FUR458785:FVC458791 GEN458785:GEY458791 GOJ458785:GOU458791 GYF458785:GYQ458791 HIB458785:HIM458791 HRX458785:HSI458791 IBT458785:ICE458791 ILP458785:IMA458791 IVL458785:IVW458791 JFH458785:JFS458791 JPD458785:JPO458791 JYZ458785:JZK458791 KIV458785:KJG458791 KSR458785:KTC458791 LCN458785:LCY458791 LMJ458785:LMU458791 LWF458785:LWQ458791 MGB458785:MGM458791 MPX458785:MQI458791 MZT458785:NAE458791 NJP458785:NKA458791 NTL458785:NTW458791 ODH458785:ODS458791 OND458785:ONO458791 OWZ458785:OXK458791 PGV458785:PHG458791 PQR458785:PRC458791 QAN458785:QAY458791 QKJ458785:QKU458791 QUF458785:QUQ458791 REB458785:REM458791 RNX458785:ROI458791 RXT458785:RYE458791 SHP458785:SIA458791 SRL458785:SRW458791 TBH458785:TBS458791 TLD458785:TLO458791 TUZ458785:TVK458791 UEV458785:UFG458791 UOR458785:UPC458791 UYN458785:UYY458791 VIJ458785:VIU458791 VSF458785:VSQ458791 WCB458785:WCM458791 WLX458785:WMI458791 WVT458785:WWE458791 JH524321:JS524327 TD524321:TO524327 ACZ524321:ADK524327 AMV524321:ANG524327 AWR524321:AXC524327 BGN524321:BGY524327 BQJ524321:BQU524327 CAF524321:CAQ524327 CKB524321:CKM524327 CTX524321:CUI524327 DDT524321:DEE524327 DNP524321:DOA524327 DXL524321:DXW524327 EHH524321:EHS524327 ERD524321:ERO524327 FAZ524321:FBK524327 FKV524321:FLG524327 FUR524321:FVC524327 GEN524321:GEY524327 GOJ524321:GOU524327 GYF524321:GYQ524327 HIB524321:HIM524327 HRX524321:HSI524327 IBT524321:ICE524327 ILP524321:IMA524327 IVL524321:IVW524327 JFH524321:JFS524327 JPD524321:JPO524327 JYZ524321:JZK524327 KIV524321:KJG524327 KSR524321:KTC524327 LCN524321:LCY524327 LMJ524321:LMU524327 LWF524321:LWQ524327 MGB524321:MGM524327 MPX524321:MQI524327 MZT524321:NAE524327 NJP524321:NKA524327 NTL524321:NTW524327 ODH524321:ODS524327 OND524321:ONO524327 OWZ524321:OXK524327 PGV524321:PHG524327 PQR524321:PRC524327 QAN524321:QAY524327 QKJ524321:QKU524327 QUF524321:QUQ524327 REB524321:REM524327 RNX524321:ROI524327 RXT524321:RYE524327 SHP524321:SIA524327 SRL524321:SRW524327 TBH524321:TBS524327 TLD524321:TLO524327 TUZ524321:TVK524327 UEV524321:UFG524327 UOR524321:UPC524327 UYN524321:UYY524327 VIJ524321:VIU524327 VSF524321:VSQ524327 WCB524321:WCM524327 WLX524321:WMI524327 WVT524321:WWE524327 JH589857:JS589863 TD589857:TO589863 ACZ589857:ADK589863 AMV589857:ANG589863 AWR589857:AXC589863 BGN589857:BGY589863 BQJ589857:BQU589863 CAF589857:CAQ589863 CKB589857:CKM589863 CTX589857:CUI589863 DDT589857:DEE589863 DNP589857:DOA589863 DXL589857:DXW589863 EHH589857:EHS589863 ERD589857:ERO589863 FAZ589857:FBK589863 FKV589857:FLG589863 FUR589857:FVC589863 GEN589857:GEY589863 GOJ589857:GOU589863 GYF589857:GYQ589863 HIB589857:HIM589863 HRX589857:HSI589863 IBT589857:ICE589863 ILP589857:IMA589863 IVL589857:IVW589863 JFH589857:JFS589863 JPD589857:JPO589863 JYZ589857:JZK589863 KIV589857:KJG589863 KSR589857:KTC589863 LCN589857:LCY589863 LMJ589857:LMU589863 LWF589857:LWQ589863 MGB589857:MGM589863 MPX589857:MQI589863 MZT589857:NAE589863 NJP589857:NKA589863 NTL589857:NTW589863 ODH589857:ODS589863 OND589857:ONO589863 OWZ589857:OXK589863 PGV589857:PHG589863 PQR589857:PRC589863 QAN589857:QAY589863 QKJ589857:QKU589863 QUF589857:QUQ589863 REB589857:REM589863 RNX589857:ROI589863 RXT589857:RYE589863 SHP589857:SIA589863 SRL589857:SRW589863 TBH589857:TBS589863 TLD589857:TLO589863 TUZ589857:TVK589863 UEV589857:UFG589863 UOR589857:UPC589863 UYN589857:UYY589863 VIJ589857:VIU589863 VSF589857:VSQ589863 WCB589857:WCM589863 WLX589857:WMI589863 WVT589857:WWE589863 JH655393:JS655399 TD655393:TO655399 ACZ655393:ADK655399 AMV655393:ANG655399 AWR655393:AXC655399 BGN655393:BGY655399 BQJ655393:BQU655399 CAF655393:CAQ655399 CKB655393:CKM655399 CTX655393:CUI655399 DDT655393:DEE655399 DNP655393:DOA655399 DXL655393:DXW655399 EHH655393:EHS655399 ERD655393:ERO655399 FAZ655393:FBK655399 FKV655393:FLG655399 FUR655393:FVC655399 GEN655393:GEY655399 GOJ655393:GOU655399 GYF655393:GYQ655399 HIB655393:HIM655399 HRX655393:HSI655399 IBT655393:ICE655399 ILP655393:IMA655399 IVL655393:IVW655399 JFH655393:JFS655399 JPD655393:JPO655399 JYZ655393:JZK655399 KIV655393:KJG655399 KSR655393:KTC655399 LCN655393:LCY655399 LMJ655393:LMU655399 LWF655393:LWQ655399 MGB655393:MGM655399 MPX655393:MQI655399 MZT655393:NAE655399 NJP655393:NKA655399 NTL655393:NTW655399 ODH655393:ODS655399 OND655393:ONO655399 OWZ655393:OXK655399 PGV655393:PHG655399 PQR655393:PRC655399 QAN655393:QAY655399 QKJ655393:QKU655399 QUF655393:QUQ655399 REB655393:REM655399 RNX655393:ROI655399 RXT655393:RYE655399 SHP655393:SIA655399 SRL655393:SRW655399 TBH655393:TBS655399 TLD655393:TLO655399 TUZ655393:TVK655399 UEV655393:UFG655399 UOR655393:UPC655399 UYN655393:UYY655399 VIJ655393:VIU655399 VSF655393:VSQ655399 WCB655393:WCM655399 WLX655393:WMI655399 WVT655393:WWE655399 JH720929:JS720935 TD720929:TO720935 ACZ720929:ADK720935 AMV720929:ANG720935 AWR720929:AXC720935 BGN720929:BGY720935 BQJ720929:BQU720935 CAF720929:CAQ720935 CKB720929:CKM720935 CTX720929:CUI720935 DDT720929:DEE720935 DNP720929:DOA720935 DXL720929:DXW720935 EHH720929:EHS720935 ERD720929:ERO720935 FAZ720929:FBK720935 FKV720929:FLG720935 FUR720929:FVC720935 GEN720929:GEY720935 GOJ720929:GOU720935 GYF720929:GYQ720935 HIB720929:HIM720935 HRX720929:HSI720935 IBT720929:ICE720935 ILP720929:IMA720935 IVL720929:IVW720935 JFH720929:JFS720935 JPD720929:JPO720935 JYZ720929:JZK720935 KIV720929:KJG720935 KSR720929:KTC720935 LCN720929:LCY720935 LMJ720929:LMU720935 LWF720929:LWQ720935 MGB720929:MGM720935 MPX720929:MQI720935 MZT720929:NAE720935 NJP720929:NKA720935 NTL720929:NTW720935 ODH720929:ODS720935 OND720929:ONO720935 OWZ720929:OXK720935 PGV720929:PHG720935 PQR720929:PRC720935 QAN720929:QAY720935 QKJ720929:QKU720935 QUF720929:QUQ720935 REB720929:REM720935 RNX720929:ROI720935 RXT720929:RYE720935 SHP720929:SIA720935 SRL720929:SRW720935 TBH720929:TBS720935 TLD720929:TLO720935 TUZ720929:TVK720935 UEV720929:UFG720935 UOR720929:UPC720935 UYN720929:UYY720935 VIJ720929:VIU720935 VSF720929:VSQ720935 WCB720929:WCM720935 WLX720929:WMI720935 WVT720929:WWE720935 JH786465:JS786471 TD786465:TO786471 ACZ786465:ADK786471 AMV786465:ANG786471 AWR786465:AXC786471 BGN786465:BGY786471 BQJ786465:BQU786471 CAF786465:CAQ786471 CKB786465:CKM786471 CTX786465:CUI786471 DDT786465:DEE786471 DNP786465:DOA786471 DXL786465:DXW786471 EHH786465:EHS786471 ERD786465:ERO786471 FAZ786465:FBK786471 FKV786465:FLG786471 FUR786465:FVC786471 GEN786465:GEY786471 GOJ786465:GOU786471 GYF786465:GYQ786471 HIB786465:HIM786471 HRX786465:HSI786471 IBT786465:ICE786471 ILP786465:IMA786471 IVL786465:IVW786471 JFH786465:JFS786471 JPD786465:JPO786471 JYZ786465:JZK786471 KIV786465:KJG786471 KSR786465:KTC786471 LCN786465:LCY786471 LMJ786465:LMU786471 LWF786465:LWQ786471 MGB786465:MGM786471 MPX786465:MQI786471 MZT786465:NAE786471 NJP786465:NKA786471 NTL786465:NTW786471 ODH786465:ODS786471 OND786465:ONO786471 OWZ786465:OXK786471 PGV786465:PHG786471 PQR786465:PRC786471 QAN786465:QAY786471 QKJ786465:QKU786471 QUF786465:QUQ786471 REB786465:REM786471 RNX786465:ROI786471 RXT786465:RYE786471 SHP786465:SIA786471 SRL786465:SRW786471 TBH786465:TBS786471 TLD786465:TLO786471 TUZ786465:TVK786471 UEV786465:UFG786471 UOR786465:UPC786471 UYN786465:UYY786471 VIJ786465:VIU786471 VSF786465:VSQ786471 WCB786465:WCM786471 WLX786465:WMI786471 WVT786465:WWE786471 JH852001:JS852007 TD852001:TO852007 ACZ852001:ADK852007 AMV852001:ANG852007 AWR852001:AXC852007 BGN852001:BGY852007 BQJ852001:BQU852007 CAF852001:CAQ852007 CKB852001:CKM852007 CTX852001:CUI852007 DDT852001:DEE852007 DNP852001:DOA852007 DXL852001:DXW852007 EHH852001:EHS852007 ERD852001:ERO852007 FAZ852001:FBK852007 FKV852001:FLG852007 FUR852001:FVC852007 GEN852001:GEY852007 GOJ852001:GOU852007 GYF852001:GYQ852007 HIB852001:HIM852007 HRX852001:HSI852007 IBT852001:ICE852007 ILP852001:IMA852007 IVL852001:IVW852007 JFH852001:JFS852007 JPD852001:JPO852007 JYZ852001:JZK852007 KIV852001:KJG852007 KSR852001:KTC852007 LCN852001:LCY852007 LMJ852001:LMU852007 LWF852001:LWQ852007 MGB852001:MGM852007 MPX852001:MQI852007 MZT852001:NAE852007 NJP852001:NKA852007 NTL852001:NTW852007 ODH852001:ODS852007 OND852001:ONO852007 OWZ852001:OXK852007 PGV852001:PHG852007 PQR852001:PRC852007 QAN852001:QAY852007 QKJ852001:QKU852007 QUF852001:QUQ852007 REB852001:REM852007 RNX852001:ROI852007 RXT852001:RYE852007 SHP852001:SIA852007 SRL852001:SRW852007 TBH852001:TBS852007 TLD852001:TLO852007 TUZ852001:TVK852007 UEV852001:UFG852007 UOR852001:UPC852007 UYN852001:UYY852007 VIJ852001:VIU852007 VSF852001:VSQ852007 WCB852001:WCM852007 WLX852001:WMI852007 WVT852001:WWE852007 JH917537:JS917543 TD917537:TO917543 ACZ917537:ADK917543 AMV917537:ANG917543 AWR917537:AXC917543 BGN917537:BGY917543 BQJ917537:BQU917543 CAF917537:CAQ917543 CKB917537:CKM917543 CTX917537:CUI917543 DDT917537:DEE917543 DNP917537:DOA917543 DXL917537:DXW917543 EHH917537:EHS917543 ERD917537:ERO917543 FAZ917537:FBK917543 FKV917537:FLG917543 FUR917537:FVC917543 GEN917537:GEY917543 GOJ917537:GOU917543 GYF917537:GYQ917543 HIB917537:HIM917543 HRX917537:HSI917543 IBT917537:ICE917543 ILP917537:IMA917543 IVL917537:IVW917543 JFH917537:JFS917543 JPD917537:JPO917543 JYZ917537:JZK917543 KIV917537:KJG917543 KSR917537:KTC917543 LCN917537:LCY917543 LMJ917537:LMU917543 LWF917537:LWQ917543 MGB917537:MGM917543 MPX917537:MQI917543 MZT917537:NAE917543 NJP917537:NKA917543 NTL917537:NTW917543 ODH917537:ODS917543 OND917537:ONO917543 OWZ917537:OXK917543 PGV917537:PHG917543 PQR917537:PRC917543 QAN917537:QAY917543 QKJ917537:QKU917543 QUF917537:QUQ917543 REB917537:REM917543 RNX917537:ROI917543 RXT917537:RYE917543 SHP917537:SIA917543 SRL917537:SRW917543 TBH917537:TBS917543 TLD917537:TLO917543 TUZ917537:TVK917543 UEV917537:UFG917543 UOR917537:UPC917543 UYN917537:UYY917543 VIJ917537:VIU917543 VSF917537:VSQ917543 WCB917537:WCM917543 WLX917537:WMI917543 WVT917537:WWE917543 JH983073:JS983079 TD983073:TO983079 ACZ983073:ADK983079 AMV983073:ANG983079 AWR983073:AXC983079 BGN983073:BGY983079 BQJ983073:BQU983079 CAF983073:CAQ983079 CKB983073:CKM983079 CTX983073:CUI983079 DDT983073:DEE983079 DNP983073:DOA983079 DXL983073:DXW983079 EHH983073:EHS983079 ERD983073:ERO983079 FAZ983073:FBK983079 FKV983073:FLG983079 FUR983073:FVC983079 GEN983073:GEY983079 GOJ983073:GOU983079 GYF983073:GYQ983079 HIB983073:HIM983079 HRX983073:HSI983079 IBT983073:ICE983079 ILP983073:IMA983079 IVL983073:IVW983079 JFH983073:JFS983079 JPD983073:JPO983079 JYZ983073:JZK983079 KIV983073:KJG983079 KSR983073:KTC983079 LCN983073:LCY983079 LMJ983073:LMU983079 LWF983073:LWQ983079 MGB983073:MGM983079 MPX983073:MQI983079 MZT983073:NAE983079 NJP983073:NKA983079 NTL983073:NTW983079 ODH983073:ODS983079 OND983073:ONO983079 OWZ983073:OXK983079 PGV983073:PHG983079 PQR983073:PRC983079 QAN983073:QAY983079 QKJ983073:QKU983079 QUF983073:QUQ983079 REB983073:REM983079 RNX983073:ROI983079 RXT983073:RYE983079 SHP983073:SIA983079 SRL983073:SRW983079 TBH983073:TBS983079 TLD983073:TLO983079 TUZ983073:TVK983079 UEV983073:UFG983079 UOR983073:UPC983079 UYN983073:UYY983079 VIJ983073:VIU983079 VSF983073:VSQ983079 WCB983073:WCM983079 WLX983073:WMI983079 ACZ37:ADK39 L131105:W131111 L196641:W196647 L262177:W262183 L327713:W327719 L393249:W393255 L458785:W458791 L524321:W524327 L589857:W589863 L655393:W655399 L720929:W720935 L786465:W786471 L852001:W852007 L917537:W917543 L983073:W983079 L65569:W65575 L26:V26 TD37:TO39 JH37:JS39 WVT37:WWE39 WLX37:WMI39 WCB37:WCM39 VSF37:VSQ39 VIJ37:VIU39 UYN37:UYY39 UOR37:UPC39 UEV37:UFG39 TUZ37:TVK39 TLD37:TLO39 TBH37:TBS39 SRL37:SRW39 SHP37:SIA39 RXT37:RYE39 RNX37:ROI39 REB37:REM39 QUF37:QUQ39 QKJ37:QKU39 QAN37:QAY39 PQR37:PRC39 PGV37:PHG39 OWZ37:OXK39 OND37:ONO39 ODH37:ODS39 NTL37:NTW39 NJP37:NKA39 MZT37:NAE39 MPX37:MQI39 MGB37:MGM39 LWF37:LWQ39 LMJ37:LMU39 LCN37:LCY39 KSR37:KTC39 KIV37:KJG39 JYZ37:JZK39 JPD37:JPO39 JFH37:JFS39 IVL37:IVW39 ILP37:IMA39 IBT37:ICE39 HRX37:HSI39 HIB37:HIM39 GYF37:GYQ39 GOJ37:GOU39 GEN37:GEY39 FUR37:FVC39 FKV37:FLG39 FAZ37:FBK39 ERD37:ERO39 EHH37:EHS39 DXL37:DXW39 DNP37:DOA39 DDT37:DEE39 CTX37:CUI39 CKB37:CKM39 CAF37:CAQ39 BQJ37:BQU39 BGN37:BGY39 AWR37:AXC39 AMV37:ANG39 AMV26:ANG28 AWR26:AXC28 BGN26:BGY28 BQJ26:BQU28 CAF26:CAQ28 CKB26:CKM28 CTX26:CUI28 DDT26:DEE28 DNP26:DOA28 DXL26:DXW28 EHH26:EHS28 ERD26:ERO28 FAZ26:FBK28 FKV26:FLG28 FUR26:FVC28 GEN26:GEY28 GOJ26:GOU28 GYF26:GYQ28 HIB26:HIM28 HRX26:HSI28 IBT26:ICE28 ILP26:IMA28 IVL26:IVW28 JFH26:JFS28 JPD26:JPO28 JYZ26:JZK28 KIV26:KJG28 KSR26:KTC28 LCN26:LCY28 LMJ26:LMU28 LWF26:LWQ28 MGB26:MGM28 MPX26:MQI28 MZT26:NAE28 NJP26:NKA28 NTL26:NTW28 ODH26:ODS28 OND26:ONO28 OWZ26:OXK28 PGV26:PHG28 PQR26:PRC28 QAN26:QAY28 QKJ26:QKU28 QUF26:QUQ28 REB26:REM28 RNX26:ROI28 RXT26:RYE28 SHP26:SIA28 SRL26:SRW28 TBH26:TBS28 TLD26:TLO28 TUZ26:TVK28 UEV26:UFG28 UOR26:UPC28 UYN26:UYY28 VIJ26:VIU28 VSF26:VSQ28 WCB26:WCM28 WLX26:WMI28 WVT26:WWE28 JH26:JS28 TD26:TO28 ACZ26:ADK28 L27:W28 L38:W39 L37:V37"/>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8 JM65568 TI65568 ADE65568 ANA65568 AWW65568 BGS65568 BQO65568 CAK65568 CKG65568 CUC65568 DDY65568 DNU65568 DXQ65568 EHM65568 ERI65568 FBE65568 FLA65568 FUW65568 GES65568 GOO65568 GYK65568 HIG65568 HSC65568 IBY65568 ILU65568 IVQ65568 JFM65568 JPI65568 JZE65568 KJA65568 KSW65568 LCS65568 LMO65568 LWK65568 MGG65568 MQC65568 MZY65568 NJU65568 NTQ65568 ODM65568 ONI65568 OXE65568 PHA65568 PQW65568 QAS65568 QKO65568 QUK65568 REG65568 ROC65568 RXY65568 SHU65568 SRQ65568 TBM65568 TLI65568 TVE65568 UFA65568 UOW65568 UYS65568 VIO65568 VSK65568 WCG65568 WMC65568 WVY65568 Q131104 JM131104 TI131104 ADE131104 ANA131104 AWW131104 BGS131104 BQO131104 CAK131104 CKG131104 CUC131104 DDY131104 DNU131104 DXQ131104 EHM131104 ERI131104 FBE131104 FLA131104 FUW131104 GES131104 GOO131104 GYK131104 HIG131104 HSC131104 IBY131104 ILU131104 IVQ131104 JFM131104 JPI131104 JZE131104 KJA131104 KSW131104 LCS131104 LMO131104 LWK131104 MGG131104 MQC131104 MZY131104 NJU131104 NTQ131104 ODM131104 ONI131104 OXE131104 PHA131104 PQW131104 QAS131104 QKO131104 QUK131104 REG131104 ROC131104 RXY131104 SHU131104 SRQ131104 TBM131104 TLI131104 TVE131104 UFA131104 UOW131104 UYS131104 VIO131104 VSK131104 WCG131104 WMC131104 WVY131104 Q196640 JM196640 TI196640 ADE196640 ANA196640 AWW196640 BGS196640 BQO196640 CAK196640 CKG196640 CUC196640 DDY196640 DNU196640 DXQ196640 EHM196640 ERI196640 FBE196640 FLA196640 FUW196640 GES196640 GOO196640 GYK196640 HIG196640 HSC196640 IBY196640 ILU196640 IVQ196640 JFM196640 JPI196640 JZE196640 KJA196640 KSW196640 LCS196640 LMO196640 LWK196640 MGG196640 MQC196640 MZY196640 NJU196640 NTQ196640 ODM196640 ONI196640 OXE196640 PHA196640 PQW196640 QAS196640 QKO196640 QUK196640 REG196640 ROC196640 RXY196640 SHU196640 SRQ196640 TBM196640 TLI196640 TVE196640 UFA196640 UOW196640 UYS196640 VIO196640 VSK196640 WCG196640 WMC196640 WVY196640 Q262176 JM262176 TI262176 ADE262176 ANA262176 AWW262176 BGS262176 BQO262176 CAK262176 CKG262176 CUC262176 DDY262176 DNU262176 DXQ262176 EHM262176 ERI262176 FBE262176 FLA262176 FUW262176 GES262176 GOO262176 GYK262176 HIG262176 HSC262176 IBY262176 ILU262176 IVQ262176 JFM262176 JPI262176 JZE262176 KJA262176 KSW262176 LCS262176 LMO262176 LWK262176 MGG262176 MQC262176 MZY262176 NJU262176 NTQ262176 ODM262176 ONI262176 OXE262176 PHA262176 PQW262176 QAS262176 QKO262176 QUK262176 REG262176 ROC262176 RXY262176 SHU262176 SRQ262176 TBM262176 TLI262176 TVE262176 UFA262176 UOW262176 UYS262176 VIO262176 VSK262176 WCG262176 WMC262176 WVY262176 Q327712 JM327712 TI327712 ADE327712 ANA327712 AWW327712 BGS327712 BQO327712 CAK327712 CKG327712 CUC327712 DDY327712 DNU327712 DXQ327712 EHM327712 ERI327712 FBE327712 FLA327712 FUW327712 GES327712 GOO327712 GYK327712 HIG327712 HSC327712 IBY327712 ILU327712 IVQ327712 JFM327712 JPI327712 JZE327712 KJA327712 KSW327712 LCS327712 LMO327712 LWK327712 MGG327712 MQC327712 MZY327712 NJU327712 NTQ327712 ODM327712 ONI327712 OXE327712 PHA327712 PQW327712 QAS327712 QKO327712 QUK327712 REG327712 ROC327712 RXY327712 SHU327712 SRQ327712 TBM327712 TLI327712 TVE327712 UFA327712 UOW327712 UYS327712 VIO327712 VSK327712 WCG327712 WMC327712 WVY327712 Q393248 JM393248 TI393248 ADE393248 ANA393248 AWW393248 BGS393248 BQO393248 CAK393248 CKG393248 CUC393248 DDY393248 DNU393248 DXQ393248 EHM393248 ERI393248 FBE393248 FLA393248 FUW393248 GES393248 GOO393248 GYK393248 HIG393248 HSC393248 IBY393248 ILU393248 IVQ393248 JFM393248 JPI393248 JZE393248 KJA393248 KSW393248 LCS393248 LMO393248 LWK393248 MGG393248 MQC393248 MZY393248 NJU393248 NTQ393248 ODM393248 ONI393248 OXE393248 PHA393248 PQW393248 QAS393248 QKO393248 QUK393248 REG393248 ROC393248 RXY393248 SHU393248 SRQ393248 TBM393248 TLI393248 TVE393248 UFA393248 UOW393248 UYS393248 VIO393248 VSK393248 WCG393248 WMC393248 WVY393248 Q458784 JM458784 TI458784 ADE458784 ANA458784 AWW458784 BGS458784 BQO458784 CAK458784 CKG458784 CUC458784 DDY458784 DNU458784 DXQ458784 EHM458784 ERI458784 FBE458784 FLA458784 FUW458784 GES458784 GOO458784 GYK458784 HIG458784 HSC458784 IBY458784 ILU458784 IVQ458784 JFM458784 JPI458784 JZE458784 KJA458784 KSW458784 LCS458784 LMO458784 LWK458784 MGG458784 MQC458784 MZY458784 NJU458784 NTQ458784 ODM458784 ONI458784 OXE458784 PHA458784 PQW458784 QAS458784 QKO458784 QUK458784 REG458784 ROC458784 RXY458784 SHU458784 SRQ458784 TBM458784 TLI458784 TVE458784 UFA458784 UOW458784 UYS458784 VIO458784 VSK458784 WCG458784 WMC458784 WVY458784 Q524320 JM524320 TI524320 ADE524320 ANA524320 AWW524320 BGS524320 BQO524320 CAK524320 CKG524320 CUC524320 DDY524320 DNU524320 DXQ524320 EHM524320 ERI524320 FBE524320 FLA524320 FUW524320 GES524320 GOO524320 GYK524320 HIG524320 HSC524320 IBY524320 ILU524320 IVQ524320 JFM524320 JPI524320 JZE524320 KJA524320 KSW524320 LCS524320 LMO524320 LWK524320 MGG524320 MQC524320 MZY524320 NJU524320 NTQ524320 ODM524320 ONI524320 OXE524320 PHA524320 PQW524320 QAS524320 QKO524320 QUK524320 REG524320 ROC524320 RXY524320 SHU524320 SRQ524320 TBM524320 TLI524320 TVE524320 UFA524320 UOW524320 UYS524320 VIO524320 VSK524320 WCG524320 WMC524320 WVY524320 Q589856 JM589856 TI589856 ADE589856 ANA589856 AWW589856 BGS589856 BQO589856 CAK589856 CKG589856 CUC589856 DDY589856 DNU589856 DXQ589856 EHM589856 ERI589856 FBE589856 FLA589856 FUW589856 GES589856 GOO589856 GYK589856 HIG589856 HSC589856 IBY589856 ILU589856 IVQ589856 JFM589856 JPI589856 JZE589856 KJA589856 KSW589856 LCS589856 LMO589856 LWK589856 MGG589856 MQC589856 MZY589856 NJU589856 NTQ589856 ODM589856 ONI589856 OXE589856 PHA589856 PQW589856 QAS589856 QKO589856 QUK589856 REG589856 ROC589856 RXY589856 SHU589856 SRQ589856 TBM589856 TLI589856 TVE589856 UFA589856 UOW589856 UYS589856 VIO589856 VSK589856 WCG589856 WMC589856 WVY589856 Q655392 JM655392 TI655392 ADE655392 ANA655392 AWW655392 BGS655392 BQO655392 CAK655392 CKG655392 CUC655392 DDY655392 DNU655392 DXQ655392 EHM655392 ERI655392 FBE655392 FLA655392 FUW655392 GES655392 GOO655392 GYK655392 HIG655392 HSC655392 IBY655392 ILU655392 IVQ655392 JFM655392 JPI655392 JZE655392 KJA655392 KSW655392 LCS655392 LMO655392 LWK655392 MGG655392 MQC655392 MZY655392 NJU655392 NTQ655392 ODM655392 ONI655392 OXE655392 PHA655392 PQW655392 QAS655392 QKO655392 QUK655392 REG655392 ROC655392 RXY655392 SHU655392 SRQ655392 TBM655392 TLI655392 TVE655392 UFA655392 UOW655392 UYS655392 VIO655392 VSK655392 WCG655392 WMC655392 WVY655392 Q720928 JM720928 TI720928 ADE720928 ANA720928 AWW720928 BGS720928 BQO720928 CAK720928 CKG720928 CUC720928 DDY720928 DNU720928 DXQ720928 EHM720928 ERI720928 FBE720928 FLA720928 FUW720928 GES720928 GOO720928 GYK720928 HIG720928 HSC720928 IBY720928 ILU720928 IVQ720928 JFM720928 JPI720928 JZE720928 KJA720928 KSW720928 LCS720928 LMO720928 LWK720928 MGG720928 MQC720928 MZY720928 NJU720928 NTQ720928 ODM720928 ONI720928 OXE720928 PHA720928 PQW720928 QAS720928 QKO720928 QUK720928 REG720928 ROC720928 RXY720928 SHU720928 SRQ720928 TBM720928 TLI720928 TVE720928 UFA720928 UOW720928 UYS720928 VIO720928 VSK720928 WCG720928 WMC720928 WVY720928 Q786464 JM786464 TI786464 ADE786464 ANA786464 AWW786464 BGS786464 BQO786464 CAK786464 CKG786464 CUC786464 DDY786464 DNU786464 DXQ786464 EHM786464 ERI786464 FBE786464 FLA786464 FUW786464 GES786464 GOO786464 GYK786464 HIG786464 HSC786464 IBY786464 ILU786464 IVQ786464 JFM786464 JPI786464 JZE786464 KJA786464 KSW786464 LCS786464 LMO786464 LWK786464 MGG786464 MQC786464 MZY786464 NJU786464 NTQ786464 ODM786464 ONI786464 OXE786464 PHA786464 PQW786464 QAS786464 QKO786464 QUK786464 REG786464 ROC786464 RXY786464 SHU786464 SRQ786464 TBM786464 TLI786464 TVE786464 UFA786464 UOW786464 UYS786464 VIO786464 VSK786464 WCG786464 WMC786464 WVY786464 Q852000 JM852000 TI852000 ADE852000 ANA852000 AWW852000 BGS852000 BQO852000 CAK852000 CKG852000 CUC852000 DDY852000 DNU852000 DXQ852000 EHM852000 ERI852000 FBE852000 FLA852000 FUW852000 GES852000 GOO852000 GYK852000 HIG852000 HSC852000 IBY852000 ILU852000 IVQ852000 JFM852000 JPI852000 JZE852000 KJA852000 KSW852000 LCS852000 LMO852000 LWK852000 MGG852000 MQC852000 MZY852000 NJU852000 NTQ852000 ODM852000 ONI852000 OXE852000 PHA852000 PQW852000 QAS852000 QKO852000 QUK852000 REG852000 ROC852000 RXY852000 SHU852000 SRQ852000 TBM852000 TLI852000 TVE852000 UFA852000 UOW852000 UYS852000 VIO852000 VSK852000 WCG852000 WMC852000 WVY852000 Q917536 JM917536 TI917536 ADE917536 ANA917536 AWW917536 BGS917536 BQO917536 CAK917536 CKG917536 CUC917536 DDY917536 DNU917536 DXQ917536 EHM917536 ERI917536 FBE917536 FLA917536 FUW917536 GES917536 GOO917536 GYK917536 HIG917536 HSC917536 IBY917536 ILU917536 IVQ917536 JFM917536 JPI917536 JZE917536 KJA917536 KSW917536 LCS917536 LMO917536 LWK917536 MGG917536 MQC917536 MZY917536 NJU917536 NTQ917536 ODM917536 ONI917536 OXE917536 PHA917536 PQW917536 QAS917536 QKO917536 QUK917536 REG917536 ROC917536 RXY917536 SHU917536 SRQ917536 TBM917536 TLI917536 TVE917536 UFA917536 UOW917536 UYS917536 VIO917536 VSK917536 WCG917536 WMC917536 WVY917536 Q983072 JM983072 TI983072 ADE983072 ANA983072 AWW983072 BGS983072 BQO983072 CAK983072 CKG983072 CUC983072 DDY983072 DNU983072 DXQ983072 EHM983072 ERI983072 FBE983072 FLA983072 FUW983072 GES983072 GOO983072 GYK983072 HIG983072 HSC983072 IBY983072 ILU983072 IVQ983072 JFM983072 JPI983072 JZE983072 KJA983072 KSW983072 LCS983072 LMO983072 LWK983072 MGG983072 MQC983072 MZY983072 NJU983072 NTQ983072 ODM983072 ONI983072 OXE983072 PHA983072 PQW983072 QAS983072 QKO983072 QUK983072 REG983072 ROC983072 RXY983072 SHU983072 SRQ983072 TBM983072 TLI983072 TVE983072 UFA983072 UOW983072 UYS983072 VIO983072 VSK983072 WCG983072 WMC983072 WVY983072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WVY36"/>
    <dataValidation allowBlank="1" showInputMessage="1" showErrorMessage="1" prompt="Для выбора выполните двойной щелчок левой клавиши мыши по соответствующей ячейке." sqref="S65567 JO65567 TK65567 ADG65567 ANC65567 AWY65567 BGU65567 BQQ65567 CAM65567 CKI65567 CUE65567 DEA65567 DNW65567 DXS65567 EHO65567 ERK65567 FBG65567 FLC65567 FUY65567 GEU65567 GOQ65567 GYM65567 HII65567 HSE65567 ICA65567 ILW65567 IVS65567 JFO65567 JPK65567 JZG65567 KJC65567 KSY65567 LCU65567 LMQ65567 LWM65567 MGI65567 MQE65567 NAA65567 NJW65567 NTS65567 ODO65567 ONK65567 OXG65567 PHC65567 PQY65567 QAU65567 QKQ65567 QUM65567 REI65567 ROE65567 RYA65567 SHW65567 SRS65567 TBO65567 TLK65567 TVG65567 UFC65567 UOY65567 UYU65567 VIQ65567 VSM65567 WCI65567 WME65567 WWA65567 S131103 JO131103 TK131103 ADG131103 ANC131103 AWY131103 BGU131103 BQQ131103 CAM131103 CKI131103 CUE131103 DEA131103 DNW131103 DXS131103 EHO131103 ERK131103 FBG131103 FLC131103 FUY131103 GEU131103 GOQ131103 GYM131103 HII131103 HSE131103 ICA131103 ILW131103 IVS131103 JFO131103 JPK131103 JZG131103 KJC131103 KSY131103 LCU131103 LMQ131103 LWM131103 MGI131103 MQE131103 NAA131103 NJW131103 NTS131103 ODO131103 ONK131103 OXG131103 PHC131103 PQY131103 QAU131103 QKQ131103 QUM131103 REI131103 ROE131103 RYA131103 SHW131103 SRS131103 TBO131103 TLK131103 TVG131103 UFC131103 UOY131103 UYU131103 VIQ131103 VSM131103 WCI131103 WME131103 WWA131103 S196639 JO196639 TK196639 ADG196639 ANC196639 AWY196639 BGU196639 BQQ196639 CAM196639 CKI196639 CUE196639 DEA196639 DNW196639 DXS196639 EHO196639 ERK196639 FBG196639 FLC196639 FUY196639 GEU196639 GOQ196639 GYM196639 HII196639 HSE196639 ICA196639 ILW196639 IVS196639 JFO196639 JPK196639 JZG196639 KJC196639 KSY196639 LCU196639 LMQ196639 LWM196639 MGI196639 MQE196639 NAA196639 NJW196639 NTS196639 ODO196639 ONK196639 OXG196639 PHC196639 PQY196639 QAU196639 QKQ196639 QUM196639 REI196639 ROE196639 RYA196639 SHW196639 SRS196639 TBO196639 TLK196639 TVG196639 UFC196639 UOY196639 UYU196639 VIQ196639 VSM196639 WCI196639 WME196639 WWA196639 S262175 JO262175 TK262175 ADG262175 ANC262175 AWY262175 BGU262175 BQQ262175 CAM262175 CKI262175 CUE262175 DEA262175 DNW262175 DXS262175 EHO262175 ERK262175 FBG262175 FLC262175 FUY262175 GEU262175 GOQ262175 GYM262175 HII262175 HSE262175 ICA262175 ILW262175 IVS262175 JFO262175 JPK262175 JZG262175 KJC262175 KSY262175 LCU262175 LMQ262175 LWM262175 MGI262175 MQE262175 NAA262175 NJW262175 NTS262175 ODO262175 ONK262175 OXG262175 PHC262175 PQY262175 QAU262175 QKQ262175 QUM262175 REI262175 ROE262175 RYA262175 SHW262175 SRS262175 TBO262175 TLK262175 TVG262175 UFC262175 UOY262175 UYU262175 VIQ262175 VSM262175 WCI262175 WME262175 WWA262175 S327711 JO327711 TK327711 ADG327711 ANC327711 AWY327711 BGU327711 BQQ327711 CAM327711 CKI327711 CUE327711 DEA327711 DNW327711 DXS327711 EHO327711 ERK327711 FBG327711 FLC327711 FUY327711 GEU327711 GOQ327711 GYM327711 HII327711 HSE327711 ICA327711 ILW327711 IVS327711 JFO327711 JPK327711 JZG327711 KJC327711 KSY327711 LCU327711 LMQ327711 LWM327711 MGI327711 MQE327711 NAA327711 NJW327711 NTS327711 ODO327711 ONK327711 OXG327711 PHC327711 PQY327711 QAU327711 QKQ327711 QUM327711 REI327711 ROE327711 RYA327711 SHW327711 SRS327711 TBO327711 TLK327711 TVG327711 UFC327711 UOY327711 UYU327711 VIQ327711 VSM327711 WCI327711 WME327711 WWA327711 S393247 JO393247 TK393247 ADG393247 ANC393247 AWY393247 BGU393247 BQQ393247 CAM393247 CKI393247 CUE393247 DEA393247 DNW393247 DXS393247 EHO393247 ERK393247 FBG393247 FLC393247 FUY393247 GEU393247 GOQ393247 GYM393247 HII393247 HSE393247 ICA393247 ILW393247 IVS393247 JFO393247 JPK393247 JZG393247 KJC393247 KSY393247 LCU393247 LMQ393247 LWM393247 MGI393247 MQE393247 NAA393247 NJW393247 NTS393247 ODO393247 ONK393247 OXG393247 PHC393247 PQY393247 QAU393247 QKQ393247 QUM393247 REI393247 ROE393247 RYA393247 SHW393247 SRS393247 TBO393247 TLK393247 TVG393247 UFC393247 UOY393247 UYU393247 VIQ393247 VSM393247 WCI393247 WME393247 WWA393247 S458783 JO458783 TK458783 ADG458783 ANC458783 AWY458783 BGU458783 BQQ458783 CAM458783 CKI458783 CUE458783 DEA458783 DNW458783 DXS458783 EHO458783 ERK458783 FBG458783 FLC458783 FUY458783 GEU458783 GOQ458783 GYM458783 HII458783 HSE458783 ICA458783 ILW458783 IVS458783 JFO458783 JPK458783 JZG458783 KJC458783 KSY458783 LCU458783 LMQ458783 LWM458783 MGI458783 MQE458783 NAA458783 NJW458783 NTS458783 ODO458783 ONK458783 OXG458783 PHC458783 PQY458783 QAU458783 QKQ458783 QUM458783 REI458783 ROE458783 RYA458783 SHW458783 SRS458783 TBO458783 TLK458783 TVG458783 UFC458783 UOY458783 UYU458783 VIQ458783 VSM458783 WCI458783 WME458783 WWA458783 S524319 JO524319 TK524319 ADG524319 ANC524319 AWY524319 BGU524319 BQQ524319 CAM524319 CKI524319 CUE524319 DEA524319 DNW524319 DXS524319 EHO524319 ERK524319 FBG524319 FLC524319 FUY524319 GEU524319 GOQ524319 GYM524319 HII524319 HSE524319 ICA524319 ILW524319 IVS524319 JFO524319 JPK524319 JZG524319 KJC524319 KSY524319 LCU524319 LMQ524319 LWM524319 MGI524319 MQE524319 NAA524319 NJW524319 NTS524319 ODO524319 ONK524319 OXG524319 PHC524319 PQY524319 QAU524319 QKQ524319 QUM524319 REI524319 ROE524319 RYA524319 SHW524319 SRS524319 TBO524319 TLK524319 TVG524319 UFC524319 UOY524319 UYU524319 VIQ524319 VSM524319 WCI524319 WME524319 WWA524319 S589855 JO589855 TK589855 ADG589855 ANC589855 AWY589855 BGU589855 BQQ589855 CAM589855 CKI589855 CUE589855 DEA589855 DNW589855 DXS589855 EHO589855 ERK589855 FBG589855 FLC589855 FUY589855 GEU589855 GOQ589855 GYM589855 HII589855 HSE589855 ICA589855 ILW589855 IVS589855 JFO589855 JPK589855 JZG589855 KJC589855 KSY589855 LCU589855 LMQ589855 LWM589855 MGI589855 MQE589855 NAA589855 NJW589855 NTS589855 ODO589855 ONK589855 OXG589855 PHC589855 PQY589855 QAU589855 QKQ589855 QUM589855 REI589855 ROE589855 RYA589855 SHW589855 SRS589855 TBO589855 TLK589855 TVG589855 UFC589855 UOY589855 UYU589855 VIQ589855 VSM589855 WCI589855 WME589855 WWA589855 S655391 JO655391 TK655391 ADG655391 ANC655391 AWY655391 BGU655391 BQQ655391 CAM655391 CKI655391 CUE655391 DEA655391 DNW655391 DXS655391 EHO655391 ERK655391 FBG655391 FLC655391 FUY655391 GEU655391 GOQ655391 GYM655391 HII655391 HSE655391 ICA655391 ILW655391 IVS655391 JFO655391 JPK655391 JZG655391 KJC655391 KSY655391 LCU655391 LMQ655391 LWM655391 MGI655391 MQE655391 NAA655391 NJW655391 NTS655391 ODO655391 ONK655391 OXG655391 PHC655391 PQY655391 QAU655391 QKQ655391 QUM655391 REI655391 ROE655391 RYA655391 SHW655391 SRS655391 TBO655391 TLK655391 TVG655391 UFC655391 UOY655391 UYU655391 VIQ655391 VSM655391 WCI655391 WME655391 WWA655391 S720927 JO720927 TK720927 ADG720927 ANC720927 AWY720927 BGU720927 BQQ720927 CAM720927 CKI720927 CUE720927 DEA720927 DNW720927 DXS720927 EHO720927 ERK720927 FBG720927 FLC720927 FUY720927 GEU720927 GOQ720927 GYM720927 HII720927 HSE720927 ICA720927 ILW720927 IVS720927 JFO720927 JPK720927 JZG720927 KJC720927 KSY720927 LCU720927 LMQ720927 LWM720927 MGI720927 MQE720927 NAA720927 NJW720927 NTS720927 ODO720927 ONK720927 OXG720927 PHC720927 PQY720927 QAU720927 QKQ720927 QUM720927 REI720927 ROE720927 RYA720927 SHW720927 SRS720927 TBO720927 TLK720927 TVG720927 UFC720927 UOY720927 UYU720927 VIQ720927 VSM720927 WCI720927 WME720927 WWA720927 S786463 JO786463 TK786463 ADG786463 ANC786463 AWY786463 BGU786463 BQQ786463 CAM786463 CKI786463 CUE786463 DEA786463 DNW786463 DXS786463 EHO786463 ERK786463 FBG786463 FLC786463 FUY786463 GEU786463 GOQ786463 GYM786463 HII786463 HSE786463 ICA786463 ILW786463 IVS786463 JFO786463 JPK786463 JZG786463 KJC786463 KSY786463 LCU786463 LMQ786463 LWM786463 MGI786463 MQE786463 NAA786463 NJW786463 NTS786463 ODO786463 ONK786463 OXG786463 PHC786463 PQY786463 QAU786463 QKQ786463 QUM786463 REI786463 ROE786463 RYA786463 SHW786463 SRS786463 TBO786463 TLK786463 TVG786463 UFC786463 UOY786463 UYU786463 VIQ786463 VSM786463 WCI786463 WME786463 WWA786463 S851999 JO851999 TK851999 ADG851999 ANC851999 AWY851999 BGU851999 BQQ851999 CAM851999 CKI851999 CUE851999 DEA851999 DNW851999 DXS851999 EHO851999 ERK851999 FBG851999 FLC851999 FUY851999 GEU851999 GOQ851999 GYM851999 HII851999 HSE851999 ICA851999 ILW851999 IVS851999 JFO851999 JPK851999 JZG851999 KJC851999 KSY851999 LCU851999 LMQ851999 LWM851999 MGI851999 MQE851999 NAA851999 NJW851999 NTS851999 ODO851999 ONK851999 OXG851999 PHC851999 PQY851999 QAU851999 QKQ851999 QUM851999 REI851999 ROE851999 RYA851999 SHW851999 SRS851999 TBO851999 TLK851999 TVG851999 UFC851999 UOY851999 UYU851999 VIQ851999 VSM851999 WCI851999 WME851999 WWA851999 S917535 JO917535 TK917535 ADG917535 ANC917535 AWY917535 BGU917535 BQQ917535 CAM917535 CKI917535 CUE917535 DEA917535 DNW917535 DXS917535 EHO917535 ERK917535 FBG917535 FLC917535 FUY917535 GEU917535 GOQ917535 GYM917535 HII917535 HSE917535 ICA917535 ILW917535 IVS917535 JFO917535 JPK917535 JZG917535 KJC917535 KSY917535 LCU917535 LMQ917535 LWM917535 MGI917535 MQE917535 NAA917535 NJW917535 NTS917535 ODO917535 ONK917535 OXG917535 PHC917535 PQY917535 QAU917535 QKQ917535 QUM917535 REI917535 ROE917535 RYA917535 SHW917535 SRS917535 TBO917535 TLK917535 TVG917535 UFC917535 UOY917535 UYU917535 VIQ917535 VSM917535 WCI917535 WME917535 WWA917535 S983071 JO983071 TK983071 ADG983071 ANC983071 AWY983071 BGU983071 BQQ983071 CAM983071 CKI983071 CUE983071 DEA983071 DNW983071 DXS983071 EHO983071 ERK983071 FBG983071 FLC983071 FUY983071 GEU983071 GOQ983071 GYM983071 HII983071 HSE983071 ICA983071 ILW983071 IVS983071 JFO983071 JPK983071 JZG983071 KJC983071 KSY983071 LCU983071 LMQ983071 LWM983071 MGI983071 MQE983071 NAA983071 NJW983071 NTS983071 ODO983071 ONK983071 OXG983071 PHC983071 PQY983071 QAU983071 QKQ983071 QUM983071 REI983071 ROE983071 RYA983071 SHW983071 SRS983071 TBO983071 TLK983071 TVG983071 UFC983071 UOY983071 UYU983071 VIQ983071 VSM983071 WCI983071 WME983071 WWA983071 U458783 U524319 JQ65567 TM65567 ADI65567 ANE65567 AXA65567 BGW65567 BQS65567 CAO65567 CKK65567 CUG65567 DEC65567 DNY65567 DXU65567 EHQ65567 ERM65567 FBI65567 FLE65567 FVA65567 GEW65567 GOS65567 GYO65567 HIK65567 HSG65567 ICC65567 ILY65567 IVU65567 JFQ65567 JPM65567 JZI65567 KJE65567 KTA65567 LCW65567 LMS65567 LWO65567 MGK65567 MQG65567 NAC65567 NJY65567 NTU65567 ODQ65567 ONM65567 OXI65567 PHE65567 PRA65567 QAW65567 QKS65567 QUO65567 REK65567 ROG65567 RYC65567 SHY65567 SRU65567 TBQ65567 TLM65567 TVI65567 UFE65567 UPA65567 UYW65567 VIS65567 VSO65567 WCK65567 WMG65567 WWC65567 U589855 JQ131103 TM131103 ADI131103 ANE131103 AXA131103 BGW131103 BQS131103 CAO131103 CKK131103 CUG131103 DEC131103 DNY131103 DXU131103 EHQ131103 ERM131103 FBI131103 FLE131103 FVA131103 GEW131103 GOS131103 GYO131103 HIK131103 HSG131103 ICC131103 ILY131103 IVU131103 JFQ131103 JPM131103 JZI131103 KJE131103 KTA131103 LCW131103 LMS131103 LWO131103 MGK131103 MQG131103 NAC131103 NJY131103 NTU131103 ODQ131103 ONM131103 OXI131103 PHE131103 PRA131103 QAW131103 QKS131103 QUO131103 REK131103 ROG131103 RYC131103 SHY131103 SRU131103 TBQ131103 TLM131103 TVI131103 UFE131103 UPA131103 UYW131103 VIS131103 VSO131103 WCK131103 WMG131103 WWC131103 U655391 JQ196639 TM196639 ADI196639 ANE196639 AXA196639 BGW196639 BQS196639 CAO196639 CKK196639 CUG196639 DEC196639 DNY196639 DXU196639 EHQ196639 ERM196639 FBI196639 FLE196639 FVA196639 GEW196639 GOS196639 GYO196639 HIK196639 HSG196639 ICC196639 ILY196639 IVU196639 JFQ196639 JPM196639 JZI196639 KJE196639 KTA196639 LCW196639 LMS196639 LWO196639 MGK196639 MQG196639 NAC196639 NJY196639 NTU196639 ODQ196639 ONM196639 OXI196639 PHE196639 PRA196639 QAW196639 QKS196639 QUO196639 REK196639 ROG196639 RYC196639 SHY196639 SRU196639 TBQ196639 TLM196639 TVI196639 UFE196639 UPA196639 UYW196639 VIS196639 VSO196639 WCK196639 WMG196639 WWC196639 U720927 JQ262175 TM262175 ADI262175 ANE262175 AXA262175 BGW262175 BQS262175 CAO262175 CKK262175 CUG262175 DEC262175 DNY262175 DXU262175 EHQ262175 ERM262175 FBI262175 FLE262175 FVA262175 GEW262175 GOS262175 GYO262175 HIK262175 HSG262175 ICC262175 ILY262175 IVU262175 JFQ262175 JPM262175 JZI262175 KJE262175 KTA262175 LCW262175 LMS262175 LWO262175 MGK262175 MQG262175 NAC262175 NJY262175 NTU262175 ODQ262175 ONM262175 OXI262175 PHE262175 PRA262175 QAW262175 QKS262175 QUO262175 REK262175 ROG262175 RYC262175 SHY262175 SRU262175 TBQ262175 TLM262175 TVI262175 UFE262175 UPA262175 UYW262175 VIS262175 VSO262175 WCK262175 WMG262175 WWC262175 U786463 JQ327711 TM327711 ADI327711 ANE327711 AXA327711 BGW327711 BQS327711 CAO327711 CKK327711 CUG327711 DEC327711 DNY327711 DXU327711 EHQ327711 ERM327711 FBI327711 FLE327711 FVA327711 GEW327711 GOS327711 GYO327711 HIK327711 HSG327711 ICC327711 ILY327711 IVU327711 JFQ327711 JPM327711 JZI327711 KJE327711 KTA327711 LCW327711 LMS327711 LWO327711 MGK327711 MQG327711 NAC327711 NJY327711 NTU327711 ODQ327711 ONM327711 OXI327711 PHE327711 PRA327711 QAW327711 QKS327711 QUO327711 REK327711 ROG327711 RYC327711 SHY327711 SRU327711 TBQ327711 TLM327711 TVI327711 UFE327711 UPA327711 UYW327711 VIS327711 VSO327711 WCK327711 WMG327711 WWC327711 U851999 JQ393247 TM393247 ADI393247 ANE393247 AXA393247 BGW393247 BQS393247 CAO393247 CKK393247 CUG393247 DEC393247 DNY393247 DXU393247 EHQ393247 ERM393247 FBI393247 FLE393247 FVA393247 GEW393247 GOS393247 GYO393247 HIK393247 HSG393247 ICC393247 ILY393247 IVU393247 JFQ393247 JPM393247 JZI393247 KJE393247 KTA393247 LCW393247 LMS393247 LWO393247 MGK393247 MQG393247 NAC393247 NJY393247 NTU393247 ODQ393247 ONM393247 OXI393247 PHE393247 PRA393247 QAW393247 QKS393247 QUO393247 REK393247 ROG393247 RYC393247 SHY393247 SRU393247 TBQ393247 TLM393247 TVI393247 UFE393247 UPA393247 UYW393247 VIS393247 VSO393247 WCK393247 WMG393247 WWC393247 U917535 JQ458783 TM458783 ADI458783 ANE458783 AXA458783 BGW458783 BQS458783 CAO458783 CKK458783 CUG458783 DEC458783 DNY458783 DXU458783 EHQ458783 ERM458783 FBI458783 FLE458783 FVA458783 GEW458783 GOS458783 GYO458783 HIK458783 HSG458783 ICC458783 ILY458783 IVU458783 JFQ458783 JPM458783 JZI458783 KJE458783 KTA458783 LCW458783 LMS458783 LWO458783 MGK458783 MQG458783 NAC458783 NJY458783 NTU458783 ODQ458783 ONM458783 OXI458783 PHE458783 PRA458783 QAW458783 QKS458783 QUO458783 REK458783 ROG458783 RYC458783 SHY458783 SRU458783 TBQ458783 TLM458783 TVI458783 UFE458783 UPA458783 UYW458783 VIS458783 VSO458783 WCK458783 WMG458783 WWC458783 U983071 JQ524319 TM524319 ADI524319 ANE524319 AXA524319 BGW524319 BQS524319 CAO524319 CKK524319 CUG524319 DEC524319 DNY524319 DXU524319 EHQ524319 ERM524319 FBI524319 FLE524319 FVA524319 GEW524319 GOS524319 GYO524319 HIK524319 HSG524319 ICC524319 ILY524319 IVU524319 JFQ524319 JPM524319 JZI524319 KJE524319 KTA524319 LCW524319 LMS524319 LWO524319 MGK524319 MQG524319 NAC524319 NJY524319 NTU524319 ODQ524319 ONM524319 OXI524319 PHE524319 PRA524319 QAW524319 QKS524319 QUO524319 REK524319 ROG524319 RYC524319 SHY524319 SRU524319 TBQ524319 TLM524319 TVI524319 UFE524319 UPA524319 UYW524319 VIS524319 VSO524319 WCK524319 WMG524319 WWC524319 U65567 JQ589855 TM589855 ADI589855 ANE589855 AXA589855 BGW589855 BQS589855 CAO589855 CKK589855 CUG589855 DEC589855 DNY589855 DXU589855 EHQ589855 ERM589855 FBI589855 FLE589855 FVA589855 GEW589855 GOS589855 GYO589855 HIK589855 HSG589855 ICC589855 ILY589855 IVU589855 JFQ589855 JPM589855 JZI589855 KJE589855 KTA589855 LCW589855 LMS589855 LWO589855 MGK589855 MQG589855 NAC589855 NJY589855 NTU589855 ODQ589855 ONM589855 OXI589855 PHE589855 PRA589855 QAW589855 QKS589855 QUO589855 REK589855 ROG589855 RYC589855 SHY589855 SRU589855 TBQ589855 TLM589855 TVI589855 UFE589855 UPA589855 UYW589855 VIS589855 VSO589855 WCK589855 WMG589855 WWC589855 U131103 JQ655391 TM655391 ADI655391 ANE655391 AXA655391 BGW655391 BQS655391 CAO655391 CKK655391 CUG655391 DEC655391 DNY655391 DXU655391 EHQ655391 ERM655391 FBI655391 FLE655391 FVA655391 GEW655391 GOS655391 GYO655391 HIK655391 HSG655391 ICC655391 ILY655391 IVU655391 JFQ655391 JPM655391 JZI655391 KJE655391 KTA655391 LCW655391 LMS655391 LWO655391 MGK655391 MQG655391 NAC655391 NJY655391 NTU655391 ODQ655391 ONM655391 OXI655391 PHE655391 PRA655391 QAW655391 QKS655391 QUO655391 REK655391 ROG655391 RYC655391 SHY655391 SRU655391 TBQ655391 TLM655391 TVI655391 UFE655391 UPA655391 UYW655391 VIS655391 VSO655391 WCK655391 WMG655391 WWC655391 U196639 JQ720927 TM720927 ADI720927 ANE720927 AXA720927 BGW720927 BQS720927 CAO720927 CKK720927 CUG720927 DEC720927 DNY720927 DXU720927 EHQ720927 ERM720927 FBI720927 FLE720927 FVA720927 GEW720927 GOS720927 GYO720927 HIK720927 HSG720927 ICC720927 ILY720927 IVU720927 JFQ720927 JPM720927 JZI720927 KJE720927 KTA720927 LCW720927 LMS720927 LWO720927 MGK720927 MQG720927 NAC720927 NJY720927 NTU720927 ODQ720927 ONM720927 OXI720927 PHE720927 PRA720927 QAW720927 QKS720927 QUO720927 REK720927 ROG720927 RYC720927 SHY720927 SRU720927 TBQ720927 TLM720927 TVI720927 UFE720927 UPA720927 UYW720927 VIS720927 VSO720927 WCK720927 WMG720927 WWC720927 WMG24 JQ786463 TM786463 ADI786463 ANE786463 AXA786463 BGW786463 BQS786463 CAO786463 CKK786463 CUG786463 DEC786463 DNY786463 DXU786463 EHQ786463 ERM786463 FBI786463 FLE786463 FVA786463 GEW786463 GOS786463 GYO786463 HIK786463 HSG786463 ICC786463 ILY786463 IVU786463 JFQ786463 JPM786463 JZI786463 KJE786463 KTA786463 LCW786463 LMS786463 LWO786463 MGK786463 MQG786463 NAC786463 NJY786463 NTU786463 ODQ786463 ONM786463 OXI786463 PHE786463 PRA786463 QAW786463 QKS786463 QUO786463 REK786463 ROG786463 RYC786463 SHY786463 SRU786463 TBQ786463 TLM786463 TVI786463 UFE786463 UPA786463 UYW786463 VIS786463 VSO786463 WCK786463 WMG786463 WWC786463 U262175 JQ851999 TM851999 ADI851999 ANE851999 AXA851999 BGW851999 BQS851999 CAO851999 CKK851999 CUG851999 DEC851999 DNY851999 DXU851999 EHQ851999 ERM851999 FBI851999 FLE851999 FVA851999 GEW851999 GOS851999 GYO851999 HIK851999 HSG851999 ICC851999 ILY851999 IVU851999 JFQ851999 JPM851999 JZI851999 KJE851999 KTA851999 LCW851999 LMS851999 LWO851999 MGK851999 MQG851999 NAC851999 NJY851999 NTU851999 ODQ851999 ONM851999 OXI851999 PHE851999 PRA851999 QAW851999 QKS851999 QUO851999 REK851999 ROG851999 RYC851999 SHY851999 SRU851999 TBQ851999 TLM851999 TVI851999 UFE851999 UPA851999 UYW851999 VIS851999 VSO851999 WCK851999 WMG851999 WWC851999 JQ917535 TM917535 ADI917535 ANE917535 AXA917535 BGW917535 BQS917535 CAO917535 CKK917535 CUG917535 DEC917535 DNY917535 DXU917535 EHQ917535 ERM917535 FBI917535 FLE917535 FVA917535 GEW917535 GOS917535 GYO917535 HIK917535 HSG917535 ICC917535 ILY917535 IVU917535 JFQ917535 JPM917535 JZI917535 KJE917535 KTA917535 LCW917535 LMS917535 LWO917535 MGK917535 MQG917535 NAC917535 NJY917535 NTU917535 ODQ917535 ONM917535 OXI917535 PHE917535 PRA917535 QAW917535 QKS917535 QUO917535 REK917535 ROG917535 RYC917535 SHY917535 SRU917535 TBQ917535 TLM917535 TVI917535 UFE917535 UPA917535 UYW917535 VIS917535 VSO917535 WCK917535 WMG917535 WWC917535 WWC983071 JQ983071 TM983071 ADI983071 ANE983071 AXA983071 BGW983071 BQS983071 CAO983071 CKK983071 CUG983071 DEC983071 DNY983071 DXU983071 EHQ983071 ERM983071 FBI983071 FLE983071 FVA983071 GEW983071 GOS983071 GYO983071 HIK983071 HSG983071 ICC983071 ILY983071 IVU983071 JFQ983071 JPM983071 JZI983071 KJE983071 KTA983071 LCW983071 LMS983071 LWO983071 MGK983071 MQG983071 NAC983071 NJY983071 NTU983071 ODQ983071 ONM983071 OXI983071 PHE983071 PRA983071 QAW983071 QKS983071 QUO983071 REK983071 ROG983071 RYC983071 SHY983071 SRU983071 TBQ983071 TLM983071 TVI983071 UFE983071 UPA983071 UYW983071 VIS983071 VSO983071 WCK983071 WMG983071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S24 U327711 U393247 WWC24 JO35 S35 WWC35 WMG35 WCK35 VSO35 VIS35 UYW35 UPA35 UFE35 TVI35 TLM35 TBQ35 SRU35 SHY35 RYC35 ROG35 REK35 QUO35 QKS35 QAW35 PRA35 PHE35 OXI35 ONM35 ODQ35 NTU35 NJY35 NAC35 MQG35 MGK35 LWO35 LMS35 LCW35 KTA35 KJE35 JZI35 JPM35 JFQ35 IVU35 ILY35 ICC35 HSG35 HIK35 GYO35 GOS35 GEW35 FVA35 FLE35 FBI35 ERM35 EHQ35 DXU35 DNY35 DEC35 CUG35 CKK35 CAO35 BQS35 BGW35 AXA35 ANE35 ADI35 TM35 TK35 JQ35 WWA35 WME35 WCI35 VSM35 VIQ35 UYU35 UOY35 UFC35 TVG35 TLK35 TBO35 SRS35 SHW35 RYA35 ROE35 REI35 QUM35 QKQ35 QAU35 PQY35 PHC35 OXG35 ONK35 ODO35 NTS35 NJW35 NAA35 MQE35 MGI35 LWM35 LMQ35 LCU35 KSY35 KJC35 JZG35 JPK35 JFO35 IVS35 ILW35 ICA35 HSE35 HII35 GYM35 GOQ35 GEU35 FUY35 FLC35 FBG35 ERK35 EHO35 DXS35 DNW35 DEA35 CUE35 CKI35 CAM35 BQQ35 BGU35 AWY35 ANC35 ADG35 U3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7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3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9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5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1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7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3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9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5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1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7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3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9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5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1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WWB983071 T65567 JP65567 TL65567 ADH65567 AND65567 AWZ65567 BGV65567 BQR65567 CAN65567 CKJ65567 CUF65567 DEB65567 DNX65567 DXT65567 EHP65567 ERL65567 FBH65567 FLD65567 FUZ65567 GEV65567 GOR65567 GYN65567 HIJ65567 HSF65567 ICB65567 ILX65567 IVT65567 JFP65567 JPL65567 JZH65567 KJD65567 KSZ65567 LCV65567 LMR65567 LWN65567 MGJ65567 MQF65567 NAB65567 NJX65567 NTT65567 ODP65567 ONL65567 OXH65567 PHD65567 PQZ65567 QAV65567 QKR65567 QUN65567 REJ65567 ROF65567 RYB65567 SHX65567 SRT65567 TBP65567 TLL65567 TVH65567 UFD65567 UOZ65567 UYV65567 VIR65567 VSN65567 WCJ65567 WMF65567 WWB65567 T131103 JP131103 TL131103 ADH131103 AND131103 AWZ131103 BGV131103 BQR131103 CAN131103 CKJ131103 CUF131103 DEB131103 DNX131103 DXT131103 EHP131103 ERL131103 FBH131103 FLD131103 FUZ131103 GEV131103 GOR131103 GYN131103 HIJ131103 HSF131103 ICB131103 ILX131103 IVT131103 JFP131103 JPL131103 JZH131103 KJD131103 KSZ131103 LCV131103 LMR131103 LWN131103 MGJ131103 MQF131103 NAB131103 NJX131103 NTT131103 ODP131103 ONL131103 OXH131103 PHD131103 PQZ131103 QAV131103 QKR131103 QUN131103 REJ131103 ROF131103 RYB131103 SHX131103 SRT131103 TBP131103 TLL131103 TVH131103 UFD131103 UOZ131103 UYV131103 VIR131103 VSN131103 WCJ131103 WMF131103 WWB131103 T196639 JP196639 TL196639 ADH196639 AND196639 AWZ196639 BGV196639 BQR196639 CAN196639 CKJ196639 CUF196639 DEB196639 DNX196639 DXT196639 EHP196639 ERL196639 FBH196639 FLD196639 FUZ196639 GEV196639 GOR196639 GYN196639 HIJ196639 HSF196639 ICB196639 ILX196639 IVT196639 JFP196639 JPL196639 JZH196639 KJD196639 KSZ196639 LCV196639 LMR196639 LWN196639 MGJ196639 MQF196639 NAB196639 NJX196639 NTT196639 ODP196639 ONL196639 OXH196639 PHD196639 PQZ196639 QAV196639 QKR196639 QUN196639 REJ196639 ROF196639 RYB196639 SHX196639 SRT196639 TBP196639 TLL196639 TVH196639 UFD196639 UOZ196639 UYV196639 VIR196639 VSN196639 WCJ196639 WMF196639 WWB196639 T262175 JP262175 TL262175 ADH262175 AND262175 AWZ262175 BGV262175 BQR262175 CAN262175 CKJ262175 CUF262175 DEB262175 DNX262175 DXT262175 EHP262175 ERL262175 FBH262175 FLD262175 FUZ262175 GEV262175 GOR262175 GYN262175 HIJ262175 HSF262175 ICB262175 ILX262175 IVT262175 JFP262175 JPL262175 JZH262175 KJD262175 KSZ262175 LCV262175 LMR262175 LWN262175 MGJ262175 MQF262175 NAB262175 NJX262175 NTT262175 ODP262175 ONL262175 OXH262175 PHD262175 PQZ262175 QAV262175 QKR262175 QUN262175 REJ262175 ROF262175 RYB262175 SHX262175 SRT262175 TBP262175 TLL262175 TVH262175 UFD262175 UOZ262175 UYV262175 VIR262175 VSN262175 WCJ262175 WMF262175 WWB262175 T327711 JP327711 TL327711 ADH327711 AND327711 AWZ327711 BGV327711 BQR327711 CAN327711 CKJ327711 CUF327711 DEB327711 DNX327711 DXT327711 EHP327711 ERL327711 FBH327711 FLD327711 FUZ327711 GEV327711 GOR327711 GYN327711 HIJ327711 HSF327711 ICB327711 ILX327711 IVT327711 JFP327711 JPL327711 JZH327711 KJD327711 KSZ327711 LCV327711 LMR327711 LWN327711 MGJ327711 MQF327711 NAB327711 NJX327711 NTT327711 ODP327711 ONL327711 OXH327711 PHD327711 PQZ327711 QAV327711 QKR327711 QUN327711 REJ327711 ROF327711 RYB327711 SHX327711 SRT327711 TBP327711 TLL327711 TVH327711 UFD327711 UOZ327711 UYV327711 VIR327711 VSN327711 WCJ327711 WMF327711 WWB327711 T393247 JP393247 TL393247 ADH393247 AND393247 AWZ393247 BGV393247 BQR393247 CAN393247 CKJ393247 CUF393247 DEB393247 DNX393247 DXT393247 EHP393247 ERL393247 FBH393247 FLD393247 FUZ393247 GEV393247 GOR393247 GYN393247 HIJ393247 HSF393247 ICB393247 ILX393247 IVT393247 JFP393247 JPL393247 JZH393247 KJD393247 KSZ393247 LCV393247 LMR393247 LWN393247 MGJ393247 MQF393247 NAB393247 NJX393247 NTT393247 ODP393247 ONL393247 OXH393247 PHD393247 PQZ393247 QAV393247 QKR393247 QUN393247 REJ393247 ROF393247 RYB393247 SHX393247 SRT393247 TBP393247 TLL393247 TVH393247 UFD393247 UOZ393247 UYV393247 VIR393247 VSN393247 WCJ393247 WMF393247 WWB393247 T458783 JP458783 TL458783 ADH458783 AND458783 AWZ458783 BGV458783 BQR458783 CAN458783 CKJ458783 CUF458783 DEB458783 DNX458783 DXT458783 EHP458783 ERL458783 FBH458783 FLD458783 FUZ458783 GEV458783 GOR458783 GYN458783 HIJ458783 HSF458783 ICB458783 ILX458783 IVT458783 JFP458783 JPL458783 JZH458783 KJD458783 KSZ458783 LCV458783 LMR458783 LWN458783 MGJ458783 MQF458783 NAB458783 NJX458783 NTT458783 ODP458783 ONL458783 OXH458783 PHD458783 PQZ458783 QAV458783 QKR458783 QUN458783 REJ458783 ROF458783 RYB458783 SHX458783 SRT458783 TBP458783 TLL458783 TVH458783 UFD458783 UOZ458783 UYV458783 VIR458783 VSN458783 WCJ458783 WMF458783 WWB458783 T524319 JP524319 TL524319 ADH524319 AND524319 AWZ524319 BGV524319 BQR524319 CAN524319 CKJ524319 CUF524319 DEB524319 DNX524319 DXT524319 EHP524319 ERL524319 FBH524319 FLD524319 FUZ524319 GEV524319 GOR524319 GYN524319 HIJ524319 HSF524319 ICB524319 ILX524319 IVT524319 JFP524319 JPL524319 JZH524319 KJD524319 KSZ524319 LCV524319 LMR524319 LWN524319 MGJ524319 MQF524319 NAB524319 NJX524319 NTT524319 ODP524319 ONL524319 OXH524319 PHD524319 PQZ524319 QAV524319 QKR524319 QUN524319 REJ524319 ROF524319 RYB524319 SHX524319 SRT524319 TBP524319 TLL524319 TVH524319 UFD524319 UOZ524319 UYV524319 VIR524319 VSN524319 WCJ524319 WMF524319 WWB524319 T589855 JP589855 TL589855 ADH589855 AND589855 AWZ589855 BGV589855 BQR589855 CAN589855 CKJ589855 CUF589855 DEB589855 DNX589855 DXT589855 EHP589855 ERL589855 FBH589855 FLD589855 FUZ589855 GEV589855 GOR589855 GYN589855 HIJ589855 HSF589855 ICB589855 ILX589855 IVT589855 JFP589855 JPL589855 JZH589855 KJD589855 KSZ589855 LCV589855 LMR589855 LWN589855 MGJ589855 MQF589855 NAB589855 NJX589855 NTT589855 ODP589855 ONL589855 OXH589855 PHD589855 PQZ589855 QAV589855 QKR589855 QUN589855 REJ589855 ROF589855 RYB589855 SHX589855 SRT589855 TBP589855 TLL589855 TVH589855 UFD589855 UOZ589855 UYV589855 VIR589855 VSN589855 WCJ589855 WMF589855 WWB589855 T655391 JP655391 TL655391 ADH655391 AND655391 AWZ655391 BGV655391 BQR655391 CAN655391 CKJ655391 CUF655391 DEB655391 DNX655391 DXT655391 EHP655391 ERL655391 FBH655391 FLD655391 FUZ655391 GEV655391 GOR655391 GYN655391 HIJ655391 HSF655391 ICB655391 ILX655391 IVT655391 JFP655391 JPL655391 JZH655391 KJD655391 KSZ655391 LCV655391 LMR655391 LWN655391 MGJ655391 MQF655391 NAB655391 NJX655391 NTT655391 ODP655391 ONL655391 OXH655391 PHD655391 PQZ655391 QAV655391 QKR655391 QUN655391 REJ655391 ROF655391 RYB655391 SHX655391 SRT655391 TBP655391 TLL655391 TVH655391 UFD655391 UOZ655391 UYV655391 VIR655391 VSN655391 WCJ655391 WMF655391 WWB655391 T720927 JP720927 TL720927 ADH720927 AND720927 AWZ720927 BGV720927 BQR720927 CAN720927 CKJ720927 CUF720927 DEB720927 DNX720927 DXT720927 EHP720927 ERL720927 FBH720927 FLD720927 FUZ720927 GEV720927 GOR720927 GYN720927 HIJ720927 HSF720927 ICB720927 ILX720927 IVT720927 JFP720927 JPL720927 JZH720927 KJD720927 KSZ720927 LCV720927 LMR720927 LWN720927 MGJ720927 MQF720927 NAB720927 NJX720927 NTT720927 ODP720927 ONL720927 OXH720927 PHD720927 PQZ720927 QAV720927 QKR720927 QUN720927 REJ720927 ROF720927 RYB720927 SHX720927 SRT720927 TBP720927 TLL720927 TVH720927 UFD720927 UOZ720927 UYV720927 VIR720927 VSN720927 WCJ720927 WMF720927 WWB720927 T786463 JP786463 TL786463 ADH786463 AND786463 AWZ786463 BGV786463 BQR786463 CAN786463 CKJ786463 CUF786463 DEB786463 DNX786463 DXT786463 EHP786463 ERL786463 FBH786463 FLD786463 FUZ786463 GEV786463 GOR786463 GYN786463 HIJ786463 HSF786463 ICB786463 ILX786463 IVT786463 JFP786463 JPL786463 JZH786463 KJD786463 KSZ786463 LCV786463 LMR786463 LWN786463 MGJ786463 MQF786463 NAB786463 NJX786463 NTT786463 ODP786463 ONL786463 OXH786463 PHD786463 PQZ786463 QAV786463 QKR786463 QUN786463 REJ786463 ROF786463 RYB786463 SHX786463 SRT786463 TBP786463 TLL786463 TVH786463 UFD786463 UOZ786463 UYV786463 VIR786463 VSN786463 WCJ786463 WMF786463 WWB786463 T851999 JP851999 TL851999 ADH851999 AND851999 AWZ851999 BGV851999 BQR851999 CAN851999 CKJ851999 CUF851999 DEB851999 DNX851999 DXT851999 EHP851999 ERL851999 FBH851999 FLD851999 FUZ851999 GEV851999 GOR851999 GYN851999 HIJ851999 HSF851999 ICB851999 ILX851999 IVT851999 JFP851999 JPL851999 JZH851999 KJD851999 KSZ851999 LCV851999 LMR851999 LWN851999 MGJ851999 MQF851999 NAB851999 NJX851999 NTT851999 ODP851999 ONL851999 OXH851999 PHD851999 PQZ851999 QAV851999 QKR851999 QUN851999 REJ851999 ROF851999 RYB851999 SHX851999 SRT851999 TBP851999 TLL851999 TVH851999 UFD851999 UOZ851999 UYV851999 VIR851999 VSN851999 WCJ851999 WMF851999 WWB851999 T917535 JP917535 TL917535 ADH917535 AND917535 AWZ917535 BGV917535 BQR917535 CAN917535 CKJ917535 CUF917535 DEB917535 DNX917535 DXT917535 EHP917535 ERL917535 FBH917535 FLD917535 FUZ917535 GEV917535 GOR917535 GYN917535 HIJ917535 HSF917535 ICB917535 ILX917535 IVT917535 JFP917535 JPL917535 JZH917535 KJD917535 KSZ917535 LCV917535 LMR917535 LWN917535 MGJ917535 MQF917535 NAB917535 NJX917535 NTT917535 ODP917535 ONL917535 OXH917535 PHD917535 PQZ917535 QAV917535 QKR917535 QUN917535 REJ917535 ROF917535 RYB917535 SHX917535 SRT917535 TBP917535 TLL917535 TVH917535 UFD917535 UOZ917535 UYV917535 VIR917535 VSN917535 WCJ917535 WMF917535 WWB917535 T983071 JP983071 TL983071 ADH983071 AND983071 AWZ983071 BGV983071 BQR983071 CAN983071 CKJ983071 CUF983071 DEB983071 DNX983071 DXT983071 EHP983071 ERL983071 FBH983071 FLD983071 FUZ983071 GEV983071 GOR983071 GYN983071 HIJ983071 HSF983071 ICB983071 ILX983071 IVT983071 JFP983071 JPL983071 JZH983071 KJD983071 KSZ983071 LCV983071 LMR983071 LWN983071 MGJ983071 MQF983071 NAB983071 NJX983071 NTT983071 ODP983071 ONL983071 OXH983071 PHD983071 PQZ983071 QAV983071 QKR983071 QUN983071 REJ983071 ROF983071 RYB983071 SHX983071 SRT983071 TBP983071 TLL983071 TVH983071 UFD983071 UOZ983071 UYV983071 VIR983071 VSN983071 WCJ983071 WMF983071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WCJ24 R35 WWB35 WMF35 WCJ35 VSN35 VIR35 UYV35 UOZ35 UFD35 TVH35 TLL35 TBP35 SRT35 SHX35 RYB35 ROF35 REJ35 QUN35 QKR35 QAV35 PQZ35 PHD35 OXH35 ONL35 ODP35 NTT35 NJX35 NAB35 MQF35 MGJ35 LWN35 LMR35 LCV35 KSZ35 KJD35 JZH35 JPL35 JFP35 IVT35 ILX35 ICB35 HSF35 HIJ35 GYN35 GOR35 GEV35 FUZ35 FLD35 FBH35 ERL35 EHP35 DXT35 DNX35 DEB35 CUF35 CKJ35 CAN35 BQR35 BGV35 AWZ35 AND35 ADH35 TL35 JP35 T35 WVZ35 WMD35 WCH35 VSL35 VIP35 UYT35 UOX35 UFB35 TVF35 TLJ35 TBN35 SRR35 SHV35 RXZ35 ROD35 REH35 QUL35 QKP35 QAT35 PQX35 PHB35 OXF35 ONJ35 ODN35 NTR35 NJV35 MZZ35 MQD35 MGH35 LWL35 LMP35 LCT35 KSX35 KJB35 JZF35 JPJ35 JFN35 IVR35 ILV35 IBZ35 HSD35 HIH35 GYL35 GOP35 GET35 FUX35 FLB35 FBF35 ERJ35 EHN35 DXR35 DNV35 DDZ35 CUD35 CKH35 CAL35 BQP35 BGT35 AWX35 ANB35 ADF35 TJ35 JN35"/>
    <dataValidation type="list" allowBlank="1" showInputMessage="1" showErrorMessage="1" errorTitle="Ошибка" error="Выберите значение из списка" sqref="WVU983071 M65567 JI65567 TE65567 ADA65567 AMW65567 AWS65567 BGO65567 BQK65567 CAG65567 CKC65567 CTY65567 DDU65567 DNQ65567 DXM65567 EHI65567 ERE65567 FBA65567 FKW65567 FUS65567 GEO65567 GOK65567 GYG65567 HIC65567 HRY65567 IBU65567 ILQ65567 IVM65567 JFI65567 JPE65567 JZA65567 KIW65567 KSS65567 LCO65567 LMK65567 LWG65567 MGC65567 MPY65567 MZU65567 NJQ65567 NTM65567 ODI65567 ONE65567 OXA65567 PGW65567 PQS65567 QAO65567 QKK65567 QUG65567 REC65567 RNY65567 RXU65567 SHQ65567 SRM65567 TBI65567 TLE65567 TVA65567 UEW65567 UOS65567 UYO65567 VIK65567 VSG65567 WCC65567 WLY65567 WVU65567 M131103 JI131103 TE131103 ADA131103 AMW131103 AWS131103 BGO131103 BQK131103 CAG131103 CKC131103 CTY131103 DDU131103 DNQ131103 DXM131103 EHI131103 ERE131103 FBA131103 FKW131103 FUS131103 GEO131103 GOK131103 GYG131103 HIC131103 HRY131103 IBU131103 ILQ131103 IVM131103 JFI131103 JPE131103 JZA131103 KIW131103 KSS131103 LCO131103 LMK131103 LWG131103 MGC131103 MPY131103 MZU131103 NJQ131103 NTM131103 ODI131103 ONE131103 OXA131103 PGW131103 PQS131103 QAO131103 QKK131103 QUG131103 REC131103 RNY131103 RXU131103 SHQ131103 SRM131103 TBI131103 TLE131103 TVA131103 UEW131103 UOS131103 UYO131103 VIK131103 VSG131103 WCC131103 WLY131103 WVU131103 M196639 JI196639 TE196639 ADA196639 AMW196639 AWS196639 BGO196639 BQK196639 CAG196639 CKC196639 CTY196639 DDU196639 DNQ196639 DXM196639 EHI196639 ERE196639 FBA196639 FKW196639 FUS196639 GEO196639 GOK196639 GYG196639 HIC196639 HRY196639 IBU196639 ILQ196639 IVM196639 JFI196639 JPE196639 JZA196639 KIW196639 KSS196639 LCO196639 LMK196639 LWG196639 MGC196639 MPY196639 MZU196639 NJQ196639 NTM196639 ODI196639 ONE196639 OXA196639 PGW196639 PQS196639 QAO196639 QKK196639 QUG196639 REC196639 RNY196639 RXU196639 SHQ196639 SRM196639 TBI196639 TLE196639 TVA196639 UEW196639 UOS196639 UYO196639 VIK196639 VSG196639 WCC196639 WLY196639 WVU196639 M262175 JI262175 TE262175 ADA262175 AMW262175 AWS262175 BGO262175 BQK262175 CAG262175 CKC262175 CTY262175 DDU262175 DNQ262175 DXM262175 EHI262175 ERE262175 FBA262175 FKW262175 FUS262175 GEO262175 GOK262175 GYG262175 HIC262175 HRY262175 IBU262175 ILQ262175 IVM262175 JFI262175 JPE262175 JZA262175 KIW262175 KSS262175 LCO262175 LMK262175 LWG262175 MGC262175 MPY262175 MZU262175 NJQ262175 NTM262175 ODI262175 ONE262175 OXA262175 PGW262175 PQS262175 QAO262175 QKK262175 QUG262175 REC262175 RNY262175 RXU262175 SHQ262175 SRM262175 TBI262175 TLE262175 TVA262175 UEW262175 UOS262175 UYO262175 VIK262175 VSG262175 WCC262175 WLY262175 WVU262175 M327711 JI327711 TE327711 ADA327711 AMW327711 AWS327711 BGO327711 BQK327711 CAG327711 CKC327711 CTY327711 DDU327711 DNQ327711 DXM327711 EHI327711 ERE327711 FBA327711 FKW327711 FUS327711 GEO327711 GOK327711 GYG327711 HIC327711 HRY327711 IBU327711 ILQ327711 IVM327711 JFI327711 JPE327711 JZA327711 KIW327711 KSS327711 LCO327711 LMK327711 LWG327711 MGC327711 MPY327711 MZU327711 NJQ327711 NTM327711 ODI327711 ONE327711 OXA327711 PGW327711 PQS327711 QAO327711 QKK327711 QUG327711 REC327711 RNY327711 RXU327711 SHQ327711 SRM327711 TBI327711 TLE327711 TVA327711 UEW327711 UOS327711 UYO327711 VIK327711 VSG327711 WCC327711 WLY327711 WVU327711 M393247 JI393247 TE393247 ADA393247 AMW393247 AWS393247 BGO393247 BQK393247 CAG393247 CKC393247 CTY393247 DDU393247 DNQ393247 DXM393247 EHI393247 ERE393247 FBA393247 FKW393247 FUS393247 GEO393247 GOK393247 GYG393247 HIC393247 HRY393247 IBU393247 ILQ393247 IVM393247 JFI393247 JPE393247 JZA393247 KIW393247 KSS393247 LCO393247 LMK393247 LWG393247 MGC393247 MPY393247 MZU393247 NJQ393247 NTM393247 ODI393247 ONE393247 OXA393247 PGW393247 PQS393247 QAO393247 QKK393247 QUG393247 REC393247 RNY393247 RXU393247 SHQ393247 SRM393247 TBI393247 TLE393247 TVA393247 UEW393247 UOS393247 UYO393247 VIK393247 VSG393247 WCC393247 WLY393247 WVU393247 M458783 JI458783 TE458783 ADA458783 AMW458783 AWS458783 BGO458783 BQK458783 CAG458783 CKC458783 CTY458783 DDU458783 DNQ458783 DXM458783 EHI458783 ERE458783 FBA458783 FKW458783 FUS458783 GEO458783 GOK458783 GYG458783 HIC458783 HRY458783 IBU458783 ILQ458783 IVM458783 JFI458783 JPE458783 JZA458783 KIW458783 KSS458783 LCO458783 LMK458783 LWG458783 MGC458783 MPY458783 MZU458783 NJQ458783 NTM458783 ODI458783 ONE458783 OXA458783 PGW458783 PQS458783 QAO458783 QKK458783 QUG458783 REC458783 RNY458783 RXU458783 SHQ458783 SRM458783 TBI458783 TLE458783 TVA458783 UEW458783 UOS458783 UYO458783 VIK458783 VSG458783 WCC458783 WLY458783 WVU458783 M524319 JI524319 TE524319 ADA524319 AMW524319 AWS524319 BGO524319 BQK524319 CAG524319 CKC524319 CTY524319 DDU524319 DNQ524319 DXM524319 EHI524319 ERE524319 FBA524319 FKW524319 FUS524319 GEO524319 GOK524319 GYG524319 HIC524319 HRY524319 IBU524319 ILQ524319 IVM524319 JFI524319 JPE524319 JZA524319 KIW524319 KSS524319 LCO524319 LMK524319 LWG524319 MGC524319 MPY524319 MZU524319 NJQ524319 NTM524319 ODI524319 ONE524319 OXA524319 PGW524319 PQS524319 QAO524319 QKK524319 QUG524319 REC524319 RNY524319 RXU524319 SHQ524319 SRM524319 TBI524319 TLE524319 TVA524319 UEW524319 UOS524319 UYO524319 VIK524319 VSG524319 WCC524319 WLY524319 WVU524319 M589855 JI589855 TE589855 ADA589855 AMW589855 AWS589855 BGO589855 BQK589855 CAG589855 CKC589855 CTY589855 DDU589855 DNQ589855 DXM589855 EHI589855 ERE589855 FBA589855 FKW589855 FUS589855 GEO589855 GOK589855 GYG589855 HIC589855 HRY589855 IBU589855 ILQ589855 IVM589855 JFI589855 JPE589855 JZA589855 KIW589855 KSS589855 LCO589855 LMK589855 LWG589855 MGC589855 MPY589855 MZU589855 NJQ589855 NTM589855 ODI589855 ONE589855 OXA589855 PGW589855 PQS589855 QAO589855 QKK589855 QUG589855 REC589855 RNY589855 RXU589855 SHQ589855 SRM589855 TBI589855 TLE589855 TVA589855 UEW589855 UOS589855 UYO589855 VIK589855 VSG589855 WCC589855 WLY589855 WVU589855 M655391 JI655391 TE655391 ADA655391 AMW655391 AWS655391 BGO655391 BQK655391 CAG655391 CKC655391 CTY655391 DDU655391 DNQ655391 DXM655391 EHI655391 ERE655391 FBA655391 FKW655391 FUS655391 GEO655391 GOK655391 GYG655391 HIC655391 HRY655391 IBU655391 ILQ655391 IVM655391 JFI655391 JPE655391 JZA655391 KIW655391 KSS655391 LCO655391 LMK655391 LWG655391 MGC655391 MPY655391 MZU655391 NJQ655391 NTM655391 ODI655391 ONE655391 OXA655391 PGW655391 PQS655391 QAO655391 QKK655391 QUG655391 REC655391 RNY655391 RXU655391 SHQ655391 SRM655391 TBI655391 TLE655391 TVA655391 UEW655391 UOS655391 UYO655391 VIK655391 VSG655391 WCC655391 WLY655391 WVU655391 M720927 JI720927 TE720927 ADA720927 AMW720927 AWS720927 BGO720927 BQK720927 CAG720927 CKC720927 CTY720927 DDU720927 DNQ720927 DXM720927 EHI720927 ERE720927 FBA720927 FKW720927 FUS720927 GEO720927 GOK720927 GYG720927 HIC720927 HRY720927 IBU720927 ILQ720927 IVM720927 JFI720927 JPE720927 JZA720927 KIW720927 KSS720927 LCO720927 LMK720927 LWG720927 MGC720927 MPY720927 MZU720927 NJQ720927 NTM720927 ODI720927 ONE720927 OXA720927 PGW720927 PQS720927 QAO720927 QKK720927 QUG720927 REC720927 RNY720927 RXU720927 SHQ720927 SRM720927 TBI720927 TLE720927 TVA720927 UEW720927 UOS720927 UYO720927 VIK720927 VSG720927 WCC720927 WLY720927 WVU720927 M786463 JI786463 TE786463 ADA786463 AMW786463 AWS786463 BGO786463 BQK786463 CAG786463 CKC786463 CTY786463 DDU786463 DNQ786463 DXM786463 EHI786463 ERE786463 FBA786463 FKW786463 FUS786463 GEO786463 GOK786463 GYG786463 HIC786463 HRY786463 IBU786463 ILQ786463 IVM786463 JFI786463 JPE786463 JZA786463 KIW786463 KSS786463 LCO786463 LMK786463 LWG786463 MGC786463 MPY786463 MZU786463 NJQ786463 NTM786463 ODI786463 ONE786463 OXA786463 PGW786463 PQS786463 QAO786463 QKK786463 QUG786463 REC786463 RNY786463 RXU786463 SHQ786463 SRM786463 TBI786463 TLE786463 TVA786463 UEW786463 UOS786463 UYO786463 VIK786463 VSG786463 WCC786463 WLY786463 WVU786463 M851999 JI851999 TE851999 ADA851999 AMW851999 AWS851999 BGO851999 BQK851999 CAG851999 CKC851999 CTY851999 DDU851999 DNQ851999 DXM851999 EHI851999 ERE851999 FBA851999 FKW851999 FUS851999 GEO851999 GOK851999 GYG851999 HIC851999 HRY851999 IBU851999 ILQ851999 IVM851999 JFI851999 JPE851999 JZA851999 KIW851999 KSS851999 LCO851999 LMK851999 LWG851999 MGC851999 MPY851999 MZU851999 NJQ851999 NTM851999 ODI851999 ONE851999 OXA851999 PGW851999 PQS851999 QAO851999 QKK851999 QUG851999 REC851999 RNY851999 RXU851999 SHQ851999 SRM851999 TBI851999 TLE851999 TVA851999 UEW851999 UOS851999 UYO851999 VIK851999 VSG851999 WCC851999 WLY851999 WVU851999 M917535 JI917535 TE917535 ADA917535 AMW917535 AWS917535 BGO917535 BQK917535 CAG917535 CKC917535 CTY917535 DDU917535 DNQ917535 DXM917535 EHI917535 ERE917535 FBA917535 FKW917535 FUS917535 GEO917535 GOK917535 GYG917535 HIC917535 HRY917535 IBU917535 ILQ917535 IVM917535 JFI917535 JPE917535 JZA917535 KIW917535 KSS917535 LCO917535 LMK917535 LWG917535 MGC917535 MPY917535 MZU917535 NJQ917535 NTM917535 ODI917535 ONE917535 OXA917535 PGW917535 PQS917535 QAO917535 QKK917535 QUG917535 REC917535 RNY917535 RXU917535 SHQ917535 SRM917535 TBI917535 TLE917535 TVA917535 UEW917535 UOS917535 UYO917535 VIK917535 VSG917535 WCC917535 WLY917535 WVU917535 M983071 JI983071 TE983071 ADA983071 AMW983071 AWS983071 BGO983071 BQK983071 CAG983071 CKC983071 CTY983071 DDU983071 DNQ983071 DXM983071 EHI983071 ERE983071 FBA983071 FKW983071 FUS983071 GEO983071 GOK983071 GYG983071 HIC983071 HRY983071 IBU983071 ILQ983071 IVM983071 JFI983071 JPE983071 JZA983071 KIW983071 KSS983071 LCO983071 LMK983071 LWG983071 MGC983071 MPY983071 MZU983071 NJQ983071 NTM983071 ODI983071 ONE983071 OXA983071 PGW983071 PQS983071 QAO983071 QKK983071 QUG983071 REC983071 RNY983071 RXU983071 SHQ983071 SRM983071 TBI983071 TLE983071 TVA983071 UEW983071 UOS983071 UYO983071 VIK983071 VSG983071 WCC983071 WLY983071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WCC24 JI35 TE35 ADA35 AMW35 AWS35 M35 WVU35 WLY35 WCC35 VSG35 VIK35 UYO35 UOS35 UEW35 TVA35 TLE35 TBI35 SRM35 SHQ35 RXU35 RNY35 REC35 QUG35 QKK35 QAO35 PQS35 PGW35 OXA35 ONE35 ODI35 NTM35 NJQ35 MZU35 MPY35 MGC35 LWG35 LMK35 LCO35 KSS35 KIW35 JZA35 JPE35 JFI35 IVM35 ILQ35 IBU35 HRY35 HIC35 GYG35 GOK35 GEO35 FUS35 FKW35 FBA35 ERE35 EHI35 DXM35 DNQ35 DDU35 CTY35 CKC35 CAG35 BQK35 BGO35">
      <formula1>kind_of_heat_transfer</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66:JR65566 TG65566:TN65566 ADC65566:ADJ65566 AMY65566:ANF65566 AWU65566:AXB65566 BGQ65566:BGX65566 BQM65566:BQT65566 CAI65566:CAP65566 CKE65566:CKL65566 CUA65566:CUH65566 DDW65566:DED65566 DNS65566:DNZ65566 DXO65566:DXV65566 EHK65566:EHR65566 ERG65566:ERN65566 FBC65566:FBJ65566 FKY65566:FLF65566 FUU65566:FVB65566 GEQ65566:GEX65566 GOM65566:GOT65566 GYI65566:GYP65566 HIE65566:HIL65566 HSA65566:HSH65566 IBW65566:ICD65566 ILS65566:ILZ65566 IVO65566:IVV65566 JFK65566:JFR65566 JPG65566:JPN65566 JZC65566:JZJ65566 KIY65566:KJF65566 KSU65566:KTB65566 LCQ65566:LCX65566 LMM65566:LMT65566 LWI65566:LWP65566 MGE65566:MGL65566 MQA65566:MQH65566 MZW65566:NAD65566 NJS65566:NJZ65566 NTO65566:NTV65566 ODK65566:ODR65566 ONG65566:ONN65566 OXC65566:OXJ65566 PGY65566:PHF65566 PQU65566:PRB65566 QAQ65566:QAX65566 QKM65566:QKT65566 QUI65566:QUP65566 REE65566:REL65566 ROA65566:ROH65566 RXW65566:RYD65566 SHS65566:SHZ65566 SRO65566:SRV65566 TBK65566:TBR65566 TLG65566:TLN65566 TVC65566:TVJ65566 UEY65566:UFF65566 UOU65566:UPB65566 UYQ65566:UYX65566 VIM65566:VIT65566 VSI65566:VSP65566 WCE65566:WCL65566 WMA65566:WMH65566 WVW65566:WWD65566 JK131102:JR131102 TG131102:TN131102 ADC131102:ADJ131102 AMY131102:ANF131102 AWU131102:AXB131102 BGQ131102:BGX131102 BQM131102:BQT131102 CAI131102:CAP131102 CKE131102:CKL131102 CUA131102:CUH131102 DDW131102:DED131102 DNS131102:DNZ131102 DXO131102:DXV131102 EHK131102:EHR131102 ERG131102:ERN131102 FBC131102:FBJ131102 FKY131102:FLF131102 FUU131102:FVB131102 GEQ131102:GEX131102 GOM131102:GOT131102 GYI131102:GYP131102 HIE131102:HIL131102 HSA131102:HSH131102 IBW131102:ICD131102 ILS131102:ILZ131102 IVO131102:IVV131102 JFK131102:JFR131102 JPG131102:JPN131102 JZC131102:JZJ131102 KIY131102:KJF131102 KSU131102:KTB131102 LCQ131102:LCX131102 LMM131102:LMT131102 LWI131102:LWP131102 MGE131102:MGL131102 MQA131102:MQH131102 MZW131102:NAD131102 NJS131102:NJZ131102 NTO131102:NTV131102 ODK131102:ODR131102 ONG131102:ONN131102 OXC131102:OXJ131102 PGY131102:PHF131102 PQU131102:PRB131102 QAQ131102:QAX131102 QKM131102:QKT131102 QUI131102:QUP131102 REE131102:REL131102 ROA131102:ROH131102 RXW131102:RYD131102 SHS131102:SHZ131102 SRO131102:SRV131102 TBK131102:TBR131102 TLG131102:TLN131102 TVC131102:TVJ131102 UEY131102:UFF131102 UOU131102:UPB131102 UYQ131102:UYX131102 VIM131102:VIT131102 VSI131102:VSP131102 WCE131102:WCL131102 WMA131102:WMH131102 WVW131102:WWD131102 JK196638:JR196638 TG196638:TN196638 ADC196638:ADJ196638 AMY196638:ANF196638 AWU196638:AXB196638 BGQ196638:BGX196638 BQM196638:BQT196638 CAI196638:CAP196638 CKE196638:CKL196638 CUA196638:CUH196638 DDW196638:DED196638 DNS196638:DNZ196638 DXO196638:DXV196638 EHK196638:EHR196638 ERG196638:ERN196638 FBC196638:FBJ196638 FKY196638:FLF196638 FUU196638:FVB196638 GEQ196638:GEX196638 GOM196638:GOT196638 GYI196638:GYP196638 HIE196638:HIL196638 HSA196638:HSH196638 IBW196638:ICD196638 ILS196638:ILZ196638 IVO196638:IVV196638 JFK196638:JFR196638 JPG196638:JPN196638 JZC196638:JZJ196638 KIY196638:KJF196638 KSU196638:KTB196638 LCQ196638:LCX196638 LMM196638:LMT196638 LWI196638:LWP196638 MGE196638:MGL196638 MQA196638:MQH196638 MZW196638:NAD196638 NJS196638:NJZ196638 NTO196638:NTV196638 ODK196638:ODR196638 ONG196638:ONN196638 OXC196638:OXJ196638 PGY196638:PHF196638 PQU196638:PRB196638 QAQ196638:QAX196638 QKM196638:QKT196638 QUI196638:QUP196638 REE196638:REL196638 ROA196638:ROH196638 RXW196638:RYD196638 SHS196638:SHZ196638 SRO196638:SRV196638 TBK196638:TBR196638 TLG196638:TLN196638 TVC196638:TVJ196638 UEY196638:UFF196638 UOU196638:UPB196638 UYQ196638:UYX196638 VIM196638:VIT196638 VSI196638:VSP196638 WCE196638:WCL196638 WMA196638:WMH196638 WVW196638:WWD196638 JK262174:JR262174 TG262174:TN262174 ADC262174:ADJ262174 AMY262174:ANF262174 AWU262174:AXB262174 BGQ262174:BGX262174 BQM262174:BQT262174 CAI262174:CAP262174 CKE262174:CKL262174 CUA262174:CUH262174 DDW262174:DED262174 DNS262174:DNZ262174 DXO262174:DXV262174 EHK262174:EHR262174 ERG262174:ERN262174 FBC262174:FBJ262174 FKY262174:FLF262174 FUU262174:FVB262174 GEQ262174:GEX262174 GOM262174:GOT262174 GYI262174:GYP262174 HIE262174:HIL262174 HSA262174:HSH262174 IBW262174:ICD262174 ILS262174:ILZ262174 IVO262174:IVV262174 JFK262174:JFR262174 JPG262174:JPN262174 JZC262174:JZJ262174 KIY262174:KJF262174 KSU262174:KTB262174 LCQ262174:LCX262174 LMM262174:LMT262174 LWI262174:LWP262174 MGE262174:MGL262174 MQA262174:MQH262174 MZW262174:NAD262174 NJS262174:NJZ262174 NTO262174:NTV262174 ODK262174:ODR262174 ONG262174:ONN262174 OXC262174:OXJ262174 PGY262174:PHF262174 PQU262174:PRB262174 QAQ262174:QAX262174 QKM262174:QKT262174 QUI262174:QUP262174 REE262174:REL262174 ROA262174:ROH262174 RXW262174:RYD262174 SHS262174:SHZ262174 SRO262174:SRV262174 TBK262174:TBR262174 TLG262174:TLN262174 TVC262174:TVJ262174 UEY262174:UFF262174 UOU262174:UPB262174 UYQ262174:UYX262174 VIM262174:VIT262174 VSI262174:VSP262174 WCE262174:WCL262174 WMA262174:WMH262174 WVW262174:WWD262174 JK327710:JR327710 TG327710:TN327710 ADC327710:ADJ327710 AMY327710:ANF327710 AWU327710:AXB327710 BGQ327710:BGX327710 BQM327710:BQT327710 CAI327710:CAP327710 CKE327710:CKL327710 CUA327710:CUH327710 DDW327710:DED327710 DNS327710:DNZ327710 DXO327710:DXV327710 EHK327710:EHR327710 ERG327710:ERN327710 FBC327710:FBJ327710 FKY327710:FLF327710 FUU327710:FVB327710 GEQ327710:GEX327710 GOM327710:GOT327710 GYI327710:GYP327710 HIE327710:HIL327710 HSA327710:HSH327710 IBW327710:ICD327710 ILS327710:ILZ327710 IVO327710:IVV327710 JFK327710:JFR327710 JPG327710:JPN327710 JZC327710:JZJ327710 KIY327710:KJF327710 KSU327710:KTB327710 LCQ327710:LCX327710 LMM327710:LMT327710 LWI327710:LWP327710 MGE327710:MGL327710 MQA327710:MQH327710 MZW327710:NAD327710 NJS327710:NJZ327710 NTO327710:NTV327710 ODK327710:ODR327710 ONG327710:ONN327710 OXC327710:OXJ327710 PGY327710:PHF327710 PQU327710:PRB327710 QAQ327710:QAX327710 QKM327710:QKT327710 QUI327710:QUP327710 REE327710:REL327710 ROA327710:ROH327710 RXW327710:RYD327710 SHS327710:SHZ327710 SRO327710:SRV327710 TBK327710:TBR327710 TLG327710:TLN327710 TVC327710:TVJ327710 UEY327710:UFF327710 UOU327710:UPB327710 UYQ327710:UYX327710 VIM327710:VIT327710 VSI327710:VSP327710 WCE327710:WCL327710 WMA327710:WMH327710 WVW327710:WWD327710 JK393246:JR393246 TG393246:TN393246 ADC393246:ADJ393246 AMY393246:ANF393246 AWU393246:AXB393246 BGQ393246:BGX393246 BQM393246:BQT393246 CAI393246:CAP393246 CKE393246:CKL393246 CUA393246:CUH393246 DDW393246:DED393246 DNS393246:DNZ393246 DXO393246:DXV393246 EHK393246:EHR393246 ERG393246:ERN393246 FBC393246:FBJ393246 FKY393246:FLF393246 FUU393246:FVB393246 GEQ393246:GEX393246 GOM393246:GOT393246 GYI393246:GYP393246 HIE393246:HIL393246 HSA393246:HSH393246 IBW393246:ICD393246 ILS393246:ILZ393246 IVO393246:IVV393246 JFK393246:JFR393246 JPG393246:JPN393246 JZC393246:JZJ393246 KIY393246:KJF393246 KSU393246:KTB393246 LCQ393246:LCX393246 LMM393246:LMT393246 LWI393246:LWP393246 MGE393246:MGL393246 MQA393246:MQH393246 MZW393246:NAD393246 NJS393246:NJZ393246 NTO393246:NTV393246 ODK393246:ODR393246 ONG393246:ONN393246 OXC393246:OXJ393246 PGY393246:PHF393246 PQU393246:PRB393246 QAQ393246:QAX393246 QKM393246:QKT393246 QUI393246:QUP393246 REE393246:REL393246 ROA393246:ROH393246 RXW393246:RYD393246 SHS393246:SHZ393246 SRO393246:SRV393246 TBK393246:TBR393246 TLG393246:TLN393246 TVC393246:TVJ393246 UEY393246:UFF393246 UOU393246:UPB393246 UYQ393246:UYX393246 VIM393246:VIT393246 VSI393246:VSP393246 WCE393246:WCL393246 WMA393246:WMH393246 WVW393246:WWD393246 JK458782:JR458782 TG458782:TN458782 ADC458782:ADJ458782 AMY458782:ANF458782 AWU458782:AXB458782 BGQ458782:BGX458782 BQM458782:BQT458782 CAI458782:CAP458782 CKE458782:CKL458782 CUA458782:CUH458782 DDW458782:DED458782 DNS458782:DNZ458782 DXO458782:DXV458782 EHK458782:EHR458782 ERG458782:ERN458782 FBC458782:FBJ458782 FKY458782:FLF458782 FUU458782:FVB458782 GEQ458782:GEX458782 GOM458782:GOT458782 GYI458782:GYP458782 HIE458782:HIL458782 HSA458782:HSH458782 IBW458782:ICD458782 ILS458782:ILZ458782 IVO458782:IVV458782 JFK458782:JFR458782 JPG458782:JPN458782 JZC458782:JZJ458782 KIY458782:KJF458782 KSU458782:KTB458782 LCQ458782:LCX458782 LMM458782:LMT458782 LWI458782:LWP458782 MGE458782:MGL458782 MQA458782:MQH458782 MZW458782:NAD458782 NJS458782:NJZ458782 NTO458782:NTV458782 ODK458782:ODR458782 ONG458782:ONN458782 OXC458782:OXJ458782 PGY458782:PHF458782 PQU458782:PRB458782 QAQ458782:QAX458782 QKM458782:QKT458782 QUI458782:QUP458782 REE458782:REL458782 ROA458782:ROH458782 RXW458782:RYD458782 SHS458782:SHZ458782 SRO458782:SRV458782 TBK458782:TBR458782 TLG458782:TLN458782 TVC458782:TVJ458782 UEY458782:UFF458782 UOU458782:UPB458782 UYQ458782:UYX458782 VIM458782:VIT458782 VSI458782:VSP458782 WCE458782:WCL458782 WMA458782:WMH458782 WVW458782:WWD458782 JK524318:JR524318 TG524318:TN524318 ADC524318:ADJ524318 AMY524318:ANF524318 AWU524318:AXB524318 BGQ524318:BGX524318 BQM524318:BQT524318 CAI524318:CAP524318 CKE524318:CKL524318 CUA524318:CUH524318 DDW524318:DED524318 DNS524318:DNZ524318 DXO524318:DXV524318 EHK524318:EHR524318 ERG524318:ERN524318 FBC524318:FBJ524318 FKY524318:FLF524318 FUU524318:FVB524318 GEQ524318:GEX524318 GOM524318:GOT524318 GYI524318:GYP524318 HIE524318:HIL524318 HSA524318:HSH524318 IBW524318:ICD524318 ILS524318:ILZ524318 IVO524318:IVV524318 JFK524318:JFR524318 JPG524318:JPN524318 JZC524318:JZJ524318 KIY524318:KJF524318 KSU524318:KTB524318 LCQ524318:LCX524318 LMM524318:LMT524318 LWI524318:LWP524318 MGE524318:MGL524318 MQA524318:MQH524318 MZW524318:NAD524318 NJS524318:NJZ524318 NTO524318:NTV524318 ODK524318:ODR524318 ONG524318:ONN524318 OXC524318:OXJ524318 PGY524318:PHF524318 PQU524318:PRB524318 QAQ524318:QAX524318 QKM524318:QKT524318 QUI524318:QUP524318 REE524318:REL524318 ROA524318:ROH524318 RXW524318:RYD524318 SHS524318:SHZ524318 SRO524318:SRV524318 TBK524318:TBR524318 TLG524318:TLN524318 TVC524318:TVJ524318 UEY524318:UFF524318 UOU524318:UPB524318 UYQ524318:UYX524318 VIM524318:VIT524318 VSI524318:VSP524318 WCE524318:WCL524318 WMA524318:WMH524318 WVW524318:WWD524318 JK589854:JR589854 TG589854:TN589854 ADC589854:ADJ589854 AMY589854:ANF589854 AWU589854:AXB589854 BGQ589854:BGX589854 BQM589854:BQT589854 CAI589854:CAP589854 CKE589854:CKL589854 CUA589854:CUH589854 DDW589854:DED589854 DNS589854:DNZ589854 DXO589854:DXV589854 EHK589854:EHR589854 ERG589854:ERN589854 FBC589854:FBJ589854 FKY589854:FLF589854 FUU589854:FVB589854 GEQ589854:GEX589854 GOM589854:GOT589854 GYI589854:GYP589854 HIE589854:HIL589854 HSA589854:HSH589854 IBW589854:ICD589854 ILS589854:ILZ589854 IVO589854:IVV589854 JFK589854:JFR589854 JPG589854:JPN589854 JZC589854:JZJ589854 KIY589854:KJF589854 KSU589854:KTB589854 LCQ589854:LCX589854 LMM589854:LMT589854 LWI589854:LWP589854 MGE589854:MGL589854 MQA589854:MQH589854 MZW589854:NAD589854 NJS589854:NJZ589854 NTO589854:NTV589854 ODK589854:ODR589854 ONG589854:ONN589854 OXC589854:OXJ589854 PGY589854:PHF589854 PQU589854:PRB589854 QAQ589854:QAX589854 QKM589854:QKT589854 QUI589854:QUP589854 REE589854:REL589854 ROA589854:ROH589854 RXW589854:RYD589854 SHS589854:SHZ589854 SRO589854:SRV589854 TBK589854:TBR589854 TLG589854:TLN589854 TVC589854:TVJ589854 UEY589854:UFF589854 UOU589854:UPB589854 UYQ589854:UYX589854 VIM589854:VIT589854 VSI589854:VSP589854 WCE589854:WCL589854 WMA589854:WMH589854 WVW589854:WWD589854 JK655390:JR655390 TG655390:TN655390 ADC655390:ADJ655390 AMY655390:ANF655390 AWU655390:AXB655390 BGQ655390:BGX655390 BQM655390:BQT655390 CAI655390:CAP655390 CKE655390:CKL655390 CUA655390:CUH655390 DDW655390:DED655390 DNS655390:DNZ655390 DXO655390:DXV655390 EHK655390:EHR655390 ERG655390:ERN655390 FBC655390:FBJ655390 FKY655390:FLF655390 FUU655390:FVB655390 GEQ655390:GEX655390 GOM655390:GOT655390 GYI655390:GYP655390 HIE655390:HIL655390 HSA655390:HSH655390 IBW655390:ICD655390 ILS655390:ILZ655390 IVO655390:IVV655390 JFK655390:JFR655390 JPG655390:JPN655390 JZC655390:JZJ655390 KIY655390:KJF655390 KSU655390:KTB655390 LCQ655390:LCX655390 LMM655390:LMT655390 LWI655390:LWP655390 MGE655390:MGL655390 MQA655390:MQH655390 MZW655390:NAD655390 NJS655390:NJZ655390 NTO655390:NTV655390 ODK655390:ODR655390 ONG655390:ONN655390 OXC655390:OXJ655390 PGY655390:PHF655390 PQU655390:PRB655390 QAQ655390:QAX655390 QKM655390:QKT655390 QUI655390:QUP655390 REE655390:REL655390 ROA655390:ROH655390 RXW655390:RYD655390 SHS655390:SHZ655390 SRO655390:SRV655390 TBK655390:TBR655390 TLG655390:TLN655390 TVC655390:TVJ655390 UEY655390:UFF655390 UOU655390:UPB655390 UYQ655390:UYX655390 VIM655390:VIT655390 VSI655390:VSP655390 WCE655390:WCL655390 WMA655390:WMH655390 WVW655390:WWD655390 JK720926:JR720926 TG720926:TN720926 ADC720926:ADJ720926 AMY720926:ANF720926 AWU720926:AXB720926 BGQ720926:BGX720926 BQM720926:BQT720926 CAI720926:CAP720926 CKE720926:CKL720926 CUA720926:CUH720926 DDW720926:DED720926 DNS720926:DNZ720926 DXO720926:DXV720926 EHK720926:EHR720926 ERG720926:ERN720926 FBC720926:FBJ720926 FKY720926:FLF720926 FUU720926:FVB720926 GEQ720926:GEX720926 GOM720926:GOT720926 GYI720926:GYP720926 HIE720926:HIL720926 HSA720926:HSH720926 IBW720926:ICD720926 ILS720926:ILZ720926 IVO720926:IVV720926 JFK720926:JFR720926 JPG720926:JPN720926 JZC720926:JZJ720926 KIY720926:KJF720926 KSU720926:KTB720926 LCQ720926:LCX720926 LMM720926:LMT720926 LWI720926:LWP720926 MGE720926:MGL720926 MQA720926:MQH720926 MZW720926:NAD720926 NJS720926:NJZ720926 NTO720926:NTV720926 ODK720926:ODR720926 ONG720926:ONN720926 OXC720926:OXJ720926 PGY720926:PHF720926 PQU720926:PRB720926 QAQ720926:QAX720926 QKM720926:QKT720926 QUI720926:QUP720926 REE720926:REL720926 ROA720926:ROH720926 RXW720926:RYD720926 SHS720926:SHZ720926 SRO720926:SRV720926 TBK720926:TBR720926 TLG720926:TLN720926 TVC720926:TVJ720926 UEY720926:UFF720926 UOU720926:UPB720926 UYQ720926:UYX720926 VIM720926:VIT720926 VSI720926:VSP720926 WCE720926:WCL720926 WMA720926:WMH720926 WVW720926:WWD720926 JK786462:JR786462 TG786462:TN786462 ADC786462:ADJ786462 AMY786462:ANF786462 AWU786462:AXB786462 BGQ786462:BGX786462 BQM786462:BQT786462 CAI786462:CAP786462 CKE786462:CKL786462 CUA786462:CUH786462 DDW786462:DED786462 DNS786462:DNZ786462 DXO786462:DXV786462 EHK786462:EHR786462 ERG786462:ERN786462 FBC786462:FBJ786462 FKY786462:FLF786462 FUU786462:FVB786462 GEQ786462:GEX786462 GOM786462:GOT786462 GYI786462:GYP786462 HIE786462:HIL786462 HSA786462:HSH786462 IBW786462:ICD786462 ILS786462:ILZ786462 IVO786462:IVV786462 JFK786462:JFR786462 JPG786462:JPN786462 JZC786462:JZJ786462 KIY786462:KJF786462 KSU786462:KTB786462 LCQ786462:LCX786462 LMM786462:LMT786462 LWI786462:LWP786462 MGE786462:MGL786462 MQA786462:MQH786462 MZW786462:NAD786462 NJS786462:NJZ786462 NTO786462:NTV786462 ODK786462:ODR786462 ONG786462:ONN786462 OXC786462:OXJ786462 PGY786462:PHF786462 PQU786462:PRB786462 QAQ786462:QAX786462 QKM786462:QKT786462 QUI786462:QUP786462 REE786462:REL786462 ROA786462:ROH786462 RXW786462:RYD786462 SHS786462:SHZ786462 SRO786462:SRV786462 TBK786462:TBR786462 TLG786462:TLN786462 TVC786462:TVJ786462 UEY786462:UFF786462 UOU786462:UPB786462 UYQ786462:UYX786462 VIM786462:VIT786462 VSI786462:VSP786462 WCE786462:WCL786462 WMA786462:WMH786462 WVW786462:WWD786462 JK851998:JR851998 TG851998:TN851998 ADC851998:ADJ851998 AMY851998:ANF851998 AWU851998:AXB851998 BGQ851998:BGX851998 BQM851998:BQT851998 CAI851998:CAP851998 CKE851998:CKL851998 CUA851998:CUH851998 DDW851998:DED851998 DNS851998:DNZ851998 DXO851998:DXV851998 EHK851998:EHR851998 ERG851998:ERN851998 FBC851998:FBJ851998 FKY851998:FLF851998 FUU851998:FVB851998 GEQ851998:GEX851998 GOM851998:GOT851998 GYI851998:GYP851998 HIE851998:HIL851998 HSA851998:HSH851998 IBW851998:ICD851998 ILS851998:ILZ851998 IVO851998:IVV851998 JFK851998:JFR851998 JPG851998:JPN851998 JZC851998:JZJ851998 KIY851998:KJF851998 KSU851998:KTB851998 LCQ851998:LCX851998 LMM851998:LMT851998 LWI851998:LWP851998 MGE851998:MGL851998 MQA851998:MQH851998 MZW851998:NAD851998 NJS851998:NJZ851998 NTO851998:NTV851998 ODK851998:ODR851998 ONG851998:ONN851998 OXC851998:OXJ851998 PGY851998:PHF851998 PQU851998:PRB851998 QAQ851998:QAX851998 QKM851998:QKT851998 QUI851998:QUP851998 REE851998:REL851998 ROA851998:ROH851998 RXW851998:RYD851998 SHS851998:SHZ851998 SRO851998:SRV851998 TBK851998:TBR851998 TLG851998:TLN851998 TVC851998:TVJ851998 UEY851998:UFF851998 UOU851998:UPB851998 UYQ851998:UYX851998 VIM851998:VIT851998 VSI851998:VSP851998 WCE851998:WCL851998 WMA851998:WMH851998 WVW851998:WWD851998 JK917534:JR917534 TG917534:TN917534 ADC917534:ADJ917534 AMY917534:ANF917534 AWU917534:AXB917534 BGQ917534:BGX917534 BQM917534:BQT917534 CAI917534:CAP917534 CKE917534:CKL917534 CUA917534:CUH917534 DDW917534:DED917534 DNS917534:DNZ917534 DXO917534:DXV917534 EHK917534:EHR917534 ERG917534:ERN917534 FBC917534:FBJ917534 FKY917534:FLF917534 FUU917534:FVB917534 GEQ917534:GEX917534 GOM917534:GOT917534 GYI917534:GYP917534 HIE917534:HIL917534 HSA917534:HSH917534 IBW917534:ICD917534 ILS917534:ILZ917534 IVO917534:IVV917534 JFK917534:JFR917534 JPG917534:JPN917534 JZC917534:JZJ917534 KIY917534:KJF917534 KSU917534:KTB917534 LCQ917534:LCX917534 LMM917534:LMT917534 LWI917534:LWP917534 MGE917534:MGL917534 MQA917534:MQH917534 MZW917534:NAD917534 NJS917534:NJZ917534 NTO917534:NTV917534 ODK917534:ODR917534 ONG917534:ONN917534 OXC917534:OXJ917534 PGY917534:PHF917534 PQU917534:PRB917534 QAQ917534:QAX917534 QKM917534:QKT917534 QUI917534:QUP917534 REE917534:REL917534 ROA917534:ROH917534 RXW917534:RYD917534 SHS917534:SHZ917534 SRO917534:SRV917534 TBK917534:TBR917534 TLG917534:TLN917534 TVC917534:TVJ917534 UEY917534:UFF917534 UOU917534:UPB917534 UYQ917534:UYX917534 VIM917534:VIT917534 VSI917534:VSP917534 WCE917534:WCL917534 WMA917534:WMH917534 WVW917534:WWD917534 WVW983070:WWD983070 JK983070:JR983070 TG983070:TN983070 ADC983070:ADJ983070 AMY983070:ANF983070 AWU983070:AXB983070 BGQ983070:BGX983070 BQM983070:BQT983070 CAI983070:CAP983070 CKE983070:CKL983070 CUA983070:CUH983070 DDW983070:DED983070 DNS983070:DNZ983070 DXO983070:DXV983070 EHK983070:EHR983070 ERG983070:ERN983070 FBC983070:FBJ983070 FKY983070:FLF983070 FUU983070:FVB983070 GEQ983070:GEX983070 GOM983070:GOT983070 GYI983070:GYP983070 HIE983070:HIL983070 HSA983070:HSH983070 IBW983070:ICD983070 ILS983070:ILZ983070 IVO983070:IVV983070 JFK983070:JFR983070 JPG983070:JPN983070 JZC983070:JZJ983070 KIY983070:KJF983070 KSU983070:KTB983070 LCQ983070:LCX983070 LMM983070:LMT983070 LWI983070:LWP983070 MGE983070:MGL983070 MQA983070:MQH983070 MZW983070:NAD983070 NJS983070:NJZ983070 NTO983070:NTV983070 ODK983070:ODR983070 ONG983070:ONN983070 OXC983070:OXJ983070 PGY983070:PHF983070 PQU983070:PRB983070 QAQ983070:QAX983070 QKM983070:QKT983070 QUI983070:QUP983070 REE983070:REL983070 ROA983070:ROH983070 RXW983070:RYD983070 SHS983070:SHZ983070 SRO983070:SRV983070 TBK983070:TBR983070 TLG983070:TLN983070 TVC983070:TVJ983070 UEY983070:UFF983070 UOU983070:UPB983070 UYQ983070:UYX983070 VIM983070:VIT983070 VSI983070:VSP983070 WCE983070:WCL983070 WMA983070:WMH983070 O983070:V983070 O65566:V65566 O131102:V131102 O196638:V196638 O262174:V262174 O327710:V327710 O393246:V393246 O458782:V458782 O524318:V524318 O589854:V589854 O655390:V655390 O720926:V720926 O786462:V786462 O851998:V851998 O917534:V917534 WCE34:WCL34 VSI34:VSP34 UYQ34:UYX34 VIM34:VIT34 UEY34:UFF34 WVW34:WWD34 WMA34:WMH34 UOU34:UPB34 JK34:JR34 TG34:TN34 ADC34:ADJ34 AMY34:ANF34 AWU34:AXB34 BGQ34:BGX34 BQM34:BQT34 CAI34:CAP34 CKE34:CKL34 CUA34:CUH34 DDW34:DED34 DNS34:DNZ34 DXO34:DXV34 EHK34:EHR34 ERG34:ERN34 FBC34:FBJ34 FKY34:FLF34 FUU34:FVB34 GEQ34:GEX34 GOM34:GOT34 GYI34:GYP34 HIE34:HIL34 HSA34:HSH34 IBW34:ICD34 ILS34:ILZ34 IVO34:IVV34 JFK34:JFR34 JPG34:JPN34 JZC34:JZJ34 KIY34:KJF34 KSU34:KTB34 LCQ34:LCX34 LMM34:LMT34 LWI34:LWP34 MGE34:MGL34 MQA34:MQH34 MZW34:NAD34 NJS34:NJZ34 NTO34:NTV34 ODK34:ODR34 ONG34:ONN34 OXC34:OXJ34 PGY34:PHF34 PQU34:PRB34 QAQ34:QAX34 QKM34:QKT34 QUI34:QUP34 REE34:REL34 ROA34:ROH34 RXW34:RYD34 SHS34:SHZ34 SRO34:SRV34 TBK34:TBR34 TLG34:TLN34 TVC34:TVJ34">
      <formula1>kind_of_cons</formula1>
    </dataValidation>
    <dataValidation type="textLength" operator="lessThanOrEqual" allowBlank="1" showInputMessage="1" showErrorMessage="1" errorTitle="Ошибка" error="Допускается ввод не более 900 символов!" sqref="WWE983065:WWE983072 WMI983065:WMI983072 W65561:W65568 JS65561:JS65568 TO65561:TO65568 ADK65561:ADK65568 ANG65561:ANG65568 AXC65561:AXC65568 BGY65561:BGY65568 BQU65561:BQU65568 CAQ65561:CAQ65568 CKM65561:CKM65568 CUI65561:CUI65568 DEE65561:DEE65568 DOA65561:DOA65568 DXW65561:DXW65568 EHS65561:EHS65568 ERO65561:ERO65568 FBK65561:FBK65568 FLG65561:FLG65568 FVC65561:FVC65568 GEY65561:GEY65568 GOU65561:GOU65568 GYQ65561:GYQ65568 HIM65561:HIM65568 HSI65561:HSI65568 ICE65561:ICE65568 IMA65561:IMA65568 IVW65561:IVW65568 JFS65561:JFS65568 JPO65561:JPO65568 JZK65561:JZK65568 KJG65561:KJG65568 KTC65561:KTC65568 LCY65561:LCY65568 LMU65561:LMU65568 LWQ65561:LWQ65568 MGM65561:MGM65568 MQI65561:MQI65568 NAE65561:NAE65568 NKA65561:NKA65568 NTW65561:NTW65568 ODS65561:ODS65568 ONO65561:ONO65568 OXK65561:OXK65568 PHG65561:PHG65568 PRC65561:PRC65568 QAY65561:QAY65568 QKU65561:QKU65568 QUQ65561:QUQ65568 REM65561:REM65568 ROI65561:ROI65568 RYE65561:RYE65568 SIA65561:SIA65568 SRW65561:SRW65568 TBS65561:TBS65568 TLO65561:TLO65568 TVK65561:TVK65568 UFG65561:UFG65568 UPC65561:UPC65568 UYY65561:UYY65568 VIU65561:VIU65568 VSQ65561:VSQ65568 WCM65561:WCM65568 WMI65561:WMI65568 WWE65561:WWE65568 W131097:W131104 JS131097:JS131104 TO131097:TO131104 ADK131097:ADK131104 ANG131097:ANG131104 AXC131097:AXC131104 BGY131097:BGY131104 BQU131097:BQU131104 CAQ131097:CAQ131104 CKM131097:CKM131104 CUI131097:CUI131104 DEE131097:DEE131104 DOA131097:DOA131104 DXW131097:DXW131104 EHS131097:EHS131104 ERO131097:ERO131104 FBK131097:FBK131104 FLG131097:FLG131104 FVC131097:FVC131104 GEY131097:GEY131104 GOU131097:GOU131104 GYQ131097:GYQ131104 HIM131097:HIM131104 HSI131097:HSI131104 ICE131097:ICE131104 IMA131097:IMA131104 IVW131097:IVW131104 JFS131097:JFS131104 JPO131097:JPO131104 JZK131097:JZK131104 KJG131097:KJG131104 KTC131097:KTC131104 LCY131097:LCY131104 LMU131097:LMU131104 LWQ131097:LWQ131104 MGM131097:MGM131104 MQI131097:MQI131104 NAE131097:NAE131104 NKA131097:NKA131104 NTW131097:NTW131104 ODS131097:ODS131104 ONO131097:ONO131104 OXK131097:OXK131104 PHG131097:PHG131104 PRC131097:PRC131104 QAY131097:QAY131104 QKU131097:QKU131104 QUQ131097:QUQ131104 REM131097:REM131104 ROI131097:ROI131104 RYE131097:RYE131104 SIA131097:SIA131104 SRW131097:SRW131104 TBS131097:TBS131104 TLO131097:TLO131104 TVK131097:TVK131104 UFG131097:UFG131104 UPC131097:UPC131104 UYY131097:UYY131104 VIU131097:VIU131104 VSQ131097:VSQ131104 WCM131097:WCM131104 WMI131097:WMI131104 WWE131097:WWE131104 W196633:W196640 JS196633:JS196640 TO196633:TO196640 ADK196633:ADK196640 ANG196633:ANG196640 AXC196633:AXC196640 BGY196633:BGY196640 BQU196633:BQU196640 CAQ196633:CAQ196640 CKM196633:CKM196640 CUI196633:CUI196640 DEE196633:DEE196640 DOA196633:DOA196640 DXW196633:DXW196640 EHS196633:EHS196640 ERO196633:ERO196640 FBK196633:FBK196640 FLG196633:FLG196640 FVC196633:FVC196640 GEY196633:GEY196640 GOU196633:GOU196640 GYQ196633:GYQ196640 HIM196633:HIM196640 HSI196633:HSI196640 ICE196633:ICE196640 IMA196633:IMA196640 IVW196633:IVW196640 JFS196633:JFS196640 JPO196633:JPO196640 JZK196633:JZK196640 KJG196633:KJG196640 KTC196633:KTC196640 LCY196633:LCY196640 LMU196633:LMU196640 LWQ196633:LWQ196640 MGM196633:MGM196640 MQI196633:MQI196640 NAE196633:NAE196640 NKA196633:NKA196640 NTW196633:NTW196640 ODS196633:ODS196640 ONO196633:ONO196640 OXK196633:OXK196640 PHG196633:PHG196640 PRC196633:PRC196640 QAY196633:QAY196640 QKU196633:QKU196640 QUQ196633:QUQ196640 REM196633:REM196640 ROI196633:ROI196640 RYE196633:RYE196640 SIA196633:SIA196640 SRW196633:SRW196640 TBS196633:TBS196640 TLO196633:TLO196640 TVK196633:TVK196640 UFG196633:UFG196640 UPC196633:UPC196640 UYY196633:UYY196640 VIU196633:VIU196640 VSQ196633:VSQ196640 WCM196633:WCM196640 WMI196633:WMI196640 WWE196633:WWE196640 W262169:W262176 JS262169:JS262176 TO262169:TO262176 ADK262169:ADK262176 ANG262169:ANG262176 AXC262169:AXC262176 BGY262169:BGY262176 BQU262169:BQU262176 CAQ262169:CAQ262176 CKM262169:CKM262176 CUI262169:CUI262176 DEE262169:DEE262176 DOA262169:DOA262176 DXW262169:DXW262176 EHS262169:EHS262176 ERO262169:ERO262176 FBK262169:FBK262176 FLG262169:FLG262176 FVC262169:FVC262176 GEY262169:GEY262176 GOU262169:GOU262176 GYQ262169:GYQ262176 HIM262169:HIM262176 HSI262169:HSI262176 ICE262169:ICE262176 IMA262169:IMA262176 IVW262169:IVW262176 JFS262169:JFS262176 JPO262169:JPO262176 JZK262169:JZK262176 KJG262169:KJG262176 KTC262169:KTC262176 LCY262169:LCY262176 LMU262169:LMU262176 LWQ262169:LWQ262176 MGM262169:MGM262176 MQI262169:MQI262176 NAE262169:NAE262176 NKA262169:NKA262176 NTW262169:NTW262176 ODS262169:ODS262176 ONO262169:ONO262176 OXK262169:OXK262176 PHG262169:PHG262176 PRC262169:PRC262176 QAY262169:QAY262176 QKU262169:QKU262176 QUQ262169:QUQ262176 REM262169:REM262176 ROI262169:ROI262176 RYE262169:RYE262176 SIA262169:SIA262176 SRW262169:SRW262176 TBS262169:TBS262176 TLO262169:TLO262176 TVK262169:TVK262176 UFG262169:UFG262176 UPC262169:UPC262176 UYY262169:UYY262176 VIU262169:VIU262176 VSQ262169:VSQ262176 WCM262169:WCM262176 WMI262169:WMI262176 WWE262169:WWE262176 W327705:W327712 JS327705:JS327712 TO327705:TO327712 ADK327705:ADK327712 ANG327705:ANG327712 AXC327705:AXC327712 BGY327705:BGY327712 BQU327705:BQU327712 CAQ327705:CAQ327712 CKM327705:CKM327712 CUI327705:CUI327712 DEE327705:DEE327712 DOA327705:DOA327712 DXW327705:DXW327712 EHS327705:EHS327712 ERO327705:ERO327712 FBK327705:FBK327712 FLG327705:FLG327712 FVC327705:FVC327712 GEY327705:GEY327712 GOU327705:GOU327712 GYQ327705:GYQ327712 HIM327705:HIM327712 HSI327705:HSI327712 ICE327705:ICE327712 IMA327705:IMA327712 IVW327705:IVW327712 JFS327705:JFS327712 JPO327705:JPO327712 JZK327705:JZK327712 KJG327705:KJG327712 KTC327705:KTC327712 LCY327705:LCY327712 LMU327705:LMU327712 LWQ327705:LWQ327712 MGM327705:MGM327712 MQI327705:MQI327712 NAE327705:NAE327712 NKA327705:NKA327712 NTW327705:NTW327712 ODS327705:ODS327712 ONO327705:ONO327712 OXK327705:OXK327712 PHG327705:PHG327712 PRC327705:PRC327712 QAY327705:QAY327712 QKU327705:QKU327712 QUQ327705:QUQ327712 REM327705:REM327712 ROI327705:ROI327712 RYE327705:RYE327712 SIA327705:SIA327712 SRW327705:SRW327712 TBS327705:TBS327712 TLO327705:TLO327712 TVK327705:TVK327712 UFG327705:UFG327712 UPC327705:UPC327712 UYY327705:UYY327712 VIU327705:VIU327712 VSQ327705:VSQ327712 WCM327705:WCM327712 WMI327705:WMI327712 WWE327705:WWE327712 W393241:W393248 JS393241:JS393248 TO393241:TO393248 ADK393241:ADK393248 ANG393241:ANG393248 AXC393241:AXC393248 BGY393241:BGY393248 BQU393241:BQU393248 CAQ393241:CAQ393248 CKM393241:CKM393248 CUI393241:CUI393248 DEE393241:DEE393248 DOA393241:DOA393248 DXW393241:DXW393248 EHS393241:EHS393248 ERO393241:ERO393248 FBK393241:FBK393248 FLG393241:FLG393248 FVC393241:FVC393248 GEY393241:GEY393248 GOU393241:GOU393248 GYQ393241:GYQ393248 HIM393241:HIM393248 HSI393241:HSI393248 ICE393241:ICE393248 IMA393241:IMA393248 IVW393241:IVW393248 JFS393241:JFS393248 JPO393241:JPO393248 JZK393241:JZK393248 KJG393241:KJG393248 KTC393241:KTC393248 LCY393241:LCY393248 LMU393241:LMU393248 LWQ393241:LWQ393248 MGM393241:MGM393248 MQI393241:MQI393248 NAE393241:NAE393248 NKA393241:NKA393248 NTW393241:NTW393248 ODS393241:ODS393248 ONO393241:ONO393248 OXK393241:OXK393248 PHG393241:PHG393248 PRC393241:PRC393248 QAY393241:QAY393248 QKU393241:QKU393248 QUQ393241:QUQ393248 REM393241:REM393248 ROI393241:ROI393248 RYE393241:RYE393248 SIA393241:SIA393248 SRW393241:SRW393248 TBS393241:TBS393248 TLO393241:TLO393248 TVK393241:TVK393248 UFG393241:UFG393248 UPC393241:UPC393248 UYY393241:UYY393248 VIU393241:VIU393248 VSQ393241:VSQ393248 WCM393241:WCM393248 WMI393241:WMI393248 WWE393241:WWE393248 W458777:W458784 JS458777:JS458784 TO458777:TO458784 ADK458777:ADK458784 ANG458777:ANG458784 AXC458777:AXC458784 BGY458777:BGY458784 BQU458777:BQU458784 CAQ458777:CAQ458784 CKM458777:CKM458784 CUI458777:CUI458784 DEE458777:DEE458784 DOA458777:DOA458784 DXW458777:DXW458784 EHS458777:EHS458784 ERO458777:ERO458784 FBK458777:FBK458784 FLG458777:FLG458784 FVC458777:FVC458784 GEY458777:GEY458784 GOU458777:GOU458784 GYQ458777:GYQ458784 HIM458777:HIM458784 HSI458777:HSI458784 ICE458777:ICE458784 IMA458777:IMA458784 IVW458777:IVW458784 JFS458777:JFS458784 JPO458777:JPO458784 JZK458777:JZK458784 KJG458777:KJG458784 KTC458777:KTC458784 LCY458777:LCY458784 LMU458777:LMU458784 LWQ458777:LWQ458784 MGM458777:MGM458784 MQI458777:MQI458784 NAE458777:NAE458784 NKA458777:NKA458784 NTW458777:NTW458784 ODS458777:ODS458784 ONO458777:ONO458784 OXK458777:OXK458784 PHG458777:PHG458784 PRC458777:PRC458784 QAY458777:QAY458784 QKU458777:QKU458784 QUQ458777:QUQ458784 REM458777:REM458784 ROI458777:ROI458784 RYE458777:RYE458784 SIA458777:SIA458784 SRW458777:SRW458784 TBS458777:TBS458784 TLO458777:TLO458784 TVK458777:TVK458784 UFG458777:UFG458784 UPC458777:UPC458784 UYY458777:UYY458784 VIU458777:VIU458784 VSQ458777:VSQ458784 WCM458777:WCM458784 WMI458777:WMI458784 WWE458777:WWE458784 W524313:W524320 JS524313:JS524320 TO524313:TO524320 ADK524313:ADK524320 ANG524313:ANG524320 AXC524313:AXC524320 BGY524313:BGY524320 BQU524313:BQU524320 CAQ524313:CAQ524320 CKM524313:CKM524320 CUI524313:CUI524320 DEE524313:DEE524320 DOA524313:DOA524320 DXW524313:DXW524320 EHS524313:EHS524320 ERO524313:ERO524320 FBK524313:FBK524320 FLG524313:FLG524320 FVC524313:FVC524320 GEY524313:GEY524320 GOU524313:GOU524320 GYQ524313:GYQ524320 HIM524313:HIM524320 HSI524313:HSI524320 ICE524313:ICE524320 IMA524313:IMA524320 IVW524313:IVW524320 JFS524313:JFS524320 JPO524313:JPO524320 JZK524313:JZK524320 KJG524313:KJG524320 KTC524313:KTC524320 LCY524313:LCY524320 LMU524313:LMU524320 LWQ524313:LWQ524320 MGM524313:MGM524320 MQI524313:MQI524320 NAE524313:NAE524320 NKA524313:NKA524320 NTW524313:NTW524320 ODS524313:ODS524320 ONO524313:ONO524320 OXK524313:OXK524320 PHG524313:PHG524320 PRC524313:PRC524320 QAY524313:QAY524320 QKU524313:QKU524320 QUQ524313:QUQ524320 REM524313:REM524320 ROI524313:ROI524320 RYE524313:RYE524320 SIA524313:SIA524320 SRW524313:SRW524320 TBS524313:TBS524320 TLO524313:TLO524320 TVK524313:TVK524320 UFG524313:UFG524320 UPC524313:UPC524320 UYY524313:UYY524320 VIU524313:VIU524320 VSQ524313:VSQ524320 WCM524313:WCM524320 WMI524313:WMI524320 WWE524313:WWE524320 W589849:W589856 JS589849:JS589856 TO589849:TO589856 ADK589849:ADK589856 ANG589849:ANG589856 AXC589849:AXC589856 BGY589849:BGY589856 BQU589849:BQU589856 CAQ589849:CAQ589856 CKM589849:CKM589856 CUI589849:CUI589856 DEE589849:DEE589856 DOA589849:DOA589856 DXW589849:DXW589856 EHS589849:EHS589856 ERO589849:ERO589856 FBK589849:FBK589856 FLG589849:FLG589856 FVC589849:FVC589856 GEY589849:GEY589856 GOU589849:GOU589856 GYQ589849:GYQ589856 HIM589849:HIM589856 HSI589849:HSI589856 ICE589849:ICE589856 IMA589849:IMA589856 IVW589849:IVW589856 JFS589849:JFS589856 JPO589849:JPO589856 JZK589849:JZK589856 KJG589849:KJG589856 KTC589849:KTC589856 LCY589849:LCY589856 LMU589849:LMU589856 LWQ589849:LWQ589856 MGM589849:MGM589856 MQI589849:MQI589856 NAE589849:NAE589856 NKA589849:NKA589856 NTW589849:NTW589856 ODS589849:ODS589856 ONO589849:ONO589856 OXK589849:OXK589856 PHG589849:PHG589856 PRC589849:PRC589856 QAY589849:QAY589856 QKU589849:QKU589856 QUQ589849:QUQ589856 REM589849:REM589856 ROI589849:ROI589856 RYE589849:RYE589856 SIA589849:SIA589856 SRW589849:SRW589856 TBS589849:TBS589856 TLO589849:TLO589856 TVK589849:TVK589856 UFG589849:UFG589856 UPC589849:UPC589856 UYY589849:UYY589856 VIU589849:VIU589856 VSQ589849:VSQ589856 WCM589849:WCM589856 WMI589849:WMI589856 WWE589849:WWE589856 W655385:W655392 JS655385:JS655392 TO655385:TO655392 ADK655385:ADK655392 ANG655385:ANG655392 AXC655385:AXC655392 BGY655385:BGY655392 BQU655385:BQU655392 CAQ655385:CAQ655392 CKM655385:CKM655392 CUI655385:CUI655392 DEE655385:DEE655392 DOA655385:DOA655392 DXW655385:DXW655392 EHS655385:EHS655392 ERO655385:ERO655392 FBK655385:FBK655392 FLG655385:FLG655392 FVC655385:FVC655392 GEY655385:GEY655392 GOU655385:GOU655392 GYQ655385:GYQ655392 HIM655385:HIM655392 HSI655385:HSI655392 ICE655385:ICE655392 IMA655385:IMA655392 IVW655385:IVW655392 JFS655385:JFS655392 JPO655385:JPO655392 JZK655385:JZK655392 KJG655385:KJG655392 KTC655385:KTC655392 LCY655385:LCY655392 LMU655385:LMU655392 LWQ655385:LWQ655392 MGM655385:MGM655392 MQI655385:MQI655392 NAE655385:NAE655392 NKA655385:NKA655392 NTW655385:NTW655392 ODS655385:ODS655392 ONO655385:ONO655392 OXK655385:OXK655392 PHG655385:PHG655392 PRC655385:PRC655392 QAY655385:QAY655392 QKU655385:QKU655392 QUQ655385:QUQ655392 REM655385:REM655392 ROI655385:ROI655392 RYE655385:RYE655392 SIA655385:SIA655392 SRW655385:SRW655392 TBS655385:TBS655392 TLO655385:TLO655392 TVK655385:TVK655392 UFG655385:UFG655392 UPC655385:UPC655392 UYY655385:UYY655392 VIU655385:VIU655392 VSQ655385:VSQ655392 WCM655385:WCM655392 WMI655385:WMI655392 WWE655385:WWE655392 W720921:W720928 JS720921:JS720928 TO720921:TO720928 ADK720921:ADK720928 ANG720921:ANG720928 AXC720921:AXC720928 BGY720921:BGY720928 BQU720921:BQU720928 CAQ720921:CAQ720928 CKM720921:CKM720928 CUI720921:CUI720928 DEE720921:DEE720928 DOA720921:DOA720928 DXW720921:DXW720928 EHS720921:EHS720928 ERO720921:ERO720928 FBK720921:FBK720928 FLG720921:FLG720928 FVC720921:FVC720928 GEY720921:GEY720928 GOU720921:GOU720928 GYQ720921:GYQ720928 HIM720921:HIM720928 HSI720921:HSI720928 ICE720921:ICE720928 IMA720921:IMA720928 IVW720921:IVW720928 JFS720921:JFS720928 JPO720921:JPO720928 JZK720921:JZK720928 KJG720921:KJG720928 KTC720921:KTC720928 LCY720921:LCY720928 LMU720921:LMU720928 LWQ720921:LWQ720928 MGM720921:MGM720928 MQI720921:MQI720928 NAE720921:NAE720928 NKA720921:NKA720928 NTW720921:NTW720928 ODS720921:ODS720928 ONO720921:ONO720928 OXK720921:OXK720928 PHG720921:PHG720928 PRC720921:PRC720928 QAY720921:QAY720928 QKU720921:QKU720928 QUQ720921:QUQ720928 REM720921:REM720928 ROI720921:ROI720928 RYE720921:RYE720928 SIA720921:SIA720928 SRW720921:SRW720928 TBS720921:TBS720928 TLO720921:TLO720928 TVK720921:TVK720928 UFG720921:UFG720928 UPC720921:UPC720928 UYY720921:UYY720928 VIU720921:VIU720928 VSQ720921:VSQ720928 WCM720921:WCM720928 WMI720921:WMI720928 WWE720921:WWE720928 W786457:W786464 JS786457:JS786464 TO786457:TO786464 ADK786457:ADK786464 ANG786457:ANG786464 AXC786457:AXC786464 BGY786457:BGY786464 BQU786457:BQU786464 CAQ786457:CAQ786464 CKM786457:CKM786464 CUI786457:CUI786464 DEE786457:DEE786464 DOA786457:DOA786464 DXW786457:DXW786464 EHS786457:EHS786464 ERO786457:ERO786464 FBK786457:FBK786464 FLG786457:FLG786464 FVC786457:FVC786464 GEY786457:GEY786464 GOU786457:GOU786464 GYQ786457:GYQ786464 HIM786457:HIM786464 HSI786457:HSI786464 ICE786457:ICE786464 IMA786457:IMA786464 IVW786457:IVW786464 JFS786457:JFS786464 JPO786457:JPO786464 JZK786457:JZK786464 KJG786457:KJG786464 KTC786457:KTC786464 LCY786457:LCY786464 LMU786457:LMU786464 LWQ786457:LWQ786464 MGM786457:MGM786464 MQI786457:MQI786464 NAE786457:NAE786464 NKA786457:NKA786464 NTW786457:NTW786464 ODS786457:ODS786464 ONO786457:ONO786464 OXK786457:OXK786464 PHG786457:PHG786464 PRC786457:PRC786464 QAY786457:QAY786464 QKU786457:QKU786464 QUQ786457:QUQ786464 REM786457:REM786464 ROI786457:ROI786464 RYE786457:RYE786464 SIA786457:SIA786464 SRW786457:SRW786464 TBS786457:TBS786464 TLO786457:TLO786464 TVK786457:TVK786464 UFG786457:UFG786464 UPC786457:UPC786464 UYY786457:UYY786464 VIU786457:VIU786464 VSQ786457:VSQ786464 WCM786457:WCM786464 WMI786457:WMI786464 WWE786457:WWE786464 W851993:W852000 JS851993:JS852000 TO851993:TO852000 ADK851993:ADK852000 ANG851993:ANG852000 AXC851993:AXC852000 BGY851993:BGY852000 BQU851993:BQU852000 CAQ851993:CAQ852000 CKM851993:CKM852000 CUI851993:CUI852000 DEE851993:DEE852000 DOA851993:DOA852000 DXW851993:DXW852000 EHS851993:EHS852000 ERO851993:ERO852000 FBK851993:FBK852000 FLG851993:FLG852000 FVC851993:FVC852000 GEY851993:GEY852000 GOU851993:GOU852000 GYQ851993:GYQ852000 HIM851993:HIM852000 HSI851993:HSI852000 ICE851993:ICE852000 IMA851993:IMA852000 IVW851993:IVW852000 JFS851993:JFS852000 JPO851993:JPO852000 JZK851993:JZK852000 KJG851993:KJG852000 KTC851993:KTC852000 LCY851993:LCY852000 LMU851993:LMU852000 LWQ851993:LWQ852000 MGM851993:MGM852000 MQI851993:MQI852000 NAE851993:NAE852000 NKA851993:NKA852000 NTW851993:NTW852000 ODS851993:ODS852000 ONO851993:ONO852000 OXK851993:OXK852000 PHG851993:PHG852000 PRC851993:PRC852000 QAY851993:QAY852000 QKU851993:QKU852000 QUQ851993:QUQ852000 REM851993:REM852000 ROI851993:ROI852000 RYE851993:RYE852000 SIA851993:SIA852000 SRW851993:SRW852000 TBS851993:TBS852000 TLO851993:TLO852000 TVK851993:TVK852000 UFG851993:UFG852000 UPC851993:UPC852000 UYY851993:UYY852000 VIU851993:VIU852000 VSQ851993:VSQ852000 WCM851993:WCM852000 WMI851993:WMI852000 WWE851993:WWE852000 W917529:W917536 JS917529:JS917536 TO917529:TO917536 ADK917529:ADK917536 ANG917529:ANG917536 AXC917529:AXC917536 BGY917529:BGY917536 BQU917529:BQU917536 CAQ917529:CAQ917536 CKM917529:CKM917536 CUI917529:CUI917536 DEE917529:DEE917536 DOA917529:DOA917536 DXW917529:DXW917536 EHS917529:EHS917536 ERO917529:ERO917536 FBK917529:FBK917536 FLG917529:FLG917536 FVC917529:FVC917536 GEY917529:GEY917536 GOU917529:GOU917536 GYQ917529:GYQ917536 HIM917529:HIM917536 HSI917529:HSI917536 ICE917529:ICE917536 IMA917529:IMA917536 IVW917529:IVW917536 JFS917529:JFS917536 JPO917529:JPO917536 JZK917529:JZK917536 KJG917529:KJG917536 KTC917529:KTC917536 LCY917529:LCY917536 LMU917529:LMU917536 LWQ917529:LWQ917536 MGM917529:MGM917536 MQI917529:MQI917536 NAE917529:NAE917536 NKA917529:NKA917536 NTW917529:NTW917536 ODS917529:ODS917536 ONO917529:ONO917536 OXK917529:OXK917536 PHG917529:PHG917536 PRC917529:PRC917536 QAY917529:QAY917536 QKU917529:QKU917536 QUQ917529:QUQ917536 REM917529:REM917536 ROI917529:ROI917536 RYE917529:RYE917536 SIA917529:SIA917536 SRW917529:SRW917536 TBS917529:TBS917536 TLO917529:TLO917536 TVK917529:TVK917536 UFG917529:UFG917536 UPC917529:UPC917536 UYY917529:UYY917536 VIU917529:VIU917536 VSQ917529:VSQ917536 WCM917529:WCM917536 WMI917529:WMI917536 WWE917529:WWE917536 W983065:W983072 JS983065:JS983072 TO983065:TO983072 ADK983065:ADK983072 ANG983065:ANG983072 AXC983065:AXC983072 BGY983065:BGY983072 BQU983065:BQU983072 CAQ983065:CAQ983072 CKM983065:CKM983072 CUI983065:CUI983072 DEE983065:DEE983072 DOA983065:DOA983072 DXW983065:DXW983072 EHS983065:EHS983072 ERO983065:ERO983072 FBK983065:FBK983072 FLG983065:FLG983072 FVC983065:FVC983072 GEY983065:GEY983072 GOU983065:GOU983072 GYQ983065:GYQ983072 HIM983065:HIM983072 HSI983065:HSI983072 ICE983065:ICE983072 IMA983065:IMA983072 IVW983065:IVW983072 JFS983065:JFS983072 JPO983065:JPO983072 JZK983065:JZK983072 KJG983065:KJG983072 KTC983065:KTC983072 LCY983065:LCY983072 LMU983065:LMU983072 LWQ983065:LWQ983072 MGM983065:MGM983072 MQI983065:MQI983072 NAE983065:NAE983072 NKA983065:NKA983072 NTW983065:NTW983072 ODS983065:ODS983072 ONO983065:ONO983072 OXK983065:OXK983072 PHG983065:PHG983072 PRC983065:PRC983072 QAY983065:QAY983072 QKU983065:QKU983072 QUQ983065:QUQ983072 REM983065:REM983072 ROI983065:ROI983072 RYE983065:RYE983072 SIA983065:SIA983072 SRW983065:SRW983072 TBS983065:TBS983072 TLO983065:TLO983072 TVK983065:TVK983072 UFG983065:UFG983072 UPC983065:UPC983072 UYY983065:UYY983072 VIU983065:VIU983072 VSQ983065:VSQ983072 WCM983065:WCM983072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WWE29:WWE36 WMI29:WMI36 JS29:JS36 TO29:TO36 ADK29:ADK36 ANG29:ANG36 AXC29:AXC36 BGY29:BGY36 BQU29:BQU36 CAQ29:CAQ36 CKM29:CKM36 CUI29:CUI36 DEE29:DEE36 DOA29:DOA36 DXW29:DXW36 EHS29:EHS36 ERO29:ERO36 FBK29:FBK36 FLG29:FLG36 FVC29:FVC36 GEY29:GEY36 GOU29:GOU36 GYQ29:GYQ36 HIM29:HIM36 HSI29:HSI36 ICE29:ICE36 IMA29:IMA36 IVW29:IVW36 JFS29:JFS36 JPO29:JPO36 JZK29:JZK36 KJG29:KJG36 KTC29:KTC36 LCY29:LCY36 LMU29:LMU36 LWQ29:LWQ36 MGM29:MGM36 MQI29:MQI36 NAE29:NAE36 NKA29:NKA36 NTW29:NTW36 ODS29:ODS36 ONO29:ONO36 OXK29:OXK36 PHG29:PHG36 PRC29:PRC36 QAY29:QAY36 QKU29:QKU36 QUQ29:QUQ36 REM29:REM36 ROI29:ROI36 RYE29:RYE36 SIA29:SIA36 SRW29:SRW36 TBS29:TBS36 TLO29:TLO36 TVK29:TVK36 UFG29:UFG36 UPC29:UPC36 UYY29:UYY36 VIU29:VIU36 VSQ29:VSQ36 WCM29:WCM36">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65 JK65565 TG65565 ADC65565 AMY65565 AWU65565 BGQ65565 BQM65565 CAI65565 CKE65565 CUA65565 DDW65565 DNS65565 DXO65565 EHK65565 ERG65565 FBC65565 FKY65565 FUU65565 GEQ65565 GOM65565 GYI65565 HIE65565 HSA65565 IBW65565 ILS65565 IVO65565 JFK65565 JPG65565 JZC65565 KIY65565 KSU65565 LCQ65565 LMM65565 LWI65565 MGE65565 MQA65565 MZW65565 NJS65565 NTO65565 ODK65565 ONG65565 OXC65565 PGY65565 PQU65565 QAQ65565 QKM65565 QUI65565 REE65565 ROA65565 RXW65565 SHS65565 SRO65565 TBK65565 TLG65565 TVC65565 UEY65565 UOU65565 UYQ65565 VIM65565 VSI65565 WCE65565 WMA65565 WVW65565 O131101 JK131101 TG131101 ADC131101 AMY131101 AWU131101 BGQ131101 BQM131101 CAI131101 CKE131101 CUA131101 DDW131101 DNS131101 DXO131101 EHK131101 ERG131101 FBC131101 FKY131101 FUU131101 GEQ131101 GOM131101 GYI131101 HIE131101 HSA131101 IBW131101 ILS131101 IVO131101 JFK131101 JPG131101 JZC131101 KIY131101 KSU131101 LCQ131101 LMM131101 LWI131101 MGE131101 MQA131101 MZW131101 NJS131101 NTO131101 ODK131101 ONG131101 OXC131101 PGY131101 PQU131101 QAQ131101 QKM131101 QUI131101 REE131101 ROA131101 RXW131101 SHS131101 SRO131101 TBK131101 TLG131101 TVC131101 UEY131101 UOU131101 UYQ131101 VIM131101 VSI131101 WCE131101 WMA131101 WVW131101 O196637 JK196637 TG196637 ADC196637 AMY196637 AWU196637 BGQ196637 BQM196637 CAI196637 CKE196637 CUA196637 DDW196637 DNS196637 DXO196637 EHK196637 ERG196637 FBC196637 FKY196637 FUU196637 GEQ196637 GOM196637 GYI196637 HIE196637 HSA196637 IBW196637 ILS196637 IVO196637 JFK196637 JPG196637 JZC196637 KIY196637 KSU196637 LCQ196637 LMM196637 LWI196637 MGE196637 MQA196637 MZW196637 NJS196637 NTO196637 ODK196637 ONG196637 OXC196637 PGY196637 PQU196637 QAQ196637 QKM196637 QUI196637 REE196637 ROA196637 RXW196637 SHS196637 SRO196637 TBK196637 TLG196637 TVC196637 UEY196637 UOU196637 UYQ196637 VIM196637 VSI196637 WCE196637 WMA196637 WVW196637 O262173 JK262173 TG262173 ADC262173 AMY262173 AWU262173 BGQ262173 BQM262173 CAI262173 CKE262173 CUA262173 DDW262173 DNS262173 DXO262173 EHK262173 ERG262173 FBC262173 FKY262173 FUU262173 GEQ262173 GOM262173 GYI262173 HIE262173 HSA262173 IBW262173 ILS262173 IVO262173 JFK262173 JPG262173 JZC262173 KIY262173 KSU262173 LCQ262173 LMM262173 LWI262173 MGE262173 MQA262173 MZW262173 NJS262173 NTO262173 ODK262173 ONG262173 OXC262173 PGY262173 PQU262173 QAQ262173 QKM262173 QUI262173 REE262173 ROA262173 RXW262173 SHS262173 SRO262173 TBK262173 TLG262173 TVC262173 UEY262173 UOU262173 UYQ262173 VIM262173 VSI262173 WCE262173 WMA262173 WVW262173 O327709 JK327709 TG327709 ADC327709 AMY327709 AWU327709 BGQ327709 BQM327709 CAI327709 CKE327709 CUA327709 DDW327709 DNS327709 DXO327709 EHK327709 ERG327709 FBC327709 FKY327709 FUU327709 GEQ327709 GOM327709 GYI327709 HIE327709 HSA327709 IBW327709 ILS327709 IVO327709 JFK327709 JPG327709 JZC327709 KIY327709 KSU327709 LCQ327709 LMM327709 LWI327709 MGE327709 MQA327709 MZW327709 NJS327709 NTO327709 ODK327709 ONG327709 OXC327709 PGY327709 PQU327709 QAQ327709 QKM327709 QUI327709 REE327709 ROA327709 RXW327709 SHS327709 SRO327709 TBK327709 TLG327709 TVC327709 UEY327709 UOU327709 UYQ327709 VIM327709 VSI327709 WCE327709 WMA327709 WVW327709 O393245 JK393245 TG393245 ADC393245 AMY393245 AWU393245 BGQ393245 BQM393245 CAI393245 CKE393245 CUA393245 DDW393245 DNS393245 DXO393245 EHK393245 ERG393245 FBC393245 FKY393245 FUU393245 GEQ393245 GOM393245 GYI393245 HIE393245 HSA393245 IBW393245 ILS393245 IVO393245 JFK393245 JPG393245 JZC393245 KIY393245 KSU393245 LCQ393245 LMM393245 LWI393245 MGE393245 MQA393245 MZW393245 NJS393245 NTO393245 ODK393245 ONG393245 OXC393245 PGY393245 PQU393245 QAQ393245 QKM393245 QUI393245 REE393245 ROA393245 RXW393245 SHS393245 SRO393245 TBK393245 TLG393245 TVC393245 UEY393245 UOU393245 UYQ393245 VIM393245 VSI393245 WCE393245 WMA393245 WVW393245 O458781 JK458781 TG458781 ADC458781 AMY458781 AWU458781 BGQ458781 BQM458781 CAI458781 CKE458781 CUA458781 DDW458781 DNS458781 DXO458781 EHK458781 ERG458781 FBC458781 FKY458781 FUU458781 GEQ458781 GOM458781 GYI458781 HIE458781 HSA458781 IBW458781 ILS458781 IVO458781 JFK458781 JPG458781 JZC458781 KIY458781 KSU458781 LCQ458781 LMM458781 LWI458781 MGE458781 MQA458781 MZW458781 NJS458781 NTO458781 ODK458781 ONG458781 OXC458781 PGY458781 PQU458781 QAQ458781 QKM458781 QUI458781 REE458781 ROA458781 RXW458781 SHS458781 SRO458781 TBK458781 TLG458781 TVC458781 UEY458781 UOU458781 UYQ458781 VIM458781 VSI458781 WCE458781 WMA458781 WVW458781 O524317 JK524317 TG524317 ADC524317 AMY524317 AWU524317 BGQ524317 BQM524317 CAI524317 CKE524317 CUA524317 DDW524317 DNS524317 DXO524317 EHK524317 ERG524317 FBC524317 FKY524317 FUU524317 GEQ524317 GOM524317 GYI524317 HIE524317 HSA524317 IBW524317 ILS524317 IVO524317 JFK524317 JPG524317 JZC524317 KIY524317 KSU524317 LCQ524317 LMM524317 LWI524317 MGE524317 MQA524317 MZW524317 NJS524317 NTO524317 ODK524317 ONG524317 OXC524317 PGY524317 PQU524317 QAQ524317 QKM524317 QUI524317 REE524317 ROA524317 RXW524317 SHS524317 SRO524317 TBK524317 TLG524317 TVC524317 UEY524317 UOU524317 UYQ524317 VIM524317 VSI524317 WCE524317 WMA524317 WVW524317 O589853 JK589853 TG589853 ADC589853 AMY589853 AWU589853 BGQ589853 BQM589853 CAI589853 CKE589853 CUA589853 DDW589853 DNS589853 DXO589853 EHK589853 ERG589853 FBC589853 FKY589853 FUU589853 GEQ589853 GOM589853 GYI589853 HIE589853 HSA589853 IBW589853 ILS589853 IVO589853 JFK589853 JPG589853 JZC589853 KIY589853 KSU589853 LCQ589853 LMM589853 LWI589853 MGE589853 MQA589853 MZW589853 NJS589853 NTO589853 ODK589853 ONG589853 OXC589853 PGY589853 PQU589853 QAQ589853 QKM589853 QUI589853 REE589853 ROA589853 RXW589853 SHS589853 SRO589853 TBK589853 TLG589853 TVC589853 UEY589853 UOU589853 UYQ589853 VIM589853 VSI589853 WCE589853 WMA589853 WVW589853 O655389 JK655389 TG655389 ADC655389 AMY655389 AWU655389 BGQ655389 BQM655389 CAI655389 CKE655389 CUA655389 DDW655389 DNS655389 DXO655389 EHK655389 ERG655389 FBC655389 FKY655389 FUU655389 GEQ655389 GOM655389 GYI655389 HIE655389 HSA655389 IBW655389 ILS655389 IVO655389 JFK655389 JPG655389 JZC655389 KIY655389 KSU655389 LCQ655389 LMM655389 LWI655389 MGE655389 MQA655389 MZW655389 NJS655389 NTO655389 ODK655389 ONG655389 OXC655389 PGY655389 PQU655389 QAQ655389 QKM655389 QUI655389 REE655389 ROA655389 RXW655389 SHS655389 SRO655389 TBK655389 TLG655389 TVC655389 UEY655389 UOU655389 UYQ655389 VIM655389 VSI655389 WCE655389 WMA655389 WVW655389 O720925 JK720925 TG720925 ADC720925 AMY720925 AWU720925 BGQ720925 BQM720925 CAI720925 CKE720925 CUA720925 DDW720925 DNS720925 DXO720925 EHK720925 ERG720925 FBC720925 FKY720925 FUU720925 GEQ720925 GOM720925 GYI720925 HIE720925 HSA720925 IBW720925 ILS720925 IVO720925 JFK720925 JPG720925 JZC720925 KIY720925 KSU720925 LCQ720925 LMM720925 LWI720925 MGE720925 MQA720925 MZW720925 NJS720925 NTO720925 ODK720925 ONG720925 OXC720925 PGY720925 PQU720925 QAQ720925 QKM720925 QUI720925 REE720925 ROA720925 RXW720925 SHS720925 SRO720925 TBK720925 TLG720925 TVC720925 UEY720925 UOU720925 UYQ720925 VIM720925 VSI720925 WCE720925 WMA720925 WVW720925 O786461 JK786461 TG786461 ADC786461 AMY786461 AWU786461 BGQ786461 BQM786461 CAI786461 CKE786461 CUA786461 DDW786461 DNS786461 DXO786461 EHK786461 ERG786461 FBC786461 FKY786461 FUU786461 GEQ786461 GOM786461 GYI786461 HIE786461 HSA786461 IBW786461 ILS786461 IVO786461 JFK786461 JPG786461 JZC786461 KIY786461 KSU786461 LCQ786461 LMM786461 LWI786461 MGE786461 MQA786461 MZW786461 NJS786461 NTO786461 ODK786461 ONG786461 OXC786461 PGY786461 PQU786461 QAQ786461 QKM786461 QUI786461 REE786461 ROA786461 RXW786461 SHS786461 SRO786461 TBK786461 TLG786461 TVC786461 UEY786461 UOU786461 UYQ786461 VIM786461 VSI786461 WCE786461 WMA786461 WVW786461 O851997 JK851997 TG851997 ADC851997 AMY851997 AWU851997 BGQ851997 BQM851997 CAI851997 CKE851997 CUA851997 DDW851997 DNS851997 DXO851997 EHK851997 ERG851997 FBC851997 FKY851997 FUU851997 GEQ851997 GOM851997 GYI851997 HIE851997 HSA851997 IBW851997 ILS851997 IVO851997 JFK851997 JPG851997 JZC851997 KIY851997 KSU851997 LCQ851997 LMM851997 LWI851997 MGE851997 MQA851997 MZW851997 NJS851997 NTO851997 ODK851997 ONG851997 OXC851997 PGY851997 PQU851997 QAQ851997 QKM851997 QUI851997 REE851997 ROA851997 RXW851997 SHS851997 SRO851997 TBK851997 TLG851997 TVC851997 UEY851997 UOU851997 UYQ851997 VIM851997 VSI851997 WCE851997 WMA851997 WVW851997 O917533 JK917533 TG917533 ADC917533 AMY917533 AWU917533 BGQ917533 BQM917533 CAI917533 CKE917533 CUA917533 DDW917533 DNS917533 DXO917533 EHK917533 ERG917533 FBC917533 FKY917533 FUU917533 GEQ917533 GOM917533 GYI917533 HIE917533 HSA917533 IBW917533 ILS917533 IVO917533 JFK917533 JPG917533 JZC917533 KIY917533 KSU917533 LCQ917533 LMM917533 LWI917533 MGE917533 MQA917533 MZW917533 NJS917533 NTO917533 ODK917533 ONG917533 OXC917533 PGY917533 PQU917533 QAQ917533 QKM917533 QUI917533 REE917533 ROA917533 RXW917533 SHS917533 SRO917533 TBK917533 TLG917533 TVC917533 UEY917533 UOU917533 UYQ917533 VIM917533 VSI917533 WCE917533 WMA917533 WVW917533 O983069 JK983069 TG983069 ADC983069 AMY983069 AWU983069 BGQ983069 BQM983069 CAI983069 CKE983069 CUA983069 DDW983069 DNS983069 DXO983069 EHK983069 ERG983069 FBC983069 FKY983069 FUU983069 GEQ983069 GOM983069 GYI983069 HIE983069 HSA983069 IBW983069 ILS983069 IVO983069 JFK983069 JPG983069 JZC983069 KIY983069 KSU983069 LCQ983069 LMM983069 LWI983069 MGE983069 MQA983069 MZW983069 NJS983069 NTO983069 ODK983069 ONG983069 OXC983069 PGY983069 PQU983069 QAQ983069 QKM983069 QUI983069 REE983069 ROA983069 RXW983069 SHS983069 SRO983069 TBK983069 TLG983069 TVC983069 UEY983069 UOU983069 UYQ983069 VIM983069 VSI983069 WCE983069 WMA983069 WVW983069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formula1>kind_of_scheme_in</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formula1>900</formula1>
    </dataValidation>
    <dataValidation type="list" allowBlank="1" showInputMessage="1" showErrorMessage="1" errorTitle="Ошибка" error="Выберите значение из списка" prompt="Выберите значение из списка" sqref="O23 O34:V34">
      <formula1>kind_of_cons</formula1>
    </dataValidation>
    <dataValidation type="decimal" allowBlank="1" showErrorMessage="1" errorTitle="Ошибка" error="Допускается ввод только действительных чисел!" sqref="O24 O35">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
    <tabColor indexed="22"/>
  </sheetPr>
  <dimension ref="A1:T19"/>
  <sheetViews>
    <sheetView showGridLines="0" topLeftCell="E1" zoomScaleNormal="100" workbookViewId="0"/>
  </sheetViews>
  <sheetFormatPr defaultColWidth="10.5703125" defaultRowHeight="14.25"/>
  <cols>
    <col min="1" max="1" width="3.7109375" style="558" hidden="1" customWidth="1"/>
    <col min="2" max="4" width="3.7109375" style="552" hidden="1" customWidth="1"/>
    <col min="5" max="5" width="3.7109375" style="498" customWidth="1"/>
    <col min="6" max="6" width="9.7109375" style="491" customWidth="1"/>
    <col min="7" max="7" width="37.7109375" style="491" customWidth="1"/>
    <col min="8" max="8" width="66.85546875" style="491" customWidth="1"/>
    <col min="9" max="9" width="115.7109375" style="491" customWidth="1"/>
    <col min="10" max="11" width="10.5703125" style="552"/>
    <col min="12" max="12" width="11.140625" style="552" customWidth="1"/>
    <col min="13" max="20" width="10.5703125" style="552"/>
    <col min="21" max="16384" width="10.5703125" style="491"/>
  </cols>
  <sheetData>
    <row r="1" spans="1:20" ht="3" customHeight="1">
      <c r="A1" s="558" t="s">
        <v>48</v>
      </c>
    </row>
    <row r="2" spans="1:20" ht="22.5">
      <c r="F2" s="1274" t="s">
        <v>469</v>
      </c>
      <c r="G2" s="1275"/>
      <c r="H2" s="1276"/>
      <c r="I2" s="607"/>
    </row>
    <row r="3" spans="1:20" ht="3" customHeight="1"/>
    <row r="4" spans="1:20" s="537" customFormat="1" ht="11.25">
      <c r="A4" s="557"/>
      <c r="B4" s="557"/>
      <c r="C4" s="557"/>
      <c r="D4" s="557"/>
      <c r="F4" s="1224" t="s">
        <v>444</v>
      </c>
      <c r="G4" s="1224"/>
      <c r="H4" s="1224"/>
      <c r="I4" s="1277" t="s">
        <v>445</v>
      </c>
      <c r="J4" s="557"/>
      <c r="K4" s="557"/>
      <c r="L4" s="557"/>
      <c r="M4" s="557"/>
      <c r="N4" s="557"/>
      <c r="O4" s="557"/>
      <c r="P4" s="557"/>
      <c r="Q4" s="557"/>
      <c r="R4" s="557"/>
      <c r="S4" s="557"/>
      <c r="T4" s="557"/>
    </row>
    <row r="5" spans="1:20" s="537" customFormat="1" ht="11.25" customHeight="1">
      <c r="A5" s="557"/>
      <c r="B5" s="557"/>
      <c r="C5" s="557"/>
      <c r="D5" s="557"/>
      <c r="F5" s="573" t="s">
        <v>90</v>
      </c>
      <c r="G5" s="585" t="s">
        <v>447</v>
      </c>
      <c r="H5" s="572" t="s">
        <v>438</v>
      </c>
      <c r="I5" s="1277"/>
      <c r="J5" s="557"/>
      <c r="K5" s="557"/>
      <c r="L5" s="557"/>
      <c r="M5" s="557"/>
      <c r="N5" s="557"/>
      <c r="O5" s="557"/>
      <c r="P5" s="557"/>
      <c r="Q5" s="557"/>
      <c r="R5" s="557"/>
      <c r="S5" s="557"/>
      <c r="T5" s="557"/>
    </row>
    <row r="6" spans="1:20" s="537" customFormat="1" ht="12" customHeight="1">
      <c r="A6" s="557"/>
      <c r="B6" s="557"/>
      <c r="C6" s="557"/>
      <c r="D6" s="557"/>
      <c r="F6" s="574" t="s">
        <v>91</v>
      </c>
      <c r="G6" s="576">
        <v>2</v>
      </c>
      <c r="H6" s="577">
        <v>3</v>
      </c>
      <c r="I6" s="575">
        <v>4</v>
      </c>
      <c r="J6" s="557">
        <v>4</v>
      </c>
      <c r="K6" s="557"/>
      <c r="L6" s="557"/>
      <c r="M6" s="557"/>
      <c r="N6" s="557"/>
      <c r="O6" s="557"/>
      <c r="P6" s="557"/>
      <c r="Q6" s="557"/>
      <c r="R6" s="557"/>
      <c r="S6" s="557"/>
      <c r="T6" s="557"/>
    </row>
    <row r="7" spans="1:20" s="537" customFormat="1" ht="18.75">
      <c r="A7" s="557"/>
      <c r="B7" s="557"/>
      <c r="C7" s="557"/>
      <c r="D7" s="557"/>
      <c r="F7" s="583">
        <v>1</v>
      </c>
      <c r="G7" s="599" t="s">
        <v>470</v>
      </c>
      <c r="H7" s="571" t="str">
        <f>IF(dateCh="","",dateCh)</f>
        <v>28.04.2023</v>
      </c>
      <c r="I7" s="548" t="s">
        <v>471</v>
      </c>
      <c r="J7" s="582"/>
      <c r="K7" s="557"/>
      <c r="L7" s="557"/>
      <c r="M7" s="557"/>
      <c r="N7" s="557"/>
      <c r="O7" s="557"/>
      <c r="P7" s="557"/>
      <c r="Q7" s="557"/>
      <c r="R7" s="557"/>
      <c r="S7" s="557"/>
      <c r="T7" s="557"/>
    </row>
    <row r="8" spans="1:20" s="537" customFormat="1" ht="45">
      <c r="A8" s="1278">
        <v>1</v>
      </c>
      <c r="B8" s="557"/>
      <c r="C8" s="557"/>
      <c r="D8" s="557"/>
      <c r="F8" s="583" t="str">
        <f>"2." &amp;mergeValue(A8)</f>
        <v>2.1</v>
      </c>
      <c r="G8" s="599" t="s">
        <v>472</v>
      </c>
      <c r="H8" s="571"/>
      <c r="I8" s="548" t="s">
        <v>565</v>
      </c>
      <c r="J8" s="582"/>
      <c r="K8" s="557"/>
      <c r="L8" s="557"/>
      <c r="M8" s="557"/>
      <c r="N8" s="557"/>
      <c r="O8" s="557"/>
      <c r="P8" s="557"/>
      <c r="Q8" s="557"/>
      <c r="R8" s="557"/>
      <c r="S8" s="557"/>
      <c r="T8" s="557"/>
    </row>
    <row r="9" spans="1:20" s="537" customFormat="1" ht="22.5">
      <c r="A9" s="1278"/>
      <c r="B9" s="557"/>
      <c r="C9" s="557"/>
      <c r="D9" s="557"/>
      <c r="F9" s="583" t="str">
        <f>"3." &amp;mergeValue(A9)</f>
        <v>3.1</v>
      </c>
      <c r="G9" s="599" t="s">
        <v>473</v>
      </c>
      <c r="H9" s="571"/>
      <c r="I9" s="548" t="s">
        <v>563</v>
      </c>
      <c r="J9" s="582"/>
      <c r="K9" s="557"/>
      <c r="L9" s="557"/>
      <c r="M9" s="557"/>
      <c r="N9" s="557"/>
      <c r="O9" s="557"/>
      <c r="P9" s="557"/>
      <c r="Q9" s="557"/>
      <c r="R9" s="557"/>
      <c r="S9" s="557"/>
      <c r="T9" s="557"/>
    </row>
    <row r="10" spans="1:20" s="537" customFormat="1" ht="22.5">
      <c r="A10" s="1278"/>
      <c r="B10" s="557"/>
      <c r="C10" s="557"/>
      <c r="D10" s="557"/>
      <c r="F10" s="583" t="str">
        <f>"4."&amp;mergeValue(A10)</f>
        <v>4.1</v>
      </c>
      <c r="G10" s="599" t="s">
        <v>474</v>
      </c>
      <c r="H10" s="572" t="s">
        <v>448</v>
      </c>
      <c r="I10" s="548"/>
      <c r="J10" s="582"/>
      <c r="K10" s="557"/>
      <c r="L10" s="557"/>
      <c r="M10" s="557"/>
      <c r="N10" s="557"/>
      <c r="O10" s="557"/>
      <c r="P10" s="557"/>
      <c r="Q10" s="557"/>
      <c r="R10" s="557"/>
      <c r="S10" s="557"/>
      <c r="T10" s="557"/>
    </row>
    <row r="11" spans="1:20" s="537" customFormat="1" ht="18.75">
      <c r="A11" s="1278"/>
      <c r="B11" s="1278">
        <v>1</v>
      </c>
      <c r="C11" s="590"/>
      <c r="D11" s="590"/>
      <c r="F11" s="583" t="str">
        <f>"4."&amp;mergeValue(A11) &amp;"."&amp;mergeValue(B11)</f>
        <v>4.1.1</v>
      </c>
      <c r="G11" s="578" t="s">
        <v>567</v>
      </c>
      <c r="H11" s="571" t="str">
        <f>IF(region_name="","",region_name)</f>
        <v>Мурманская область</v>
      </c>
      <c r="I11" s="548" t="s">
        <v>477</v>
      </c>
      <c r="J11" s="582"/>
      <c r="K11" s="557"/>
      <c r="L11" s="557"/>
      <c r="M11" s="557"/>
      <c r="N11" s="557"/>
      <c r="O11" s="557"/>
      <c r="P11" s="557"/>
      <c r="Q11" s="557"/>
      <c r="R11" s="557"/>
      <c r="S11" s="557"/>
      <c r="T11" s="557"/>
    </row>
    <row r="12" spans="1:20" s="537" customFormat="1" ht="22.5">
      <c r="A12" s="1278"/>
      <c r="B12" s="1278"/>
      <c r="C12" s="1278">
        <v>1</v>
      </c>
      <c r="D12" s="590"/>
      <c r="F12" s="583" t="str">
        <f>"4."&amp;mergeValue(A12) &amp;"."&amp;mergeValue(B12)&amp;"."&amp;mergeValue(C12)</f>
        <v>4.1.1.1</v>
      </c>
      <c r="G12" s="589" t="s">
        <v>475</v>
      </c>
      <c r="H12" s="571"/>
      <c r="I12" s="548" t="s">
        <v>478</v>
      </c>
      <c r="J12" s="582"/>
      <c r="K12" s="557"/>
      <c r="L12" s="557"/>
      <c r="M12" s="557"/>
      <c r="N12" s="557"/>
      <c r="O12" s="557"/>
      <c r="P12" s="557"/>
      <c r="Q12" s="557"/>
      <c r="R12" s="557"/>
      <c r="S12" s="557"/>
      <c r="T12" s="557"/>
    </row>
    <row r="13" spans="1:20" s="537" customFormat="1" ht="39" customHeight="1">
      <c r="A13" s="1278"/>
      <c r="B13" s="1278"/>
      <c r="C13" s="1278"/>
      <c r="D13" s="590">
        <v>1</v>
      </c>
      <c r="F13" s="583" t="str">
        <f>"4."&amp;mergeValue(A13) &amp;"."&amp;mergeValue(B13)&amp;"."&amp;mergeValue(C13)&amp;"."&amp;mergeValue(D13)</f>
        <v>4.1.1.1.1</v>
      </c>
      <c r="G13" s="600" t="s">
        <v>476</v>
      </c>
      <c r="H13" s="571"/>
      <c r="I13" s="1319" t="s">
        <v>566</v>
      </c>
      <c r="J13" s="582"/>
      <c r="K13" s="557"/>
      <c r="L13" s="557"/>
      <c r="M13" s="557"/>
      <c r="N13" s="557"/>
      <c r="O13" s="557"/>
      <c r="P13" s="557"/>
      <c r="Q13" s="557"/>
      <c r="R13" s="557"/>
      <c r="S13" s="557"/>
      <c r="T13" s="557"/>
    </row>
    <row r="14" spans="1:20" s="537" customFormat="1" ht="18.75">
      <c r="A14" s="1278"/>
      <c r="B14" s="1278"/>
      <c r="C14" s="1278"/>
      <c r="D14" s="590"/>
      <c r="F14" s="586"/>
      <c r="G14" s="518" t="s">
        <v>4</v>
      </c>
      <c r="H14" s="591"/>
      <c r="I14" s="1319"/>
      <c r="J14" s="582"/>
      <c r="K14" s="557"/>
      <c r="L14" s="557"/>
      <c r="M14" s="557"/>
      <c r="N14" s="557"/>
      <c r="O14" s="557"/>
      <c r="P14" s="557"/>
      <c r="Q14" s="557"/>
      <c r="R14" s="557"/>
      <c r="S14" s="557"/>
      <c r="T14" s="557"/>
    </row>
    <row r="15" spans="1:20" s="537" customFormat="1" ht="18.75">
      <c r="A15" s="1278"/>
      <c r="B15" s="1278"/>
      <c r="C15" s="590"/>
      <c r="D15" s="590"/>
      <c r="F15" s="601"/>
      <c r="G15" s="544" t="s">
        <v>400</v>
      </c>
      <c r="H15" s="602"/>
      <c r="I15" s="603"/>
      <c r="J15" s="582"/>
      <c r="K15" s="557"/>
      <c r="L15" s="557"/>
      <c r="M15" s="557"/>
      <c r="N15" s="557"/>
      <c r="O15" s="557"/>
      <c r="P15" s="557"/>
      <c r="Q15" s="557"/>
      <c r="R15" s="557"/>
      <c r="S15" s="557"/>
      <c r="T15" s="557"/>
    </row>
    <row r="16" spans="1:20" s="537" customFormat="1" ht="18.75">
      <c r="A16" s="1278"/>
      <c r="B16" s="557"/>
      <c r="C16" s="557"/>
      <c r="D16" s="557"/>
      <c r="F16" s="586"/>
      <c r="G16" s="526" t="s">
        <v>482</v>
      </c>
      <c r="H16" s="587"/>
      <c r="I16" s="588"/>
      <c r="J16" s="582"/>
      <c r="K16" s="557"/>
      <c r="L16" s="557"/>
      <c r="M16" s="557"/>
      <c r="N16" s="557"/>
      <c r="O16" s="557"/>
      <c r="P16" s="557"/>
      <c r="Q16" s="557"/>
      <c r="R16" s="557"/>
      <c r="S16" s="557"/>
      <c r="T16" s="557"/>
    </row>
    <row r="17" spans="1:20" s="537" customFormat="1" ht="18.75">
      <c r="A17" s="557"/>
      <c r="B17" s="557"/>
      <c r="C17" s="557"/>
      <c r="D17" s="557"/>
      <c r="F17" s="586"/>
      <c r="G17" s="533" t="s">
        <v>481</v>
      </c>
      <c r="H17" s="587"/>
      <c r="I17" s="588"/>
      <c r="J17" s="582"/>
      <c r="K17" s="557"/>
      <c r="L17" s="557"/>
      <c r="M17" s="557"/>
      <c r="N17" s="557"/>
      <c r="O17" s="557"/>
      <c r="P17" s="557"/>
      <c r="Q17" s="557"/>
      <c r="R17" s="557"/>
      <c r="S17" s="557"/>
      <c r="T17" s="557"/>
    </row>
    <row r="18" spans="1:20" s="580" customFormat="1" ht="3" customHeight="1">
      <c r="A18" s="581"/>
      <c r="B18" s="581"/>
      <c r="C18" s="581"/>
      <c r="D18" s="581"/>
      <c r="F18" s="592"/>
      <c r="G18" s="593"/>
      <c r="H18" s="594"/>
      <c r="I18" s="595"/>
      <c r="J18" s="581"/>
      <c r="K18" s="581"/>
      <c r="L18" s="581"/>
      <c r="M18" s="581"/>
      <c r="N18" s="581"/>
      <c r="O18" s="581"/>
      <c r="P18" s="581"/>
      <c r="Q18" s="581"/>
      <c r="R18" s="581"/>
      <c r="S18" s="581"/>
      <c r="T18" s="581"/>
    </row>
    <row r="19" spans="1:20" s="580" customFormat="1" ht="15" customHeight="1">
      <c r="A19" s="581"/>
      <c r="B19" s="581"/>
      <c r="C19" s="581"/>
      <c r="D19" s="581"/>
      <c r="F19" s="579"/>
      <c r="G19" s="1273" t="s">
        <v>568</v>
      </c>
      <c r="H19" s="1273"/>
      <c r="I19" s="561"/>
      <c r="J19" s="581"/>
      <c r="K19" s="581"/>
      <c r="L19" s="581"/>
      <c r="M19" s="581"/>
      <c r="N19" s="581"/>
      <c r="O19" s="581"/>
      <c r="P19" s="581"/>
      <c r="Q19" s="581"/>
      <c r="R19" s="581"/>
      <c r="S19" s="581"/>
      <c r="T19" s="581"/>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
    <tabColor rgb="FFEAEBEE"/>
    <pageSetUpPr fitToPage="1"/>
  </sheetPr>
  <dimension ref="A1:AJ36"/>
  <sheetViews>
    <sheetView showGridLines="0" topLeftCell="I4" zoomScaleNormal="100" workbookViewId="0"/>
  </sheetViews>
  <sheetFormatPr defaultColWidth="10.5703125" defaultRowHeight="14.25"/>
  <cols>
    <col min="1" max="6" width="10.5703125" style="552" hidden="1" customWidth="1"/>
    <col min="7" max="8" width="9.140625" style="558" hidden="1" customWidth="1"/>
    <col min="9" max="9" width="3.7109375" style="499" customWidth="1"/>
    <col min="10" max="11" width="3.7109375" style="498" customWidth="1"/>
    <col min="12" max="12" width="12.7109375" style="491" customWidth="1"/>
    <col min="13" max="13" width="44.7109375" style="491" customWidth="1"/>
    <col min="14" max="14" width="1.7109375" style="491" hidden="1" customWidth="1"/>
    <col min="15" max="15" width="29.7109375" style="491" hidden="1" customWidth="1"/>
    <col min="16" max="17" width="23.7109375" style="491" hidden="1" customWidth="1"/>
    <col min="18" max="18" width="11.7109375" style="491" customWidth="1"/>
    <col min="19" max="19" width="3.7109375" style="491" customWidth="1"/>
    <col min="20" max="20" width="11.7109375" style="491" customWidth="1"/>
    <col min="21" max="21" width="8.5703125" style="491" hidden="1" customWidth="1"/>
    <col min="22" max="22" width="4.7109375" style="491" customWidth="1"/>
    <col min="23" max="23" width="115.7109375" style="491" customWidth="1"/>
    <col min="24" max="25" width="10.5703125" style="552"/>
    <col min="26" max="26" width="11.140625" style="552" customWidth="1"/>
    <col min="27" max="34" width="10.5703125" style="552"/>
    <col min="35" max="256" width="10.5703125" style="491"/>
    <col min="257" max="264" width="0" style="491" hidden="1" customWidth="1"/>
    <col min="265" max="265" width="3.7109375" style="491" customWidth="1"/>
    <col min="266" max="266" width="3.85546875" style="491" customWidth="1"/>
    <col min="267" max="267" width="3.7109375" style="491" customWidth="1"/>
    <col min="268" max="268" width="12.7109375" style="491" customWidth="1"/>
    <col min="269" max="269" width="52.7109375" style="491" customWidth="1"/>
    <col min="270" max="273" width="0" style="491" hidden="1" customWidth="1"/>
    <col min="274" max="274" width="12.28515625" style="491" customWidth="1"/>
    <col min="275" max="275" width="6.42578125" style="491" customWidth="1"/>
    <col min="276" max="276" width="12.28515625" style="491" customWidth="1"/>
    <col min="277" max="277" width="0" style="491" hidden="1" customWidth="1"/>
    <col min="278" max="278" width="3.7109375" style="491" customWidth="1"/>
    <col min="279" max="279" width="11.140625" style="491" bestFit="1" customWidth="1"/>
    <col min="280" max="281" width="10.5703125" style="491"/>
    <col min="282" max="282" width="11.140625" style="491" customWidth="1"/>
    <col min="283" max="512" width="10.5703125" style="491"/>
    <col min="513" max="520" width="0" style="491" hidden="1" customWidth="1"/>
    <col min="521" max="521" width="3.7109375" style="491" customWidth="1"/>
    <col min="522" max="522" width="3.85546875" style="491" customWidth="1"/>
    <col min="523" max="523" width="3.7109375" style="491" customWidth="1"/>
    <col min="524" max="524" width="12.7109375" style="491" customWidth="1"/>
    <col min="525" max="525" width="52.7109375" style="491" customWidth="1"/>
    <col min="526" max="529" width="0" style="491" hidden="1" customWidth="1"/>
    <col min="530" max="530" width="12.28515625" style="491" customWidth="1"/>
    <col min="531" max="531" width="6.42578125" style="491" customWidth="1"/>
    <col min="532" max="532" width="12.28515625" style="491" customWidth="1"/>
    <col min="533" max="533" width="0" style="491" hidden="1" customWidth="1"/>
    <col min="534" max="534" width="3.7109375" style="491" customWidth="1"/>
    <col min="535" max="535" width="11.140625" style="491" bestFit="1" customWidth="1"/>
    <col min="536" max="537" width="10.5703125" style="491"/>
    <col min="538" max="538" width="11.140625" style="491" customWidth="1"/>
    <col min="539" max="768" width="10.5703125" style="491"/>
    <col min="769" max="776" width="0" style="491" hidden="1" customWidth="1"/>
    <col min="777" max="777" width="3.7109375" style="491" customWidth="1"/>
    <col min="778" max="778" width="3.85546875" style="491" customWidth="1"/>
    <col min="779" max="779" width="3.7109375" style="491" customWidth="1"/>
    <col min="780" max="780" width="12.7109375" style="491" customWidth="1"/>
    <col min="781" max="781" width="52.7109375" style="491" customWidth="1"/>
    <col min="782" max="785" width="0" style="491" hidden="1" customWidth="1"/>
    <col min="786" max="786" width="12.28515625" style="491" customWidth="1"/>
    <col min="787" max="787" width="6.42578125" style="491" customWidth="1"/>
    <col min="788" max="788" width="12.28515625" style="491" customWidth="1"/>
    <col min="789" max="789" width="0" style="491" hidden="1" customWidth="1"/>
    <col min="790" max="790" width="3.7109375" style="491" customWidth="1"/>
    <col min="791" max="791" width="11.140625" style="491" bestFit="1" customWidth="1"/>
    <col min="792" max="793" width="10.5703125" style="491"/>
    <col min="794" max="794" width="11.140625" style="491" customWidth="1"/>
    <col min="795" max="1024" width="10.5703125" style="491"/>
    <col min="1025" max="1032" width="0" style="491" hidden="1" customWidth="1"/>
    <col min="1033" max="1033" width="3.7109375" style="491" customWidth="1"/>
    <col min="1034" max="1034" width="3.85546875" style="491" customWidth="1"/>
    <col min="1035" max="1035" width="3.7109375" style="491" customWidth="1"/>
    <col min="1036" max="1036" width="12.7109375" style="491" customWidth="1"/>
    <col min="1037" max="1037" width="52.7109375" style="491" customWidth="1"/>
    <col min="1038" max="1041" width="0" style="491" hidden="1" customWidth="1"/>
    <col min="1042" max="1042" width="12.28515625" style="491" customWidth="1"/>
    <col min="1043" max="1043" width="6.42578125" style="491" customWidth="1"/>
    <col min="1044" max="1044" width="12.28515625" style="491" customWidth="1"/>
    <col min="1045" max="1045" width="0" style="491" hidden="1" customWidth="1"/>
    <col min="1046" max="1046" width="3.7109375" style="491" customWidth="1"/>
    <col min="1047" max="1047" width="11.140625" style="491" bestFit="1" customWidth="1"/>
    <col min="1048" max="1049" width="10.5703125" style="491"/>
    <col min="1050" max="1050" width="11.140625" style="491" customWidth="1"/>
    <col min="1051" max="1280" width="10.5703125" style="491"/>
    <col min="1281" max="1288" width="0" style="491" hidden="1" customWidth="1"/>
    <col min="1289" max="1289" width="3.7109375" style="491" customWidth="1"/>
    <col min="1290" max="1290" width="3.85546875" style="491" customWidth="1"/>
    <col min="1291" max="1291" width="3.7109375" style="491" customWidth="1"/>
    <col min="1292" max="1292" width="12.7109375" style="491" customWidth="1"/>
    <col min="1293" max="1293" width="52.7109375" style="491" customWidth="1"/>
    <col min="1294" max="1297" width="0" style="491" hidden="1" customWidth="1"/>
    <col min="1298" max="1298" width="12.28515625" style="491" customWidth="1"/>
    <col min="1299" max="1299" width="6.42578125" style="491" customWidth="1"/>
    <col min="1300" max="1300" width="12.28515625" style="491" customWidth="1"/>
    <col min="1301" max="1301" width="0" style="491" hidden="1" customWidth="1"/>
    <col min="1302" max="1302" width="3.7109375" style="491" customWidth="1"/>
    <col min="1303" max="1303" width="11.140625" style="491" bestFit="1" customWidth="1"/>
    <col min="1304" max="1305" width="10.5703125" style="491"/>
    <col min="1306" max="1306" width="11.140625" style="491" customWidth="1"/>
    <col min="1307" max="1536" width="10.5703125" style="491"/>
    <col min="1537" max="1544" width="0" style="491" hidden="1" customWidth="1"/>
    <col min="1545" max="1545" width="3.7109375" style="491" customWidth="1"/>
    <col min="1546" max="1546" width="3.85546875" style="491" customWidth="1"/>
    <col min="1547" max="1547" width="3.7109375" style="491" customWidth="1"/>
    <col min="1548" max="1548" width="12.7109375" style="491" customWidth="1"/>
    <col min="1549" max="1549" width="52.7109375" style="491" customWidth="1"/>
    <col min="1550" max="1553" width="0" style="491" hidden="1" customWidth="1"/>
    <col min="1554" max="1554" width="12.28515625" style="491" customWidth="1"/>
    <col min="1555" max="1555" width="6.42578125" style="491" customWidth="1"/>
    <col min="1556" max="1556" width="12.28515625" style="491" customWidth="1"/>
    <col min="1557" max="1557" width="0" style="491" hidden="1" customWidth="1"/>
    <col min="1558" max="1558" width="3.7109375" style="491" customWidth="1"/>
    <col min="1559" max="1559" width="11.140625" style="491" bestFit="1" customWidth="1"/>
    <col min="1560" max="1561" width="10.5703125" style="491"/>
    <col min="1562" max="1562" width="11.140625" style="491" customWidth="1"/>
    <col min="1563" max="1792" width="10.5703125" style="491"/>
    <col min="1793" max="1800" width="0" style="491" hidden="1" customWidth="1"/>
    <col min="1801" max="1801" width="3.7109375" style="491" customWidth="1"/>
    <col min="1802" max="1802" width="3.85546875" style="491" customWidth="1"/>
    <col min="1803" max="1803" width="3.7109375" style="491" customWidth="1"/>
    <col min="1804" max="1804" width="12.7109375" style="491" customWidth="1"/>
    <col min="1805" max="1805" width="52.7109375" style="491" customWidth="1"/>
    <col min="1806" max="1809" width="0" style="491" hidden="1" customWidth="1"/>
    <col min="1810" max="1810" width="12.28515625" style="491" customWidth="1"/>
    <col min="1811" max="1811" width="6.42578125" style="491" customWidth="1"/>
    <col min="1812" max="1812" width="12.28515625" style="491" customWidth="1"/>
    <col min="1813" max="1813" width="0" style="491" hidden="1" customWidth="1"/>
    <col min="1814" max="1814" width="3.7109375" style="491" customWidth="1"/>
    <col min="1815" max="1815" width="11.140625" style="491" bestFit="1" customWidth="1"/>
    <col min="1816" max="1817" width="10.5703125" style="491"/>
    <col min="1818" max="1818" width="11.140625" style="491" customWidth="1"/>
    <col min="1819" max="2048" width="10.5703125" style="491"/>
    <col min="2049" max="2056" width="0" style="491" hidden="1" customWidth="1"/>
    <col min="2057" max="2057" width="3.7109375" style="491" customWidth="1"/>
    <col min="2058" max="2058" width="3.85546875" style="491" customWidth="1"/>
    <col min="2059" max="2059" width="3.7109375" style="491" customWidth="1"/>
    <col min="2060" max="2060" width="12.7109375" style="491" customWidth="1"/>
    <col min="2061" max="2061" width="52.7109375" style="491" customWidth="1"/>
    <col min="2062" max="2065" width="0" style="491" hidden="1" customWidth="1"/>
    <col min="2066" max="2066" width="12.28515625" style="491" customWidth="1"/>
    <col min="2067" max="2067" width="6.42578125" style="491" customWidth="1"/>
    <col min="2068" max="2068" width="12.28515625" style="491" customWidth="1"/>
    <col min="2069" max="2069" width="0" style="491" hidden="1" customWidth="1"/>
    <col min="2070" max="2070" width="3.7109375" style="491" customWidth="1"/>
    <col min="2071" max="2071" width="11.140625" style="491" bestFit="1" customWidth="1"/>
    <col min="2072" max="2073" width="10.5703125" style="491"/>
    <col min="2074" max="2074" width="11.140625" style="491" customWidth="1"/>
    <col min="2075" max="2304" width="10.5703125" style="491"/>
    <col min="2305" max="2312" width="0" style="491" hidden="1" customWidth="1"/>
    <col min="2313" max="2313" width="3.7109375" style="491" customWidth="1"/>
    <col min="2314" max="2314" width="3.85546875" style="491" customWidth="1"/>
    <col min="2315" max="2315" width="3.7109375" style="491" customWidth="1"/>
    <col min="2316" max="2316" width="12.7109375" style="491" customWidth="1"/>
    <col min="2317" max="2317" width="52.7109375" style="491" customWidth="1"/>
    <col min="2318" max="2321" width="0" style="491" hidden="1" customWidth="1"/>
    <col min="2322" max="2322" width="12.28515625" style="491" customWidth="1"/>
    <col min="2323" max="2323" width="6.42578125" style="491" customWidth="1"/>
    <col min="2324" max="2324" width="12.28515625" style="491" customWidth="1"/>
    <col min="2325" max="2325" width="0" style="491" hidden="1" customWidth="1"/>
    <col min="2326" max="2326" width="3.7109375" style="491" customWidth="1"/>
    <col min="2327" max="2327" width="11.140625" style="491" bestFit="1" customWidth="1"/>
    <col min="2328" max="2329" width="10.5703125" style="491"/>
    <col min="2330" max="2330" width="11.140625" style="491" customWidth="1"/>
    <col min="2331" max="2560" width="10.5703125" style="491"/>
    <col min="2561" max="2568" width="0" style="491" hidden="1" customWidth="1"/>
    <col min="2569" max="2569" width="3.7109375" style="491" customWidth="1"/>
    <col min="2570" max="2570" width="3.85546875" style="491" customWidth="1"/>
    <col min="2571" max="2571" width="3.7109375" style="491" customWidth="1"/>
    <col min="2572" max="2572" width="12.7109375" style="491" customWidth="1"/>
    <col min="2573" max="2573" width="52.7109375" style="491" customWidth="1"/>
    <col min="2574" max="2577" width="0" style="491" hidden="1" customWidth="1"/>
    <col min="2578" max="2578" width="12.28515625" style="491" customWidth="1"/>
    <col min="2579" max="2579" width="6.42578125" style="491" customWidth="1"/>
    <col min="2580" max="2580" width="12.28515625" style="491" customWidth="1"/>
    <col min="2581" max="2581" width="0" style="491" hidden="1" customWidth="1"/>
    <col min="2582" max="2582" width="3.7109375" style="491" customWidth="1"/>
    <col min="2583" max="2583" width="11.140625" style="491" bestFit="1" customWidth="1"/>
    <col min="2584" max="2585" width="10.5703125" style="491"/>
    <col min="2586" max="2586" width="11.140625" style="491" customWidth="1"/>
    <col min="2587" max="2816" width="10.5703125" style="491"/>
    <col min="2817" max="2824" width="0" style="491" hidden="1" customWidth="1"/>
    <col min="2825" max="2825" width="3.7109375" style="491" customWidth="1"/>
    <col min="2826" max="2826" width="3.85546875" style="491" customWidth="1"/>
    <col min="2827" max="2827" width="3.7109375" style="491" customWidth="1"/>
    <col min="2828" max="2828" width="12.7109375" style="491" customWidth="1"/>
    <col min="2829" max="2829" width="52.7109375" style="491" customWidth="1"/>
    <col min="2830" max="2833" width="0" style="491" hidden="1" customWidth="1"/>
    <col min="2834" max="2834" width="12.28515625" style="491" customWidth="1"/>
    <col min="2835" max="2835" width="6.42578125" style="491" customWidth="1"/>
    <col min="2836" max="2836" width="12.28515625" style="491" customWidth="1"/>
    <col min="2837" max="2837" width="0" style="491" hidden="1" customWidth="1"/>
    <col min="2838" max="2838" width="3.7109375" style="491" customWidth="1"/>
    <col min="2839" max="2839" width="11.140625" style="491" bestFit="1" customWidth="1"/>
    <col min="2840" max="2841" width="10.5703125" style="491"/>
    <col min="2842" max="2842" width="11.140625" style="491" customWidth="1"/>
    <col min="2843" max="3072" width="10.5703125" style="491"/>
    <col min="3073" max="3080" width="0" style="491" hidden="1" customWidth="1"/>
    <col min="3081" max="3081" width="3.7109375" style="491" customWidth="1"/>
    <col min="3082" max="3082" width="3.85546875" style="491" customWidth="1"/>
    <col min="3083" max="3083" width="3.7109375" style="491" customWidth="1"/>
    <col min="3084" max="3084" width="12.7109375" style="491" customWidth="1"/>
    <col min="3085" max="3085" width="52.7109375" style="491" customWidth="1"/>
    <col min="3086" max="3089" width="0" style="491" hidden="1" customWidth="1"/>
    <col min="3090" max="3090" width="12.28515625" style="491" customWidth="1"/>
    <col min="3091" max="3091" width="6.42578125" style="491" customWidth="1"/>
    <col min="3092" max="3092" width="12.28515625" style="491" customWidth="1"/>
    <col min="3093" max="3093" width="0" style="491" hidden="1" customWidth="1"/>
    <col min="3094" max="3094" width="3.7109375" style="491" customWidth="1"/>
    <col min="3095" max="3095" width="11.140625" style="491" bestFit="1" customWidth="1"/>
    <col min="3096" max="3097" width="10.5703125" style="491"/>
    <col min="3098" max="3098" width="11.140625" style="491" customWidth="1"/>
    <col min="3099" max="3328" width="10.5703125" style="491"/>
    <col min="3329" max="3336" width="0" style="491" hidden="1" customWidth="1"/>
    <col min="3337" max="3337" width="3.7109375" style="491" customWidth="1"/>
    <col min="3338" max="3338" width="3.85546875" style="491" customWidth="1"/>
    <col min="3339" max="3339" width="3.7109375" style="491" customWidth="1"/>
    <col min="3340" max="3340" width="12.7109375" style="491" customWidth="1"/>
    <col min="3341" max="3341" width="52.7109375" style="491" customWidth="1"/>
    <col min="3342" max="3345" width="0" style="491" hidden="1" customWidth="1"/>
    <col min="3346" max="3346" width="12.28515625" style="491" customWidth="1"/>
    <col min="3347" max="3347" width="6.42578125" style="491" customWidth="1"/>
    <col min="3348" max="3348" width="12.28515625" style="491" customWidth="1"/>
    <col min="3349" max="3349" width="0" style="491" hidden="1" customWidth="1"/>
    <col min="3350" max="3350" width="3.7109375" style="491" customWidth="1"/>
    <col min="3351" max="3351" width="11.140625" style="491" bestFit="1" customWidth="1"/>
    <col min="3352" max="3353" width="10.5703125" style="491"/>
    <col min="3354" max="3354" width="11.140625" style="491" customWidth="1"/>
    <col min="3355" max="3584" width="10.5703125" style="491"/>
    <col min="3585" max="3592" width="0" style="491" hidden="1" customWidth="1"/>
    <col min="3593" max="3593" width="3.7109375" style="491" customWidth="1"/>
    <col min="3594" max="3594" width="3.85546875" style="491" customWidth="1"/>
    <col min="3595" max="3595" width="3.7109375" style="491" customWidth="1"/>
    <col min="3596" max="3596" width="12.7109375" style="491" customWidth="1"/>
    <col min="3597" max="3597" width="52.7109375" style="491" customWidth="1"/>
    <col min="3598" max="3601" width="0" style="491" hidden="1" customWidth="1"/>
    <col min="3602" max="3602" width="12.28515625" style="491" customWidth="1"/>
    <col min="3603" max="3603" width="6.42578125" style="491" customWidth="1"/>
    <col min="3604" max="3604" width="12.28515625" style="491" customWidth="1"/>
    <col min="3605" max="3605" width="0" style="491" hidden="1" customWidth="1"/>
    <col min="3606" max="3606" width="3.7109375" style="491" customWidth="1"/>
    <col min="3607" max="3607" width="11.140625" style="491" bestFit="1" customWidth="1"/>
    <col min="3608" max="3609" width="10.5703125" style="491"/>
    <col min="3610" max="3610" width="11.140625" style="491" customWidth="1"/>
    <col min="3611" max="3840" width="10.5703125" style="491"/>
    <col min="3841" max="3848" width="0" style="491" hidden="1" customWidth="1"/>
    <col min="3849" max="3849" width="3.7109375" style="491" customWidth="1"/>
    <col min="3850" max="3850" width="3.85546875" style="491" customWidth="1"/>
    <col min="3851" max="3851" width="3.7109375" style="491" customWidth="1"/>
    <col min="3852" max="3852" width="12.7109375" style="491" customWidth="1"/>
    <col min="3853" max="3853" width="52.7109375" style="491" customWidth="1"/>
    <col min="3854" max="3857" width="0" style="491" hidden="1" customWidth="1"/>
    <col min="3858" max="3858" width="12.28515625" style="491" customWidth="1"/>
    <col min="3859" max="3859" width="6.42578125" style="491" customWidth="1"/>
    <col min="3860" max="3860" width="12.28515625" style="491" customWidth="1"/>
    <col min="3861" max="3861" width="0" style="491" hidden="1" customWidth="1"/>
    <col min="3862" max="3862" width="3.7109375" style="491" customWidth="1"/>
    <col min="3863" max="3863" width="11.140625" style="491" bestFit="1" customWidth="1"/>
    <col min="3864" max="3865" width="10.5703125" style="491"/>
    <col min="3866" max="3866" width="11.140625" style="491" customWidth="1"/>
    <col min="3867" max="4096" width="10.5703125" style="491"/>
    <col min="4097" max="4104" width="0" style="491" hidden="1" customWidth="1"/>
    <col min="4105" max="4105" width="3.7109375" style="491" customWidth="1"/>
    <col min="4106" max="4106" width="3.85546875" style="491" customWidth="1"/>
    <col min="4107" max="4107" width="3.7109375" style="491" customWidth="1"/>
    <col min="4108" max="4108" width="12.7109375" style="491" customWidth="1"/>
    <col min="4109" max="4109" width="52.7109375" style="491" customWidth="1"/>
    <col min="4110" max="4113" width="0" style="491" hidden="1" customWidth="1"/>
    <col min="4114" max="4114" width="12.28515625" style="491" customWidth="1"/>
    <col min="4115" max="4115" width="6.42578125" style="491" customWidth="1"/>
    <col min="4116" max="4116" width="12.28515625" style="491" customWidth="1"/>
    <col min="4117" max="4117" width="0" style="491" hidden="1" customWidth="1"/>
    <col min="4118" max="4118" width="3.7109375" style="491" customWidth="1"/>
    <col min="4119" max="4119" width="11.140625" style="491" bestFit="1" customWidth="1"/>
    <col min="4120" max="4121" width="10.5703125" style="491"/>
    <col min="4122" max="4122" width="11.140625" style="491" customWidth="1"/>
    <col min="4123" max="4352" width="10.5703125" style="491"/>
    <col min="4353" max="4360" width="0" style="491" hidden="1" customWidth="1"/>
    <col min="4361" max="4361" width="3.7109375" style="491" customWidth="1"/>
    <col min="4362" max="4362" width="3.85546875" style="491" customWidth="1"/>
    <col min="4363" max="4363" width="3.7109375" style="491" customWidth="1"/>
    <col min="4364" max="4364" width="12.7109375" style="491" customWidth="1"/>
    <col min="4365" max="4365" width="52.7109375" style="491" customWidth="1"/>
    <col min="4366" max="4369" width="0" style="491" hidden="1" customWidth="1"/>
    <col min="4370" max="4370" width="12.28515625" style="491" customWidth="1"/>
    <col min="4371" max="4371" width="6.42578125" style="491" customWidth="1"/>
    <col min="4372" max="4372" width="12.28515625" style="491" customWidth="1"/>
    <col min="4373" max="4373" width="0" style="491" hidden="1" customWidth="1"/>
    <col min="4374" max="4374" width="3.7109375" style="491" customWidth="1"/>
    <col min="4375" max="4375" width="11.140625" style="491" bestFit="1" customWidth="1"/>
    <col min="4376" max="4377" width="10.5703125" style="491"/>
    <col min="4378" max="4378" width="11.140625" style="491" customWidth="1"/>
    <col min="4379" max="4608" width="10.5703125" style="491"/>
    <col min="4609" max="4616" width="0" style="491" hidden="1" customWidth="1"/>
    <col min="4617" max="4617" width="3.7109375" style="491" customWidth="1"/>
    <col min="4618" max="4618" width="3.85546875" style="491" customWidth="1"/>
    <col min="4619" max="4619" width="3.7109375" style="491" customWidth="1"/>
    <col min="4620" max="4620" width="12.7109375" style="491" customWidth="1"/>
    <col min="4621" max="4621" width="52.7109375" style="491" customWidth="1"/>
    <col min="4622" max="4625" width="0" style="491" hidden="1" customWidth="1"/>
    <col min="4626" max="4626" width="12.28515625" style="491" customWidth="1"/>
    <col min="4627" max="4627" width="6.42578125" style="491" customWidth="1"/>
    <col min="4628" max="4628" width="12.28515625" style="491" customWidth="1"/>
    <col min="4629" max="4629" width="0" style="491" hidden="1" customWidth="1"/>
    <col min="4630" max="4630" width="3.7109375" style="491" customWidth="1"/>
    <col min="4631" max="4631" width="11.140625" style="491" bestFit="1" customWidth="1"/>
    <col min="4632" max="4633" width="10.5703125" style="491"/>
    <col min="4634" max="4634" width="11.140625" style="491" customWidth="1"/>
    <col min="4635" max="4864" width="10.5703125" style="491"/>
    <col min="4865" max="4872" width="0" style="491" hidden="1" customWidth="1"/>
    <col min="4873" max="4873" width="3.7109375" style="491" customWidth="1"/>
    <col min="4874" max="4874" width="3.85546875" style="491" customWidth="1"/>
    <col min="4875" max="4875" width="3.7109375" style="491" customWidth="1"/>
    <col min="4876" max="4876" width="12.7109375" style="491" customWidth="1"/>
    <col min="4877" max="4877" width="52.7109375" style="491" customWidth="1"/>
    <col min="4878" max="4881" width="0" style="491" hidden="1" customWidth="1"/>
    <col min="4882" max="4882" width="12.28515625" style="491" customWidth="1"/>
    <col min="4883" max="4883" width="6.42578125" style="491" customWidth="1"/>
    <col min="4884" max="4884" width="12.28515625" style="491" customWidth="1"/>
    <col min="4885" max="4885" width="0" style="491" hidden="1" customWidth="1"/>
    <col min="4886" max="4886" width="3.7109375" style="491" customWidth="1"/>
    <col min="4887" max="4887" width="11.140625" style="491" bestFit="1" customWidth="1"/>
    <col min="4888" max="4889" width="10.5703125" style="491"/>
    <col min="4890" max="4890" width="11.140625" style="491" customWidth="1"/>
    <col min="4891" max="5120" width="10.5703125" style="491"/>
    <col min="5121" max="5128" width="0" style="491" hidden="1" customWidth="1"/>
    <col min="5129" max="5129" width="3.7109375" style="491" customWidth="1"/>
    <col min="5130" max="5130" width="3.85546875" style="491" customWidth="1"/>
    <col min="5131" max="5131" width="3.7109375" style="491" customWidth="1"/>
    <col min="5132" max="5132" width="12.7109375" style="491" customWidth="1"/>
    <col min="5133" max="5133" width="52.7109375" style="491" customWidth="1"/>
    <col min="5134" max="5137" width="0" style="491" hidden="1" customWidth="1"/>
    <col min="5138" max="5138" width="12.28515625" style="491" customWidth="1"/>
    <col min="5139" max="5139" width="6.42578125" style="491" customWidth="1"/>
    <col min="5140" max="5140" width="12.28515625" style="491" customWidth="1"/>
    <col min="5141" max="5141" width="0" style="491" hidden="1" customWidth="1"/>
    <col min="5142" max="5142" width="3.7109375" style="491" customWidth="1"/>
    <col min="5143" max="5143" width="11.140625" style="491" bestFit="1" customWidth="1"/>
    <col min="5144" max="5145" width="10.5703125" style="491"/>
    <col min="5146" max="5146" width="11.140625" style="491" customWidth="1"/>
    <col min="5147" max="5376" width="10.5703125" style="491"/>
    <col min="5377" max="5384" width="0" style="491" hidden="1" customWidth="1"/>
    <col min="5385" max="5385" width="3.7109375" style="491" customWidth="1"/>
    <col min="5386" max="5386" width="3.85546875" style="491" customWidth="1"/>
    <col min="5387" max="5387" width="3.7109375" style="491" customWidth="1"/>
    <col min="5388" max="5388" width="12.7109375" style="491" customWidth="1"/>
    <col min="5389" max="5389" width="52.7109375" style="491" customWidth="1"/>
    <col min="5390" max="5393" width="0" style="491" hidden="1" customWidth="1"/>
    <col min="5394" max="5394" width="12.28515625" style="491" customWidth="1"/>
    <col min="5395" max="5395" width="6.42578125" style="491" customWidth="1"/>
    <col min="5396" max="5396" width="12.28515625" style="491" customWidth="1"/>
    <col min="5397" max="5397" width="0" style="491" hidden="1" customWidth="1"/>
    <col min="5398" max="5398" width="3.7109375" style="491" customWidth="1"/>
    <col min="5399" max="5399" width="11.140625" style="491" bestFit="1" customWidth="1"/>
    <col min="5400" max="5401" width="10.5703125" style="491"/>
    <col min="5402" max="5402" width="11.140625" style="491" customWidth="1"/>
    <col min="5403" max="5632" width="10.5703125" style="491"/>
    <col min="5633" max="5640" width="0" style="491" hidden="1" customWidth="1"/>
    <col min="5641" max="5641" width="3.7109375" style="491" customWidth="1"/>
    <col min="5642" max="5642" width="3.85546875" style="491" customWidth="1"/>
    <col min="5643" max="5643" width="3.7109375" style="491" customWidth="1"/>
    <col min="5644" max="5644" width="12.7109375" style="491" customWidth="1"/>
    <col min="5645" max="5645" width="52.7109375" style="491" customWidth="1"/>
    <col min="5646" max="5649" width="0" style="491" hidden="1" customWidth="1"/>
    <col min="5650" max="5650" width="12.28515625" style="491" customWidth="1"/>
    <col min="5651" max="5651" width="6.42578125" style="491" customWidth="1"/>
    <col min="5652" max="5652" width="12.28515625" style="491" customWidth="1"/>
    <col min="5653" max="5653" width="0" style="491" hidden="1" customWidth="1"/>
    <col min="5654" max="5654" width="3.7109375" style="491" customWidth="1"/>
    <col min="5655" max="5655" width="11.140625" style="491" bestFit="1" customWidth="1"/>
    <col min="5656" max="5657" width="10.5703125" style="491"/>
    <col min="5658" max="5658" width="11.140625" style="491" customWidth="1"/>
    <col min="5659" max="5888" width="10.5703125" style="491"/>
    <col min="5889" max="5896" width="0" style="491" hidden="1" customWidth="1"/>
    <col min="5897" max="5897" width="3.7109375" style="491" customWidth="1"/>
    <col min="5898" max="5898" width="3.85546875" style="491" customWidth="1"/>
    <col min="5899" max="5899" width="3.7109375" style="491" customWidth="1"/>
    <col min="5900" max="5900" width="12.7109375" style="491" customWidth="1"/>
    <col min="5901" max="5901" width="52.7109375" style="491" customWidth="1"/>
    <col min="5902" max="5905" width="0" style="491" hidden="1" customWidth="1"/>
    <col min="5906" max="5906" width="12.28515625" style="491" customWidth="1"/>
    <col min="5907" max="5907" width="6.42578125" style="491" customWidth="1"/>
    <col min="5908" max="5908" width="12.28515625" style="491" customWidth="1"/>
    <col min="5909" max="5909" width="0" style="491" hidden="1" customWidth="1"/>
    <col min="5910" max="5910" width="3.7109375" style="491" customWidth="1"/>
    <col min="5911" max="5911" width="11.140625" style="491" bestFit="1" customWidth="1"/>
    <col min="5912" max="5913" width="10.5703125" style="491"/>
    <col min="5914" max="5914" width="11.140625" style="491" customWidth="1"/>
    <col min="5915" max="6144" width="10.5703125" style="491"/>
    <col min="6145" max="6152" width="0" style="491" hidden="1" customWidth="1"/>
    <col min="6153" max="6153" width="3.7109375" style="491" customWidth="1"/>
    <col min="6154" max="6154" width="3.85546875" style="491" customWidth="1"/>
    <col min="6155" max="6155" width="3.7109375" style="491" customWidth="1"/>
    <col min="6156" max="6156" width="12.7109375" style="491" customWidth="1"/>
    <col min="6157" max="6157" width="52.7109375" style="491" customWidth="1"/>
    <col min="6158" max="6161" width="0" style="491" hidden="1" customWidth="1"/>
    <col min="6162" max="6162" width="12.28515625" style="491" customWidth="1"/>
    <col min="6163" max="6163" width="6.42578125" style="491" customWidth="1"/>
    <col min="6164" max="6164" width="12.28515625" style="491" customWidth="1"/>
    <col min="6165" max="6165" width="0" style="491" hidden="1" customWidth="1"/>
    <col min="6166" max="6166" width="3.7109375" style="491" customWidth="1"/>
    <col min="6167" max="6167" width="11.140625" style="491" bestFit="1" customWidth="1"/>
    <col min="6168" max="6169" width="10.5703125" style="491"/>
    <col min="6170" max="6170" width="11.140625" style="491" customWidth="1"/>
    <col min="6171" max="6400" width="10.5703125" style="491"/>
    <col min="6401" max="6408" width="0" style="491" hidden="1" customWidth="1"/>
    <col min="6409" max="6409" width="3.7109375" style="491" customWidth="1"/>
    <col min="6410" max="6410" width="3.85546875" style="491" customWidth="1"/>
    <col min="6411" max="6411" width="3.7109375" style="491" customWidth="1"/>
    <col min="6412" max="6412" width="12.7109375" style="491" customWidth="1"/>
    <col min="6413" max="6413" width="52.7109375" style="491" customWidth="1"/>
    <col min="6414" max="6417" width="0" style="491" hidden="1" customWidth="1"/>
    <col min="6418" max="6418" width="12.28515625" style="491" customWidth="1"/>
    <col min="6419" max="6419" width="6.42578125" style="491" customWidth="1"/>
    <col min="6420" max="6420" width="12.28515625" style="491" customWidth="1"/>
    <col min="6421" max="6421" width="0" style="491" hidden="1" customWidth="1"/>
    <col min="6422" max="6422" width="3.7109375" style="491" customWidth="1"/>
    <col min="6423" max="6423" width="11.140625" style="491" bestFit="1" customWidth="1"/>
    <col min="6424" max="6425" width="10.5703125" style="491"/>
    <col min="6426" max="6426" width="11.140625" style="491" customWidth="1"/>
    <col min="6427" max="6656" width="10.5703125" style="491"/>
    <col min="6657" max="6664" width="0" style="491" hidden="1" customWidth="1"/>
    <col min="6665" max="6665" width="3.7109375" style="491" customWidth="1"/>
    <col min="6666" max="6666" width="3.85546875" style="491" customWidth="1"/>
    <col min="6667" max="6667" width="3.7109375" style="491" customWidth="1"/>
    <col min="6668" max="6668" width="12.7109375" style="491" customWidth="1"/>
    <col min="6669" max="6669" width="52.7109375" style="491" customWidth="1"/>
    <col min="6670" max="6673" width="0" style="491" hidden="1" customWidth="1"/>
    <col min="6674" max="6674" width="12.28515625" style="491" customWidth="1"/>
    <col min="6675" max="6675" width="6.42578125" style="491" customWidth="1"/>
    <col min="6676" max="6676" width="12.28515625" style="491" customWidth="1"/>
    <col min="6677" max="6677" width="0" style="491" hidden="1" customWidth="1"/>
    <col min="6678" max="6678" width="3.7109375" style="491" customWidth="1"/>
    <col min="6679" max="6679" width="11.140625" style="491" bestFit="1" customWidth="1"/>
    <col min="6680" max="6681" width="10.5703125" style="491"/>
    <col min="6682" max="6682" width="11.140625" style="491" customWidth="1"/>
    <col min="6683" max="6912" width="10.5703125" style="491"/>
    <col min="6913" max="6920" width="0" style="491" hidden="1" customWidth="1"/>
    <col min="6921" max="6921" width="3.7109375" style="491" customWidth="1"/>
    <col min="6922" max="6922" width="3.85546875" style="491" customWidth="1"/>
    <col min="6923" max="6923" width="3.7109375" style="491" customWidth="1"/>
    <col min="6924" max="6924" width="12.7109375" style="491" customWidth="1"/>
    <col min="6925" max="6925" width="52.7109375" style="491" customWidth="1"/>
    <col min="6926" max="6929" width="0" style="491" hidden="1" customWidth="1"/>
    <col min="6930" max="6930" width="12.28515625" style="491" customWidth="1"/>
    <col min="6931" max="6931" width="6.42578125" style="491" customWidth="1"/>
    <col min="6932" max="6932" width="12.28515625" style="491" customWidth="1"/>
    <col min="6933" max="6933" width="0" style="491" hidden="1" customWidth="1"/>
    <col min="6934" max="6934" width="3.7109375" style="491" customWidth="1"/>
    <col min="6935" max="6935" width="11.140625" style="491" bestFit="1" customWidth="1"/>
    <col min="6936" max="6937" width="10.5703125" style="491"/>
    <col min="6938" max="6938" width="11.140625" style="491" customWidth="1"/>
    <col min="6939" max="7168" width="10.5703125" style="491"/>
    <col min="7169" max="7176" width="0" style="491" hidden="1" customWidth="1"/>
    <col min="7177" max="7177" width="3.7109375" style="491" customWidth="1"/>
    <col min="7178" max="7178" width="3.85546875" style="491" customWidth="1"/>
    <col min="7179" max="7179" width="3.7109375" style="491" customWidth="1"/>
    <col min="7180" max="7180" width="12.7109375" style="491" customWidth="1"/>
    <col min="7181" max="7181" width="52.7109375" style="491" customWidth="1"/>
    <col min="7182" max="7185" width="0" style="491" hidden="1" customWidth="1"/>
    <col min="7186" max="7186" width="12.28515625" style="491" customWidth="1"/>
    <col min="7187" max="7187" width="6.42578125" style="491" customWidth="1"/>
    <col min="7188" max="7188" width="12.28515625" style="491" customWidth="1"/>
    <col min="7189" max="7189" width="0" style="491" hidden="1" customWidth="1"/>
    <col min="7190" max="7190" width="3.7109375" style="491" customWidth="1"/>
    <col min="7191" max="7191" width="11.140625" style="491" bestFit="1" customWidth="1"/>
    <col min="7192" max="7193" width="10.5703125" style="491"/>
    <col min="7194" max="7194" width="11.140625" style="491" customWidth="1"/>
    <col min="7195" max="7424" width="10.5703125" style="491"/>
    <col min="7425" max="7432" width="0" style="491" hidden="1" customWidth="1"/>
    <col min="7433" max="7433" width="3.7109375" style="491" customWidth="1"/>
    <col min="7434" max="7434" width="3.85546875" style="491" customWidth="1"/>
    <col min="7435" max="7435" width="3.7109375" style="491" customWidth="1"/>
    <col min="7436" max="7436" width="12.7109375" style="491" customWidth="1"/>
    <col min="7437" max="7437" width="52.7109375" style="491" customWidth="1"/>
    <col min="7438" max="7441" width="0" style="491" hidden="1" customWidth="1"/>
    <col min="7442" max="7442" width="12.28515625" style="491" customWidth="1"/>
    <col min="7443" max="7443" width="6.42578125" style="491" customWidth="1"/>
    <col min="7444" max="7444" width="12.28515625" style="491" customWidth="1"/>
    <col min="7445" max="7445" width="0" style="491" hidden="1" customWidth="1"/>
    <col min="7446" max="7446" width="3.7109375" style="491" customWidth="1"/>
    <col min="7447" max="7447" width="11.140625" style="491" bestFit="1" customWidth="1"/>
    <col min="7448" max="7449" width="10.5703125" style="491"/>
    <col min="7450" max="7450" width="11.140625" style="491" customWidth="1"/>
    <col min="7451" max="7680" width="10.5703125" style="491"/>
    <col min="7681" max="7688" width="0" style="491" hidden="1" customWidth="1"/>
    <col min="7689" max="7689" width="3.7109375" style="491" customWidth="1"/>
    <col min="7690" max="7690" width="3.85546875" style="491" customWidth="1"/>
    <col min="7691" max="7691" width="3.7109375" style="491" customWidth="1"/>
    <col min="7692" max="7692" width="12.7109375" style="491" customWidth="1"/>
    <col min="7693" max="7693" width="52.7109375" style="491" customWidth="1"/>
    <col min="7694" max="7697" width="0" style="491" hidden="1" customWidth="1"/>
    <col min="7698" max="7698" width="12.28515625" style="491" customWidth="1"/>
    <col min="7699" max="7699" width="6.42578125" style="491" customWidth="1"/>
    <col min="7700" max="7700" width="12.28515625" style="491" customWidth="1"/>
    <col min="7701" max="7701" width="0" style="491" hidden="1" customWidth="1"/>
    <col min="7702" max="7702" width="3.7109375" style="491" customWidth="1"/>
    <col min="7703" max="7703" width="11.140625" style="491" bestFit="1" customWidth="1"/>
    <col min="7704" max="7705" width="10.5703125" style="491"/>
    <col min="7706" max="7706" width="11.140625" style="491" customWidth="1"/>
    <col min="7707" max="7936" width="10.5703125" style="491"/>
    <col min="7937" max="7944" width="0" style="491" hidden="1" customWidth="1"/>
    <col min="7945" max="7945" width="3.7109375" style="491" customWidth="1"/>
    <col min="7946" max="7946" width="3.85546875" style="491" customWidth="1"/>
    <col min="7947" max="7947" width="3.7109375" style="491" customWidth="1"/>
    <col min="7948" max="7948" width="12.7109375" style="491" customWidth="1"/>
    <col min="7949" max="7949" width="52.7109375" style="491" customWidth="1"/>
    <col min="7950" max="7953" width="0" style="491" hidden="1" customWidth="1"/>
    <col min="7954" max="7954" width="12.28515625" style="491" customWidth="1"/>
    <col min="7955" max="7955" width="6.42578125" style="491" customWidth="1"/>
    <col min="7956" max="7956" width="12.28515625" style="491" customWidth="1"/>
    <col min="7957" max="7957" width="0" style="491" hidden="1" customWidth="1"/>
    <col min="7958" max="7958" width="3.7109375" style="491" customWidth="1"/>
    <col min="7959" max="7959" width="11.140625" style="491" bestFit="1" customWidth="1"/>
    <col min="7960" max="7961" width="10.5703125" style="491"/>
    <col min="7962" max="7962" width="11.140625" style="491" customWidth="1"/>
    <col min="7963" max="8192" width="10.5703125" style="491"/>
    <col min="8193" max="8200" width="0" style="491" hidden="1" customWidth="1"/>
    <col min="8201" max="8201" width="3.7109375" style="491" customWidth="1"/>
    <col min="8202" max="8202" width="3.85546875" style="491" customWidth="1"/>
    <col min="8203" max="8203" width="3.7109375" style="491" customWidth="1"/>
    <col min="8204" max="8204" width="12.7109375" style="491" customWidth="1"/>
    <col min="8205" max="8205" width="52.7109375" style="491" customWidth="1"/>
    <col min="8206" max="8209" width="0" style="491" hidden="1" customWidth="1"/>
    <col min="8210" max="8210" width="12.28515625" style="491" customWidth="1"/>
    <col min="8211" max="8211" width="6.42578125" style="491" customWidth="1"/>
    <col min="8212" max="8212" width="12.28515625" style="491" customWidth="1"/>
    <col min="8213" max="8213" width="0" style="491" hidden="1" customWidth="1"/>
    <col min="8214" max="8214" width="3.7109375" style="491" customWidth="1"/>
    <col min="8215" max="8215" width="11.140625" style="491" bestFit="1" customWidth="1"/>
    <col min="8216" max="8217" width="10.5703125" style="491"/>
    <col min="8218" max="8218" width="11.140625" style="491" customWidth="1"/>
    <col min="8219" max="8448" width="10.5703125" style="491"/>
    <col min="8449" max="8456" width="0" style="491" hidden="1" customWidth="1"/>
    <col min="8457" max="8457" width="3.7109375" style="491" customWidth="1"/>
    <col min="8458" max="8458" width="3.85546875" style="491" customWidth="1"/>
    <col min="8459" max="8459" width="3.7109375" style="491" customWidth="1"/>
    <col min="8460" max="8460" width="12.7109375" style="491" customWidth="1"/>
    <col min="8461" max="8461" width="52.7109375" style="491" customWidth="1"/>
    <col min="8462" max="8465" width="0" style="491" hidden="1" customWidth="1"/>
    <col min="8466" max="8466" width="12.28515625" style="491" customWidth="1"/>
    <col min="8467" max="8467" width="6.42578125" style="491" customWidth="1"/>
    <col min="8468" max="8468" width="12.28515625" style="491" customWidth="1"/>
    <col min="8469" max="8469" width="0" style="491" hidden="1" customWidth="1"/>
    <col min="8470" max="8470" width="3.7109375" style="491" customWidth="1"/>
    <col min="8471" max="8471" width="11.140625" style="491" bestFit="1" customWidth="1"/>
    <col min="8472" max="8473" width="10.5703125" style="491"/>
    <col min="8474" max="8474" width="11.140625" style="491" customWidth="1"/>
    <col min="8475" max="8704" width="10.5703125" style="491"/>
    <col min="8705" max="8712" width="0" style="491" hidden="1" customWidth="1"/>
    <col min="8713" max="8713" width="3.7109375" style="491" customWidth="1"/>
    <col min="8714" max="8714" width="3.85546875" style="491" customWidth="1"/>
    <col min="8715" max="8715" width="3.7109375" style="491" customWidth="1"/>
    <col min="8716" max="8716" width="12.7109375" style="491" customWidth="1"/>
    <col min="8717" max="8717" width="52.7109375" style="491" customWidth="1"/>
    <col min="8718" max="8721" width="0" style="491" hidden="1" customWidth="1"/>
    <col min="8722" max="8722" width="12.28515625" style="491" customWidth="1"/>
    <col min="8723" max="8723" width="6.42578125" style="491" customWidth="1"/>
    <col min="8724" max="8724" width="12.28515625" style="491" customWidth="1"/>
    <col min="8725" max="8725" width="0" style="491" hidden="1" customWidth="1"/>
    <col min="8726" max="8726" width="3.7109375" style="491" customWidth="1"/>
    <col min="8727" max="8727" width="11.140625" style="491" bestFit="1" customWidth="1"/>
    <col min="8728" max="8729" width="10.5703125" style="491"/>
    <col min="8730" max="8730" width="11.140625" style="491" customWidth="1"/>
    <col min="8731" max="8960" width="10.5703125" style="491"/>
    <col min="8961" max="8968" width="0" style="491" hidden="1" customWidth="1"/>
    <col min="8969" max="8969" width="3.7109375" style="491" customWidth="1"/>
    <col min="8970" max="8970" width="3.85546875" style="491" customWidth="1"/>
    <col min="8971" max="8971" width="3.7109375" style="491" customWidth="1"/>
    <col min="8972" max="8972" width="12.7109375" style="491" customWidth="1"/>
    <col min="8973" max="8973" width="52.7109375" style="491" customWidth="1"/>
    <col min="8974" max="8977" width="0" style="491" hidden="1" customWidth="1"/>
    <col min="8978" max="8978" width="12.28515625" style="491" customWidth="1"/>
    <col min="8979" max="8979" width="6.42578125" style="491" customWidth="1"/>
    <col min="8980" max="8980" width="12.28515625" style="491" customWidth="1"/>
    <col min="8981" max="8981" width="0" style="491" hidden="1" customWidth="1"/>
    <col min="8982" max="8982" width="3.7109375" style="491" customWidth="1"/>
    <col min="8983" max="8983" width="11.140625" style="491" bestFit="1" customWidth="1"/>
    <col min="8984" max="8985" width="10.5703125" style="491"/>
    <col min="8986" max="8986" width="11.140625" style="491" customWidth="1"/>
    <col min="8987" max="9216" width="10.5703125" style="491"/>
    <col min="9217" max="9224" width="0" style="491" hidden="1" customWidth="1"/>
    <col min="9225" max="9225" width="3.7109375" style="491" customWidth="1"/>
    <col min="9226" max="9226" width="3.85546875" style="491" customWidth="1"/>
    <col min="9227" max="9227" width="3.7109375" style="491" customWidth="1"/>
    <col min="9228" max="9228" width="12.7109375" style="491" customWidth="1"/>
    <col min="9229" max="9229" width="52.7109375" style="491" customWidth="1"/>
    <col min="9230" max="9233" width="0" style="491" hidden="1" customWidth="1"/>
    <col min="9234" max="9234" width="12.28515625" style="491" customWidth="1"/>
    <col min="9235" max="9235" width="6.42578125" style="491" customWidth="1"/>
    <col min="9236" max="9236" width="12.28515625" style="491" customWidth="1"/>
    <col min="9237" max="9237" width="0" style="491" hidden="1" customWidth="1"/>
    <col min="9238" max="9238" width="3.7109375" style="491" customWidth="1"/>
    <col min="9239" max="9239" width="11.140625" style="491" bestFit="1" customWidth="1"/>
    <col min="9240" max="9241" width="10.5703125" style="491"/>
    <col min="9242" max="9242" width="11.140625" style="491" customWidth="1"/>
    <col min="9243" max="9472" width="10.5703125" style="491"/>
    <col min="9473" max="9480" width="0" style="491" hidden="1" customWidth="1"/>
    <col min="9481" max="9481" width="3.7109375" style="491" customWidth="1"/>
    <col min="9482" max="9482" width="3.85546875" style="491" customWidth="1"/>
    <col min="9483" max="9483" width="3.7109375" style="491" customWidth="1"/>
    <col min="9484" max="9484" width="12.7109375" style="491" customWidth="1"/>
    <col min="9485" max="9485" width="52.7109375" style="491" customWidth="1"/>
    <col min="9486" max="9489" width="0" style="491" hidden="1" customWidth="1"/>
    <col min="9490" max="9490" width="12.28515625" style="491" customWidth="1"/>
    <col min="9491" max="9491" width="6.42578125" style="491" customWidth="1"/>
    <col min="9492" max="9492" width="12.28515625" style="491" customWidth="1"/>
    <col min="9493" max="9493" width="0" style="491" hidden="1" customWidth="1"/>
    <col min="9494" max="9494" width="3.7109375" style="491" customWidth="1"/>
    <col min="9495" max="9495" width="11.140625" style="491" bestFit="1" customWidth="1"/>
    <col min="9496" max="9497" width="10.5703125" style="491"/>
    <col min="9498" max="9498" width="11.140625" style="491" customWidth="1"/>
    <col min="9499" max="9728" width="10.5703125" style="491"/>
    <col min="9729" max="9736" width="0" style="491" hidden="1" customWidth="1"/>
    <col min="9737" max="9737" width="3.7109375" style="491" customWidth="1"/>
    <col min="9738" max="9738" width="3.85546875" style="491" customWidth="1"/>
    <col min="9739" max="9739" width="3.7109375" style="491" customWidth="1"/>
    <col min="9740" max="9740" width="12.7109375" style="491" customWidth="1"/>
    <col min="9741" max="9741" width="52.7109375" style="491" customWidth="1"/>
    <col min="9742" max="9745" width="0" style="491" hidden="1" customWidth="1"/>
    <col min="9746" max="9746" width="12.28515625" style="491" customWidth="1"/>
    <col min="9747" max="9747" width="6.42578125" style="491" customWidth="1"/>
    <col min="9748" max="9748" width="12.28515625" style="491" customWidth="1"/>
    <col min="9749" max="9749" width="0" style="491" hidden="1" customWidth="1"/>
    <col min="9750" max="9750" width="3.7109375" style="491" customWidth="1"/>
    <col min="9751" max="9751" width="11.140625" style="491" bestFit="1" customWidth="1"/>
    <col min="9752" max="9753" width="10.5703125" style="491"/>
    <col min="9754" max="9754" width="11.140625" style="491" customWidth="1"/>
    <col min="9755" max="9984" width="10.5703125" style="491"/>
    <col min="9985" max="9992" width="0" style="491" hidden="1" customWidth="1"/>
    <col min="9993" max="9993" width="3.7109375" style="491" customWidth="1"/>
    <col min="9994" max="9994" width="3.85546875" style="491" customWidth="1"/>
    <col min="9995" max="9995" width="3.7109375" style="491" customWidth="1"/>
    <col min="9996" max="9996" width="12.7109375" style="491" customWidth="1"/>
    <col min="9997" max="9997" width="52.7109375" style="491" customWidth="1"/>
    <col min="9998" max="10001" width="0" style="491" hidden="1" customWidth="1"/>
    <col min="10002" max="10002" width="12.28515625" style="491" customWidth="1"/>
    <col min="10003" max="10003" width="6.42578125" style="491" customWidth="1"/>
    <col min="10004" max="10004" width="12.28515625" style="491" customWidth="1"/>
    <col min="10005" max="10005" width="0" style="491" hidden="1" customWidth="1"/>
    <col min="10006" max="10006" width="3.7109375" style="491" customWidth="1"/>
    <col min="10007" max="10007" width="11.140625" style="491" bestFit="1" customWidth="1"/>
    <col min="10008" max="10009" width="10.5703125" style="491"/>
    <col min="10010" max="10010" width="11.140625" style="491" customWidth="1"/>
    <col min="10011" max="10240" width="10.5703125" style="491"/>
    <col min="10241" max="10248" width="0" style="491" hidden="1" customWidth="1"/>
    <col min="10249" max="10249" width="3.7109375" style="491" customWidth="1"/>
    <col min="10250" max="10250" width="3.85546875" style="491" customWidth="1"/>
    <col min="10251" max="10251" width="3.7109375" style="491" customWidth="1"/>
    <col min="10252" max="10252" width="12.7109375" style="491" customWidth="1"/>
    <col min="10253" max="10253" width="52.7109375" style="491" customWidth="1"/>
    <col min="10254" max="10257" width="0" style="491" hidden="1" customWidth="1"/>
    <col min="10258" max="10258" width="12.28515625" style="491" customWidth="1"/>
    <col min="10259" max="10259" width="6.42578125" style="491" customWidth="1"/>
    <col min="10260" max="10260" width="12.28515625" style="491" customWidth="1"/>
    <col min="10261" max="10261" width="0" style="491" hidden="1" customWidth="1"/>
    <col min="10262" max="10262" width="3.7109375" style="491" customWidth="1"/>
    <col min="10263" max="10263" width="11.140625" style="491" bestFit="1" customWidth="1"/>
    <col min="10264" max="10265" width="10.5703125" style="491"/>
    <col min="10266" max="10266" width="11.140625" style="491" customWidth="1"/>
    <col min="10267" max="10496" width="10.5703125" style="491"/>
    <col min="10497" max="10504" width="0" style="491" hidden="1" customWidth="1"/>
    <col min="10505" max="10505" width="3.7109375" style="491" customWidth="1"/>
    <col min="10506" max="10506" width="3.85546875" style="491" customWidth="1"/>
    <col min="10507" max="10507" width="3.7109375" style="491" customWidth="1"/>
    <col min="10508" max="10508" width="12.7109375" style="491" customWidth="1"/>
    <col min="10509" max="10509" width="52.7109375" style="491" customWidth="1"/>
    <col min="10510" max="10513" width="0" style="491" hidden="1" customWidth="1"/>
    <col min="10514" max="10514" width="12.28515625" style="491" customWidth="1"/>
    <col min="10515" max="10515" width="6.42578125" style="491" customWidth="1"/>
    <col min="10516" max="10516" width="12.28515625" style="491" customWidth="1"/>
    <col min="10517" max="10517" width="0" style="491" hidden="1" customWidth="1"/>
    <col min="10518" max="10518" width="3.7109375" style="491" customWidth="1"/>
    <col min="10519" max="10519" width="11.140625" style="491" bestFit="1" customWidth="1"/>
    <col min="10520" max="10521" width="10.5703125" style="491"/>
    <col min="10522" max="10522" width="11.140625" style="491" customWidth="1"/>
    <col min="10523" max="10752" width="10.5703125" style="491"/>
    <col min="10753" max="10760" width="0" style="491" hidden="1" customWidth="1"/>
    <col min="10761" max="10761" width="3.7109375" style="491" customWidth="1"/>
    <col min="10762" max="10762" width="3.85546875" style="491" customWidth="1"/>
    <col min="10763" max="10763" width="3.7109375" style="491" customWidth="1"/>
    <col min="10764" max="10764" width="12.7109375" style="491" customWidth="1"/>
    <col min="10765" max="10765" width="52.7109375" style="491" customWidth="1"/>
    <col min="10766" max="10769" width="0" style="491" hidden="1" customWidth="1"/>
    <col min="10770" max="10770" width="12.28515625" style="491" customWidth="1"/>
    <col min="10771" max="10771" width="6.42578125" style="491" customWidth="1"/>
    <col min="10772" max="10772" width="12.28515625" style="491" customWidth="1"/>
    <col min="10773" max="10773" width="0" style="491" hidden="1" customWidth="1"/>
    <col min="10774" max="10774" width="3.7109375" style="491" customWidth="1"/>
    <col min="10775" max="10775" width="11.140625" style="491" bestFit="1" customWidth="1"/>
    <col min="10776" max="10777" width="10.5703125" style="491"/>
    <col min="10778" max="10778" width="11.140625" style="491" customWidth="1"/>
    <col min="10779" max="11008" width="10.5703125" style="491"/>
    <col min="11009" max="11016" width="0" style="491" hidden="1" customWidth="1"/>
    <col min="11017" max="11017" width="3.7109375" style="491" customWidth="1"/>
    <col min="11018" max="11018" width="3.85546875" style="491" customWidth="1"/>
    <col min="11019" max="11019" width="3.7109375" style="491" customWidth="1"/>
    <col min="11020" max="11020" width="12.7109375" style="491" customWidth="1"/>
    <col min="11021" max="11021" width="52.7109375" style="491" customWidth="1"/>
    <col min="11022" max="11025" width="0" style="491" hidden="1" customWidth="1"/>
    <col min="11026" max="11026" width="12.28515625" style="491" customWidth="1"/>
    <col min="11027" max="11027" width="6.42578125" style="491" customWidth="1"/>
    <col min="11028" max="11028" width="12.28515625" style="491" customWidth="1"/>
    <col min="11029" max="11029" width="0" style="491" hidden="1" customWidth="1"/>
    <col min="11030" max="11030" width="3.7109375" style="491" customWidth="1"/>
    <col min="11031" max="11031" width="11.140625" style="491" bestFit="1" customWidth="1"/>
    <col min="11032" max="11033" width="10.5703125" style="491"/>
    <col min="11034" max="11034" width="11.140625" style="491" customWidth="1"/>
    <col min="11035" max="11264" width="10.5703125" style="491"/>
    <col min="11265" max="11272" width="0" style="491" hidden="1" customWidth="1"/>
    <col min="11273" max="11273" width="3.7109375" style="491" customWidth="1"/>
    <col min="11274" max="11274" width="3.85546875" style="491" customWidth="1"/>
    <col min="11275" max="11275" width="3.7109375" style="491" customWidth="1"/>
    <col min="11276" max="11276" width="12.7109375" style="491" customWidth="1"/>
    <col min="11277" max="11277" width="52.7109375" style="491" customWidth="1"/>
    <col min="11278" max="11281" width="0" style="491" hidden="1" customWidth="1"/>
    <col min="11282" max="11282" width="12.28515625" style="491" customWidth="1"/>
    <col min="11283" max="11283" width="6.42578125" style="491" customWidth="1"/>
    <col min="11284" max="11284" width="12.28515625" style="491" customWidth="1"/>
    <col min="11285" max="11285" width="0" style="491" hidden="1" customWidth="1"/>
    <col min="11286" max="11286" width="3.7109375" style="491" customWidth="1"/>
    <col min="11287" max="11287" width="11.140625" style="491" bestFit="1" customWidth="1"/>
    <col min="11288" max="11289" width="10.5703125" style="491"/>
    <col min="11290" max="11290" width="11.140625" style="491" customWidth="1"/>
    <col min="11291" max="11520" width="10.5703125" style="491"/>
    <col min="11521" max="11528" width="0" style="491" hidden="1" customWidth="1"/>
    <col min="11529" max="11529" width="3.7109375" style="491" customWidth="1"/>
    <col min="11530" max="11530" width="3.85546875" style="491" customWidth="1"/>
    <col min="11531" max="11531" width="3.7109375" style="491" customWidth="1"/>
    <col min="11532" max="11532" width="12.7109375" style="491" customWidth="1"/>
    <col min="11533" max="11533" width="52.7109375" style="491" customWidth="1"/>
    <col min="11534" max="11537" width="0" style="491" hidden="1" customWidth="1"/>
    <col min="11538" max="11538" width="12.28515625" style="491" customWidth="1"/>
    <col min="11539" max="11539" width="6.42578125" style="491" customWidth="1"/>
    <col min="11540" max="11540" width="12.28515625" style="491" customWidth="1"/>
    <col min="11541" max="11541" width="0" style="491" hidden="1" customWidth="1"/>
    <col min="11542" max="11542" width="3.7109375" style="491" customWidth="1"/>
    <col min="11543" max="11543" width="11.140625" style="491" bestFit="1" customWidth="1"/>
    <col min="11544" max="11545" width="10.5703125" style="491"/>
    <col min="11546" max="11546" width="11.140625" style="491" customWidth="1"/>
    <col min="11547" max="11776" width="10.5703125" style="491"/>
    <col min="11777" max="11784" width="0" style="491" hidden="1" customWidth="1"/>
    <col min="11785" max="11785" width="3.7109375" style="491" customWidth="1"/>
    <col min="11786" max="11786" width="3.85546875" style="491" customWidth="1"/>
    <col min="11787" max="11787" width="3.7109375" style="491" customWidth="1"/>
    <col min="11788" max="11788" width="12.7109375" style="491" customWidth="1"/>
    <col min="11789" max="11789" width="52.7109375" style="491" customWidth="1"/>
    <col min="11790" max="11793" width="0" style="491" hidden="1" customWidth="1"/>
    <col min="11794" max="11794" width="12.28515625" style="491" customWidth="1"/>
    <col min="11795" max="11795" width="6.42578125" style="491" customWidth="1"/>
    <col min="11796" max="11796" width="12.28515625" style="491" customWidth="1"/>
    <col min="11797" max="11797" width="0" style="491" hidden="1" customWidth="1"/>
    <col min="11798" max="11798" width="3.7109375" style="491" customWidth="1"/>
    <col min="11799" max="11799" width="11.140625" style="491" bestFit="1" customWidth="1"/>
    <col min="11800" max="11801" width="10.5703125" style="491"/>
    <col min="11802" max="11802" width="11.140625" style="491" customWidth="1"/>
    <col min="11803" max="12032" width="10.5703125" style="491"/>
    <col min="12033" max="12040" width="0" style="491" hidden="1" customWidth="1"/>
    <col min="12041" max="12041" width="3.7109375" style="491" customWidth="1"/>
    <col min="12042" max="12042" width="3.85546875" style="491" customWidth="1"/>
    <col min="12043" max="12043" width="3.7109375" style="491" customWidth="1"/>
    <col min="12044" max="12044" width="12.7109375" style="491" customWidth="1"/>
    <col min="12045" max="12045" width="52.7109375" style="491" customWidth="1"/>
    <col min="12046" max="12049" width="0" style="491" hidden="1" customWidth="1"/>
    <col min="12050" max="12050" width="12.28515625" style="491" customWidth="1"/>
    <col min="12051" max="12051" width="6.42578125" style="491" customWidth="1"/>
    <col min="12052" max="12052" width="12.28515625" style="491" customWidth="1"/>
    <col min="12053" max="12053" width="0" style="491" hidden="1" customWidth="1"/>
    <col min="12054" max="12054" width="3.7109375" style="491" customWidth="1"/>
    <col min="12055" max="12055" width="11.140625" style="491" bestFit="1" customWidth="1"/>
    <col min="12056" max="12057" width="10.5703125" style="491"/>
    <col min="12058" max="12058" width="11.140625" style="491" customWidth="1"/>
    <col min="12059" max="12288" width="10.5703125" style="491"/>
    <col min="12289" max="12296" width="0" style="491" hidden="1" customWidth="1"/>
    <col min="12297" max="12297" width="3.7109375" style="491" customWidth="1"/>
    <col min="12298" max="12298" width="3.85546875" style="491" customWidth="1"/>
    <col min="12299" max="12299" width="3.7109375" style="491" customWidth="1"/>
    <col min="12300" max="12300" width="12.7109375" style="491" customWidth="1"/>
    <col min="12301" max="12301" width="52.7109375" style="491" customWidth="1"/>
    <col min="12302" max="12305" width="0" style="491" hidden="1" customWidth="1"/>
    <col min="12306" max="12306" width="12.28515625" style="491" customWidth="1"/>
    <col min="12307" max="12307" width="6.42578125" style="491" customWidth="1"/>
    <col min="12308" max="12308" width="12.28515625" style="491" customWidth="1"/>
    <col min="12309" max="12309" width="0" style="491" hidden="1" customWidth="1"/>
    <col min="12310" max="12310" width="3.7109375" style="491" customWidth="1"/>
    <col min="12311" max="12311" width="11.140625" style="491" bestFit="1" customWidth="1"/>
    <col min="12312" max="12313" width="10.5703125" style="491"/>
    <col min="12314" max="12314" width="11.140625" style="491" customWidth="1"/>
    <col min="12315" max="12544" width="10.5703125" style="491"/>
    <col min="12545" max="12552" width="0" style="491" hidden="1" customWidth="1"/>
    <col min="12553" max="12553" width="3.7109375" style="491" customWidth="1"/>
    <col min="12554" max="12554" width="3.85546875" style="491" customWidth="1"/>
    <col min="12555" max="12555" width="3.7109375" style="491" customWidth="1"/>
    <col min="12556" max="12556" width="12.7109375" style="491" customWidth="1"/>
    <col min="12557" max="12557" width="52.7109375" style="491" customWidth="1"/>
    <col min="12558" max="12561" width="0" style="491" hidden="1" customWidth="1"/>
    <col min="12562" max="12562" width="12.28515625" style="491" customWidth="1"/>
    <col min="12563" max="12563" width="6.42578125" style="491" customWidth="1"/>
    <col min="12564" max="12564" width="12.28515625" style="491" customWidth="1"/>
    <col min="12565" max="12565" width="0" style="491" hidden="1" customWidth="1"/>
    <col min="12566" max="12566" width="3.7109375" style="491" customWidth="1"/>
    <col min="12567" max="12567" width="11.140625" style="491" bestFit="1" customWidth="1"/>
    <col min="12568" max="12569" width="10.5703125" style="491"/>
    <col min="12570" max="12570" width="11.140625" style="491" customWidth="1"/>
    <col min="12571" max="12800" width="10.5703125" style="491"/>
    <col min="12801" max="12808" width="0" style="491" hidden="1" customWidth="1"/>
    <col min="12809" max="12809" width="3.7109375" style="491" customWidth="1"/>
    <col min="12810" max="12810" width="3.85546875" style="491" customWidth="1"/>
    <col min="12811" max="12811" width="3.7109375" style="491" customWidth="1"/>
    <col min="12812" max="12812" width="12.7109375" style="491" customWidth="1"/>
    <col min="12813" max="12813" width="52.7109375" style="491" customWidth="1"/>
    <col min="12814" max="12817" width="0" style="491" hidden="1" customWidth="1"/>
    <col min="12818" max="12818" width="12.28515625" style="491" customWidth="1"/>
    <col min="12819" max="12819" width="6.42578125" style="491" customWidth="1"/>
    <col min="12820" max="12820" width="12.28515625" style="491" customWidth="1"/>
    <col min="12821" max="12821" width="0" style="491" hidden="1" customWidth="1"/>
    <col min="12822" max="12822" width="3.7109375" style="491" customWidth="1"/>
    <col min="12823" max="12823" width="11.140625" style="491" bestFit="1" customWidth="1"/>
    <col min="12824" max="12825" width="10.5703125" style="491"/>
    <col min="12826" max="12826" width="11.140625" style="491" customWidth="1"/>
    <col min="12827" max="13056" width="10.5703125" style="491"/>
    <col min="13057" max="13064" width="0" style="491" hidden="1" customWidth="1"/>
    <col min="13065" max="13065" width="3.7109375" style="491" customWidth="1"/>
    <col min="13066" max="13066" width="3.85546875" style="491" customWidth="1"/>
    <col min="13067" max="13067" width="3.7109375" style="491" customWidth="1"/>
    <col min="13068" max="13068" width="12.7109375" style="491" customWidth="1"/>
    <col min="13069" max="13069" width="52.7109375" style="491" customWidth="1"/>
    <col min="13070" max="13073" width="0" style="491" hidden="1" customWidth="1"/>
    <col min="13074" max="13074" width="12.28515625" style="491" customWidth="1"/>
    <col min="13075" max="13075" width="6.42578125" style="491" customWidth="1"/>
    <col min="13076" max="13076" width="12.28515625" style="491" customWidth="1"/>
    <col min="13077" max="13077" width="0" style="491" hidden="1" customWidth="1"/>
    <col min="13078" max="13078" width="3.7109375" style="491" customWidth="1"/>
    <col min="13079" max="13079" width="11.140625" style="491" bestFit="1" customWidth="1"/>
    <col min="13080" max="13081" width="10.5703125" style="491"/>
    <col min="13082" max="13082" width="11.140625" style="491" customWidth="1"/>
    <col min="13083" max="13312" width="10.5703125" style="491"/>
    <col min="13313" max="13320" width="0" style="491" hidden="1" customWidth="1"/>
    <col min="13321" max="13321" width="3.7109375" style="491" customWidth="1"/>
    <col min="13322" max="13322" width="3.85546875" style="491" customWidth="1"/>
    <col min="13323" max="13323" width="3.7109375" style="491" customWidth="1"/>
    <col min="13324" max="13324" width="12.7109375" style="491" customWidth="1"/>
    <col min="13325" max="13325" width="52.7109375" style="491" customWidth="1"/>
    <col min="13326" max="13329" width="0" style="491" hidden="1" customWidth="1"/>
    <col min="13330" max="13330" width="12.28515625" style="491" customWidth="1"/>
    <col min="13331" max="13331" width="6.42578125" style="491" customWidth="1"/>
    <col min="13332" max="13332" width="12.28515625" style="491" customWidth="1"/>
    <col min="13333" max="13333" width="0" style="491" hidden="1" customWidth="1"/>
    <col min="13334" max="13334" width="3.7109375" style="491" customWidth="1"/>
    <col min="13335" max="13335" width="11.140625" style="491" bestFit="1" customWidth="1"/>
    <col min="13336" max="13337" width="10.5703125" style="491"/>
    <col min="13338" max="13338" width="11.140625" style="491" customWidth="1"/>
    <col min="13339" max="13568" width="10.5703125" style="491"/>
    <col min="13569" max="13576" width="0" style="491" hidden="1" customWidth="1"/>
    <col min="13577" max="13577" width="3.7109375" style="491" customWidth="1"/>
    <col min="13578" max="13578" width="3.85546875" style="491" customWidth="1"/>
    <col min="13579" max="13579" width="3.7109375" style="491" customWidth="1"/>
    <col min="13580" max="13580" width="12.7109375" style="491" customWidth="1"/>
    <col min="13581" max="13581" width="52.7109375" style="491" customWidth="1"/>
    <col min="13582" max="13585" width="0" style="491" hidden="1" customWidth="1"/>
    <col min="13586" max="13586" width="12.28515625" style="491" customWidth="1"/>
    <col min="13587" max="13587" width="6.42578125" style="491" customWidth="1"/>
    <col min="13588" max="13588" width="12.28515625" style="491" customWidth="1"/>
    <col min="13589" max="13589" width="0" style="491" hidden="1" customWidth="1"/>
    <col min="13590" max="13590" width="3.7109375" style="491" customWidth="1"/>
    <col min="13591" max="13591" width="11.140625" style="491" bestFit="1" customWidth="1"/>
    <col min="13592" max="13593" width="10.5703125" style="491"/>
    <col min="13594" max="13594" width="11.140625" style="491" customWidth="1"/>
    <col min="13595" max="13824" width="10.5703125" style="491"/>
    <col min="13825" max="13832" width="0" style="491" hidden="1" customWidth="1"/>
    <col min="13833" max="13833" width="3.7109375" style="491" customWidth="1"/>
    <col min="13834" max="13834" width="3.85546875" style="491" customWidth="1"/>
    <col min="13835" max="13835" width="3.7109375" style="491" customWidth="1"/>
    <col min="13836" max="13836" width="12.7109375" style="491" customWidth="1"/>
    <col min="13837" max="13837" width="52.7109375" style="491" customWidth="1"/>
    <col min="13838" max="13841" width="0" style="491" hidden="1" customWidth="1"/>
    <col min="13842" max="13842" width="12.28515625" style="491" customWidth="1"/>
    <col min="13843" max="13843" width="6.42578125" style="491" customWidth="1"/>
    <col min="13844" max="13844" width="12.28515625" style="491" customWidth="1"/>
    <col min="13845" max="13845" width="0" style="491" hidden="1" customWidth="1"/>
    <col min="13846" max="13846" width="3.7109375" style="491" customWidth="1"/>
    <col min="13847" max="13847" width="11.140625" style="491" bestFit="1" customWidth="1"/>
    <col min="13848" max="13849" width="10.5703125" style="491"/>
    <col min="13850" max="13850" width="11.140625" style="491" customWidth="1"/>
    <col min="13851" max="14080" width="10.5703125" style="491"/>
    <col min="14081" max="14088" width="0" style="491" hidden="1" customWidth="1"/>
    <col min="14089" max="14089" width="3.7109375" style="491" customWidth="1"/>
    <col min="14090" max="14090" width="3.85546875" style="491" customWidth="1"/>
    <col min="14091" max="14091" width="3.7109375" style="491" customWidth="1"/>
    <col min="14092" max="14092" width="12.7109375" style="491" customWidth="1"/>
    <col min="14093" max="14093" width="52.7109375" style="491" customWidth="1"/>
    <col min="14094" max="14097" width="0" style="491" hidden="1" customWidth="1"/>
    <col min="14098" max="14098" width="12.28515625" style="491" customWidth="1"/>
    <col min="14099" max="14099" width="6.42578125" style="491" customWidth="1"/>
    <col min="14100" max="14100" width="12.28515625" style="491" customWidth="1"/>
    <col min="14101" max="14101" width="0" style="491" hidden="1" customWidth="1"/>
    <col min="14102" max="14102" width="3.7109375" style="491" customWidth="1"/>
    <col min="14103" max="14103" width="11.140625" style="491" bestFit="1" customWidth="1"/>
    <col min="14104" max="14105" width="10.5703125" style="491"/>
    <col min="14106" max="14106" width="11.140625" style="491" customWidth="1"/>
    <col min="14107" max="14336" width="10.5703125" style="491"/>
    <col min="14337" max="14344" width="0" style="491" hidden="1" customWidth="1"/>
    <col min="14345" max="14345" width="3.7109375" style="491" customWidth="1"/>
    <col min="14346" max="14346" width="3.85546875" style="491" customWidth="1"/>
    <col min="14347" max="14347" width="3.7109375" style="491" customWidth="1"/>
    <col min="14348" max="14348" width="12.7109375" style="491" customWidth="1"/>
    <col min="14349" max="14349" width="52.7109375" style="491" customWidth="1"/>
    <col min="14350" max="14353" width="0" style="491" hidden="1" customWidth="1"/>
    <col min="14354" max="14354" width="12.28515625" style="491" customWidth="1"/>
    <col min="14355" max="14355" width="6.42578125" style="491" customWidth="1"/>
    <col min="14356" max="14356" width="12.28515625" style="491" customWidth="1"/>
    <col min="14357" max="14357" width="0" style="491" hidden="1" customWidth="1"/>
    <col min="14358" max="14358" width="3.7109375" style="491" customWidth="1"/>
    <col min="14359" max="14359" width="11.140625" style="491" bestFit="1" customWidth="1"/>
    <col min="14360" max="14361" width="10.5703125" style="491"/>
    <col min="14362" max="14362" width="11.140625" style="491" customWidth="1"/>
    <col min="14363" max="14592" width="10.5703125" style="491"/>
    <col min="14593" max="14600" width="0" style="491" hidden="1" customWidth="1"/>
    <col min="14601" max="14601" width="3.7109375" style="491" customWidth="1"/>
    <col min="14602" max="14602" width="3.85546875" style="491" customWidth="1"/>
    <col min="14603" max="14603" width="3.7109375" style="491" customWidth="1"/>
    <col min="14604" max="14604" width="12.7109375" style="491" customWidth="1"/>
    <col min="14605" max="14605" width="52.7109375" style="491" customWidth="1"/>
    <col min="14606" max="14609" width="0" style="491" hidden="1" customWidth="1"/>
    <col min="14610" max="14610" width="12.28515625" style="491" customWidth="1"/>
    <col min="14611" max="14611" width="6.42578125" style="491" customWidth="1"/>
    <col min="14612" max="14612" width="12.28515625" style="491" customWidth="1"/>
    <col min="14613" max="14613" width="0" style="491" hidden="1" customWidth="1"/>
    <col min="14614" max="14614" width="3.7109375" style="491" customWidth="1"/>
    <col min="14615" max="14615" width="11.140625" style="491" bestFit="1" customWidth="1"/>
    <col min="14616" max="14617" width="10.5703125" style="491"/>
    <col min="14618" max="14618" width="11.140625" style="491" customWidth="1"/>
    <col min="14619" max="14848" width="10.5703125" style="491"/>
    <col min="14849" max="14856" width="0" style="491" hidden="1" customWidth="1"/>
    <col min="14857" max="14857" width="3.7109375" style="491" customWidth="1"/>
    <col min="14858" max="14858" width="3.85546875" style="491" customWidth="1"/>
    <col min="14859" max="14859" width="3.7109375" style="491" customWidth="1"/>
    <col min="14860" max="14860" width="12.7109375" style="491" customWidth="1"/>
    <col min="14861" max="14861" width="52.7109375" style="491" customWidth="1"/>
    <col min="14862" max="14865" width="0" style="491" hidden="1" customWidth="1"/>
    <col min="14866" max="14866" width="12.28515625" style="491" customWidth="1"/>
    <col min="14867" max="14867" width="6.42578125" style="491" customWidth="1"/>
    <col min="14868" max="14868" width="12.28515625" style="491" customWidth="1"/>
    <col min="14869" max="14869" width="0" style="491" hidden="1" customWidth="1"/>
    <col min="14870" max="14870" width="3.7109375" style="491" customWidth="1"/>
    <col min="14871" max="14871" width="11.140625" style="491" bestFit="1" customWidth="1"/>
    <col min="14872" max="14873" width="10.5703125" style="491"/>
    <col min="14874" max="14874" width="11.140625" style="491" customWidth="1"/>
    <col min="14875" max="15104" width="10.5703125" style="491"/>
    <col min="15105" max="15112" width="0" style="491" hidden="1" customWidth="1"/>
    <col min="15113" max="15113" width="3.7109375" style="491" customWidth="1"/>
    <col min="15114" max="15114" width="3.85546875" style="491" customWidth="1"/>
    <col min="15115" max="15115" width="3.7109375" style="491" customWidth="1"/>
    <col min="15116" max="15116" width="12.7109375" style="491" customWidth="1"/>
    <col min="15117" max="15117" width="52.7109375" style="491" customWidth="1"/>
    <col min="15118" max="15121" width="0" style="491" hidden="1" customWidth="1"/>
    <col min="15122" max="15122" width="12.28515625" style="491" customWidth="1"/>
    <col min="15123" max="15123" width="6.42578125" style="491" customWidth="1"/>
    <col min="15124" max="15124" width="12.28515625" style="491" customWidth="1"/>
    <col min="15125" max="15125" width="0" style="491" hidden="1" customWidth="1"/>
    <col min="15126" max="15126" width="3.7109375" style="491" customWidth="1"/>
    <col min="15127" max="15127" width="11.140625" style="491" bestFit="1" customWidth="1"/>
    <col min="15128" max="15129" width="10.5703125" style="491"/>
    <col min="15130" max="15130" width="11.140625" style="491" customWidth="1"/>
    <col min="15131" max="15360" width="10.5703125" style="491"/>
    <col min="15361" max="15368" width="0" style="491" hidden="1" customWidth="1"/>
    <col min="15369" max="15369" width="3.7109375" style="491" customWidth="1"/>
    <col min="15370" max="15370" width="3.85546875" style="491" customWidth="1"/>
    <col min="15371" max="15371" width="3.7109375" style="491" customWidth="1"/>
    <col min="15372" max="15372" width="12.7109375" style="491" customWidth="1"/>
    <col min="15373" max="15373" width="52.7109375" style="491" customWidth="1"/>
    <col min="15374" max="15377" width="0" style="491" hidden="1" customWidth="1"/>
    <col min="15378" max="15378" width="12.28515625" style="491" customWidth="1"/>
    <col min="15379" max="15379" width="6.42578125" style="491" customWidth="1"/>
    <col min="15380" max="15380" width="12.28515625" style="491" customWidth="1"/>
    <col min="15381" max="15381" width="0" style="491" hidden="1" customWidth="1"/>
    <col min="15382" max="15382" width="3.7109375" style="491" customWidth="1"/>
    <col min="15383" max="15383" width="11.140625" style="491" bestFit="1" customWidth="1"/>
    <col min="15384" max="15385" width="10.5703125" style="491"/>
    <col min="15386" max="15386" width="11.140625" style="491" customWidth="1"/>
    <col min="15387" max="15616" width="10.5703125" style="491"/>
    <col min="15617" max="15624" width="0" style="491" hidden="1" customWidth="1"/>
    <col min="15625" max="15625" width="3.7109375" style="491" customWidth="1"/>
    <col min="15626" max="15626" width="3.85546875" style="491" customWidth="1"/>
    <col min="15627" max="15627" width="3.7109375" style="491" customWidth="1"/>
    <col min="15628" max="15628" width="12.7109375" style="491" customWidth="1"/>
    <col min="15629" max="15629" width="52.7109375" style="491" customWidth="1"/>
    <col min="15630" max="15633" width="0" style="491" hidden="1" customWidth="1"/>
    <col min="15634" max="15634" width="12.28515625" style="491" customWidth="1"/>
    <col min="15635" max="15635" width="6.42578125" style="491" customWidth="1"/>
    <col min="15636" max="15636" width="12.28515625" style="491" customWidth="1"/>
    <col min="15637" max="15637" width="0" style="491" hidden="1" customWidth="1"/>
    <col min="15638" max="15638" width="3.7109375" style="491" customWidth="1"/>
    <col min="15639" max="15639" width="11.140625" style="491" bestFit="1" customWidth="1"/>
    <col min="15640" max="15641" width="10.5703125" style="491"/>
    <col min="15642" max="15642" width="11.140625" style="491" customWidth="1"/>
    <col min="15643" max="15872" width="10.5703125" style="491"/>
    <col min="15873" max="15880" width="0" style="491" hidden="1" customWidth="1"/>
    <col min="15881" max="15881" width="3.7109375" style="491" customWidth="1"/>
    <col min="15882" max="15882" width="3.85546875" style="491" customWidth="1"/>
    <col min="15883" max="15883" width="3.7109375" style="491" customWidth="1"/>
    <col min="15884" max="15884" width="12.7109375" style="491" customWidth="1"/>
    <col min="15885" max="15885" width="52.7109375" style="491" customWidth="1"/>
    <col min="15886" max="15889" width="0" style="491" hidden="1" customWidth="1"/>
    <col min="15890" max="15890" width="12.28515625" style="491" customWidth="1"/>
    <col min="15891" max="15891" width="6.42578125" style="491" customWidth="1"/>
    <col min="15892" max="15892" width="12.28515625" style="491" customWidth="1"/>
    <col min="15893" max="15893" width="0" style="491" hidden="1" customWidth="1"/>
    <col min="15894" max="15894" width="3.7109375" style="491" customWidth="1"/>
    <col min="15895" max="15895" width="11.140625" style="491" bestFit="1" customWidth="1"/>
    <col min="15896" max="15897" width="10.5703125" style="491"/>
    <col min="15898" max="15898" width="11.140625" style="491" customWidth="1"/>
    <col min="15899" max="16128" width="10.5703125" style="491"/>
    <col min="16129" max="16136" width="0" style="491" hidden="1" customWidth="1"/>
    <col min="16137" max="16137" width="3.7109375" style="491" customWidth="1"/>
    <col min="16138" max="16138" width="3.85546875" style="491" customWidth="1"/>
    <col min="16139" max="16139" width="3.7109375" style="491" customWidth="1"/>
    <col min="16140" max="16140" width="12.7109375" style="491" customWidth="1"/>
    <col min="16141" max="16141" width="52.7109375" style="491" customWidth="1"/>
    <col min="16142" max="16145" width="0" style="491" hidden="1" customWidth="1"/>
    <col min="16146" max="16146" width="12.28515625" style="491" customWidth="1"/>
    <col min="16147" max="16147" width="6.42578125" style="491" customWidth="1"/>
    <col min="16148" max="16148" width="12.28515625" style="491" customWidth="1"/>
    <col min="16149" max="16149" width="0" style="491" hidden="1" customWidth="1"/>
    <col min="16150" max="16150" width="3.7109375" style="491" customWidth="1"/>
    <col min="16151" max="16151" width="11.140625" style="491" bestFit="1" customWidth="1"/>
    <col min="16152" max="16153" width="10.5703125" style="491"/>
    <col min="16154" max="16154" width="11.140625" style="491" customWidth="1"/>
    <col min="16155" max="16384" width="10.5703125" style="491"/>
  </cols>
  <sheetData>
    <row r="1" spans="1:34" hidden="1">
      <c r="Q1" s="550"/>
      <c r="R1" s="550"/>
    </row>
    <row r="2" spans="1:34" hidden="1">
      <c r="U2" s="550"/>
    </row>
    <row r="3" spans="1:34" hidden="1"/>
    <row r="4" spans="1:34" ht="3" customHeight="1">
      <c r="J4" s="497"/>
      <c r="K4" s="497"/>
      <c r="L4" s="492"/>
      <c r="M4" s="492"/>
      <c r="N4" s="492"/>
      <c r="O4" s="500"/>
      <c r="P4" s="500"/>
      <c r="Q4" s="500"/>
      <c r="R4" s="500"/>
      <c r="S4" s="500"/>
      <c r="T4" s="500"/>
      <c r="U4" s="500"/>
    </row>
    <row r="5" spans="1:34" ht="26.1" customHeight="1">
      <c r="J5" s="497"/>
      <c r="K5" s="497"/>
      <c r="L5" s="1310" t="s">
        <v>714</v>
      </c>
      <c r="M5" s="1310"/>
      <c r="N5" s="1310"/>
      <c r="O5" s="1310"/>
      <c r="P5" s="1310"/>
      <c r="Q5" s="1310"/>
      <c r="R5" s="1310"/>
      <c r="S5" s="1310"/>
      <c r="T5" s="1310"/>
      <c r="U5" s="631"/>
    </row>
    <row r="6" spans="1:34" ht="3" customHeight="1">
      <c r="J6" s="497"/>
      <c r="K6" s="497"/>
      <c r="L6" s="492"/>
      <c r="M6" s="492"/>
      <c r="N6" s="492"/>
      <c r="O6" s="496"/>
      <c r="P6" s="496"/>
      <c r="Q6" s="496"/>
      <c r="R6" s="496"/>
      <c r="S6" s="496"/>
      <c r="T6" s="496"/>
      <c r="U6" s="496"/>
      <c r="V6" s="500"/>
    </row>
    <row r="7" spans="1:34" s="774" customFormat="1" ht="5.25" hidden="1">
      <c r="A7" s="1093"/>
      <c r="B7" s="1093"/>
      <c r="C7" s="1093"/>
      <c r="D7" s="1093"/>
      <c r="E7" s="1093"/>
      <c r="F7" s="1093"/>
      <c r="G7" s="1096"/>
      <c r="H7" s="1096"/>
      <c r="I7" s="745"/>
      <c r="J7" s="746"/>
      <c r="K7" s="746"/>
      <c r="L7" s="747"/>
      <c r="M7" s="1162"/>
      <c r="N7" s="747"/>
      <c r="O7" s="1320"/>
      <c r="P7" s="1320"/>
      <c r="Q7" s="777"/>
      <c r="R7" s="777"/>
      <c r="S7" s="777"/>
      <c r="T7" s="777"/>
      <c r="U7" s="778"/>
      <c r="V7" s="779"/>
      <c r="X7" s="1093"/>
      <c r="Y7" s="1093"/>
      <c r="Z7" s="1093"/>
      <c r="AA7" s="1093"/>
      <c r="AB7" s="1093"/>
      <c r="AC7" s="1093"/>
      <c r="AD7" s="1093"/>
      <c r="AE7" s="1093"/>
      <c r="AF7" s="1093"/>
      <c r="AG7" s="1093"/>
      <c r="AH7" s="1093"/>
    </row>
    <row r="8" spans="1:34" s="774" customFormat="1" ht="5.25" hidden="1">
      <c r="A8" s="757"/>
      <c r="B8" s="757"/>
      <c r="C8" s="757"/>
      <c r="D8" s="757"/>
      <c r="E8" s="757"/>
      <c r="F8" s="757"/>
      <c r="G8" s="756"/>
      <c r="H8" s="756"/>
      <c r="I8" s="745"/>
      <c r="J8" s="746"/>
      <c r="K8" s="746"/>
      <c r="L8" s="747"/>
      <c r="M8" s="747"/>
      <c r="N8" s="747"/>
      <c r="O8" s="777"/>
      <c r="P8" s="777"/>
      <c r="Q8" s="777"/>
      <c r="R8" s="777"/>
      <c r="S8" s="777"/>
      <c r="T8" s="777"/>
      <c r="U8" s="778"/>
      <c r="V8" s="779"/>
      <c r="X8" s="757"/>
      <c r="Y8" s="757"/>
      <c r="Z8" s="757"/>
      <c r="AA8" s="757"/>
      <c r="AB8" s="757"/>
      <c r="AC8" s="757"/>
      <c r="AD8" s="757"/>
      <c r="AE8" s="757"/>
      <c r="AF8" s="757"/>
      <c r="AG8" s="757"/>
      <c r="AH8" s="757"/>
    </row>
    <row r="9" spans="1:34" s="744" customFormat="1" ht="5.25" hidden="1">
      <c r="A9" s="1115"/>
      <c r="B9" s="1115"/>
      <c r="C9" s="1115"/>
      <c r="D9" s="1115"/>
      <c r="E9" s="1115"/>
      <c r="F9" s="1115"/>
      <c r="G9" s="1115"/>
      <c r="H9" s="1115"/>
      <c r="L9" s="1165"/>
      <c r="M9" s="1039"/>
      <c r="O9" s="1313"/>
      <c r="P9" s="1313"/>
      <c r="Q9" s="1313"/>
      <c r="R9" s="1313"/>
      <c r="S9" s="1313"/>
      <c r="T9" s="1313"/>
      <c r="U9" s="778"/>
      <c r="V9" s="778"/>
      <c r="X9" s="1115"/>
      <c r="Y9" s="1115"/>
      <c r="Z9" s="1115"/>
      <c r="AA9" s="1115"/>
      <c r="AB9" s="1115"/>
    </row>
    <row r="10" spans="1:34" s="537" customFormat="1" ht="18.75">
      <c r="A10" s="557"/>
      <c r="B10" s="557"/>
      <c r="C10" s="557"/>
      <c r="D10" s="557"/>
      <c r="E10" s="557"/>
      <c r="F10" s="557"/>
      <c r="G10" s="557"/>
      <c r="H10" s="557"/>
      <c r="L10" s="467"/>
      <c r="M10" s="584" t="str">
        <f>"Дата подачи заявления об "&amp;IF(datePr_ch="","утверждении","изменении") &amp; " тарифов"</f>
        <v>Дата подачи заявления об изменении тарифов</v>
      </c>
      <c r="N10" s="1119"/>
      <c r="O10" s="1314" t="str">
        <f>IF(datePr_ch="",IF(datePr="","",datePr),datePr_ch)</f>
        <v>28.04.2023</v>
      </c>
      <c r="P10" s="1314"/>
      <c r="Q10" s="1314"/>
      <c r="R10" s="1314"/>
      <c r="S10" s="1314"/>
      <c r="T10" s="1314"/>
      <c r="U10" s="549"/>
      <c r="V10" s="549"/>
      <c r="W10" s="487"/>
      <c r="X10" s="557"/>
      <c r="Y10" s="557"/>
      <c r="Z10" s="557"/>
      <c r="AA10" s="557"/>
      <c r="AB10" s="557"/>
      <c r="AC10" s="557"/>
      <c r="AD10" s="557"/>
      <c r="AE10" s="557"/>
      <c r="AF10" s="557"/>
      <c r="AG10" s="557"/>
      <c r="AH10" s="557"/>
    </row>
    <row r="11" spans="1:34" s="537" customFormat="1" ht="18.75">
      <c r="A11" s="557"/>
      <c r="B11" s="557"/>
      <c r="C11" s="557"/>
      <c r="D11" s="557"/>
      <c r="E11" s="557"/>
      <c r="F11" s="557"/>
      <c r="G11" s="557"/>
      <c r="H11" s="557"/>
      <c r="L11" s="520"/>
      <c r="M11" s="584" t="str">
        <f>"Номер подачи заявления об "&amp;IF(numberPr_ch="","утверждении","изменении") &amp; " тарифов"</f>
        <v>Номер подачи заявления об изменении тарифов</v>
      </c>
      <c r="N11" s="1119"/>
      <c r="O11" s="1314" t="str">
        <f>IF(numberPr_ch="",IF(numberPr="","",numberPr),numberPr_ch)</f>
        <v>61-04/30</v>
      </c>
      <c r="P11" s="1314"/>
      <c r="Q11" s="1314"/>
      <c r="R11" s="1314"/>
      <c r="S11" s="1314"/>
      <c r="T11" s="1314"/>
      <c r="U11" s="549"/>
      <c r="V11" s="549"/>
      <c r="W11" s="487"/>
      <c r="X11" s="557"/>
      <c r="Y11" s="557"/>
      <c r="Z11" s="557"/>
      <c r="AA11" s="557"/>
      <c r="AB11" s="557"/>
      <c r="AC11" s="557"/>
      <c r="AD11" s="557"/>
      <c r="AE11" s="557"/>
      <c r="AF11" s="557"/>
      <c r="AG11" s="557"/>
      <c r="AH11" s="557"/>
    </row>
    <row r="12" spans="1:34" s="744" customFormat="1" ht="5.25" hidden="1">
      <c r="A12" s="1115"/>
      <c r="B12" s="1115"/>
      <c r="C12" s="1115"/>
      <c r="D12" s="1115"/>
      <c r="E12" s="1115"/>
      <c r="F12" s="1115"/>
      <c r="G12" s="1115"/>
      <c r="H12" s="1115"/>
      <c r="L12" s="1165"/>
      <c r="M12" s="1039"/>
      <c r="O12" s="1313"/>
      <c r="P12" s="1313"/>
      <c r="Q12" s="1313"/>
      <c r="R12" s="1313"/>
      <c r="S12" s="1313"/>
      <c r="T12" s="1313"/>
      <c r="U12" s="778"/>
      <c r="V12" s="778"/>
      <c r="X12" s="1115"/>
      <c r="Y12" s="1115"/>
      <c r="Z12" s="1115"/>
      <c r="AA12" s="1115"/>
      <c r="AB12" s="1115"/>
    </row>
    <row r="13" spans="1:34" s="537" customFormat="1" ht="11.25" hidden="1">
      <c r="A13" s="557"/>
      <c r="B13" s="557"/>
      <c r="C13" s="557"/>
      <c r="D13" s="557"/>
      <c r="E13" s="557"/>
      <c r="F13" s="557"/>
      <c r="G13" s="557"/>
      <c r="H13" s="557"/>
      <c r="L13" s="1311"/>
      <c r="M13" s="1311"/>
      <c r="N13" s="534"/>
      <c r="O13" s="549"/>
      <c r="P13" s="549"/>
      <c r="Q13" s="549"/>
      <c r="R13" s="549"/>
      <c r="S13" s="549"/>
      <c r="T13" s="549"/>
      <c r="U13" s="555" t="s">
        <v>370</v>
      </c>
      <c r="X13" s="557"/>
      <c r="Y13" s="557"/>
      <c r="Z13" s="557"/>
      <c r="AA13" s="557"/>
      <c r="AB13" s="557"/>
      <c r="AC13" s="557"/>
      <c r="AD13" s="557"/>
      <c r="AE13" s="557"/>
      <c r="AF13" s="557"/>
      <c r="AG13" s="557"/>
      <c r="AH13" s="557"/>
    </row>
    <row r="14" spans="1:34">
      <c r="J14" s="497"/>
      <c r="K14" s="497"/>
      <c r="L14" s="492"/>
      <c r="M14" s="492"/>
      <c r="N14" s="470"/>
      <c r="O14" s="1315"/>
      <c r="P14" s="1315"/>
      <c r="Q14" s="1315"/>
      <c r="R14" s="1315"/>
      <c r="S14" s="1315"/>
      <c r="T14" s="1315"/>
      <c r="U14" s="1315"/>
    </row>
    <row r="15" spans="1:34">
      <c r="J15" s="497"/>
      <c r="K15" s="497"/>
      <c r="L15" s="1224" t="s">
        <v>444</v>
      </c>
      <c r="M15" s="1224"/>
      <c r="N15" s="1224"/>
      <c r="O15" s="1224"/>
      <c r="P15" s="1224"/>
      <c r="Q15" s="1224"/>
      <c r="R15" s="1224"/>
      <c r="S15" s="1224"/>
      <c r="T15" s="1224"/>
      <c r="U15" s="1224"/>
      <c r="V15" s="1224"/>
      <c r="W15" s="1224" t="s">
        <v>445</v>
      </c>
    </row>
    <row r="16" spans="1:34" ht="14.25" customHeight="1">
      <c r="J16" s="497"/>
      <c r="K16" s="497"/>
      <c r="L16" s="1296" t="s">
        <v>90</v>
      </c>
      <c r="M16" s="1296" t="s">
        <v>599</v>
      </c>
      <c r="N16" s="628"/>
      <c r="O16" s="1297" t="s">
        <v>601</v>
      </c>
      <c r="P16" s="1298"/>
      <c r="Q16" s="1298"/>
      <c r="R16" s="1298"/>
      <c r="S16" s="1298"/>
      <c r="T16" s="1299"/>
      <c r="U16" s="1307" t="s">
        <v>338</v>
      </c>
      <c r="V16" s="1293" t="s">
        <v>273</v>
      </c>
      <c r="W16" s="1224"/>
    </row>
    <row r="17" spans="1:36" ht="14.25" customHeight="1">
      <c r="J17" s="497"/>
      <c r="K17" s="497"/>
      <c r="L17" s="1296"/>
      <c r="M17" s="1296"/>
      <c r="N17" s="629"/>
      <c r="O17" s="1302" t="s">
        <v>575</v>
      </c>
      <c r="P17" s="1300" t="s">
        <v>269</v>
      </c>
      <c r="Q17" s="1301"/>
      <c r="R17" s="1304" t="s">
        <v>612</v>
      </c>
      <c r="S17" s="1305"/>
      <c r="T17" s="1306"/>
      <c r="U17" s="1308"/>
      <c r="V17" s="1294"/>
      <c r="W17" s="1224"/>
    </row>
    <row r="18" spans="1:36" ht="33.75" customHeight="1">
      <c r="J18" s="497"/>
      <c r="K18" s="497"/>
      <c r="L18" s="1296"/>
      <c r="M18" s="1296"/>
      <c r="N18" s="630"/>
      <c r="O18" s="1303"/>
      <c r="P18" s="503" t="s">
        <v>576</v>
      </c>
      <c r="Q18" s="503" t="s">
        <v>6</v>
      </c>
      <c r="R18" s="504" t="s">
        <v>272</v>
      </c>
      <c r="S18" s="1291" t="s">
        <v>271</v>
      </c>
      <c r="T18" s="1292"/>
      <c r="U18" s="1309"/>
      <c r="V18" s="1295"/>
      <c r="W18" s="1224"/>
    </row>
    <row r="19" spans="1:36">
      <c r="J19" s="497"/>
      <c r="K19" s="536">
        <v>1</v>
      </c>
      <c r="L19" s="614" t="s">
        <v>91</v>
      </c>
      <c r="M19" s="614" t="s">
        <v>47</v>
      </c>
      <c r="N19" s="616" t="str">
        <f ca="1">OFFSET(N19,0,-1)</f>
        <v>2</v>
      </c>
      <c r="O19" s="615">
        <f ca="1">OFFSET(O19,0,-1)+1</f>
        <v>3</v>
      </c>
      <c r="P19" s="615">
        <f ca="1">OFFSET(P19,0,-1)+1</f>
        <v>4</v>
      </c>
      <c r="Q19" s="615">
        <f ca="1">OFFSET(Q19,0,-1)+1</f>
        <v>5</v>
      </c>
      <c r="R19" s="615">
        <f ca="1">OFFSET(R19,0,-1)+1</f>
        <v>6</v>
      </c>
      <c r="S19" s="1312">
        <f ca="1">OFFSET(S19,0,-1)+1</f>
        <v>7</v>
      </c>
      <c r="T19" s="1312"/>
      <c r="U19" s="615">
        <f ca="1">OFFSET(U19,0,-2)+1</f>
        <v>8</v>
      </c>
      <c r="V19" s="616">
        <f ca="1">OFFSET(V19,0,-1)</f>
        <v>8</v>
      </c>
      <c r="W19" s="615">
        <f ca="1">OFFSET(W19,0,-1)+1</f>
        <v>9</v>
      </c>
    </row>
    <row r="20" spans="1:36" ht="22.5">
      <c r="A20" s="1279">
        <v>1</v>
      </c>
      <c r="B20" s="829"/>
      <c r="C20" s="829"/>
      <c r="D20" s="829"/>
      <c r="E20" s="830"/>
      <c r="F20" s="831"/>
      <c r="G20" s="831"/>
      <c r="H20" s="831"/>
      <c r="I20" s="832"/>
      <c r="J20" s="827"/>
      <c r="K20" s="834"/>
      <c r="L20" s="560">
        <f>mergeValue(A20)</f>
        <v>1</v>
      </c>
      <c r="M20" s="608" t="s">
        <v>19</v>
      </c>
      <c r="N20" s="613"/>
      <c r="O20" s="1316"/>
      <c r="P20" s="1316"/>
      <c r="Q20" s="1316"/>
      <c r="R20" s="1316"/>
      <c r="S20" s="1316"/>
      <c r="T20" s="1316"/>
      <c r="U20" s="1316"/>
      <c r="V20" s="1316"/>
      <c r="W20" s="1123" t="s">
        <v>715</v>
      </c>
      <c r="Y20" s="556"/>
      <c r="Z20" s="556" t="str">
        <f t="shared" ref="Z20:Z33" si="0">IF(M20="","",M20 )</f>
        <v>Наименование тарифа</v>
      </c>
      <c r="AA20" s="556"/>
      <c r="AB20" s="556"/>
      <c r="AC20" s="556"/>
      <c r="AI20" s="552"/>
      <c r="AJ20" s="552"/>
    </row>
    <row r="21" spans="1:36" ht="22.5">
      <c r="A21" s="1279"/>
      <c r="B21" s="1279">
        <v>1</v>
      </c>
      <c r="C21" s="829"/>
      <c r="D21" s="829"/>
      <c r="E21" s="831"/>
      <c r="F21" s="831"/>
      <c r="G21" s="831"/>
      <c r="H21" s="831"/>
      <c r="I21" s="826"/>
      <c r="J21" s="825"/>
      <c r="K21" s="828"/>
      <c r="L21" s="560" t="str">
        <f>mergeValue(A21) &amp;"."&amp; mergeValue(B21)</f>
        <v>1.1</v>
      </c>
      <c r="M21" s="514" t="s">
        <v>15</v>
      </c>
      <c r="N21" s="613"/>
      <c r="O21" s="1316"/>
      <c r="P21" s="1316"/>
      <c r="Q21" s="1316"/>
      <c r="R21" s="1316"/>
      <c r="S21" s="1316"/>
      <c r="T21" s="1316"/>
      <c r="U21" s="1316"/>
      <c r="V21" s="1316"/>
      <c r="W21" s="1123" t="s">
        <v>458</v>
      </c>
      <c r="Y21" s="556"/>
      <c r="Z21" s="556" t="str">
        <f t="shared" si="0"/>
        <v>Территория действия тарифа</v>
      </c>
      <c r="AA21" s="556"/>
      <c r="AB21" s="556"/>
      <c r="AC21" s="556"/>
      <c r="AI21" s="552"/>
      <c r="AJ21" s="552"/>
    </row>
    <row r="22" spans="1:36" ht="22.5">
      <c r="A22" s="1279"/>
      <c r="B22" s="1279"/>
      <c r="C22" s="1279">
        <v>1</v>
      </c>
      <c r="D22" s="829"/>
      <c r="E22" s="831"/>
      <c r="F22" s="831"/>
      <c r="G22" s="831"/>
      <c r="H22" s="831"/>
      <c r="I22" s="833"/>
      <c r="J22" s="825"/>
      <c r="K22" s="828"/>
      <c r="L22" s="560" t="str">
        <f>mergeValue(A22) &amp;"."&amp; mergeValue(B22)&amp;"."&amp; mergeValue(C22)</f>
        <v>1.1.1</v>
      </c>
      <c r="M22" s="515" t="s">
        <v>7</v>
      </c>
      <c r="N22" s="613"/>
      <c r="O22" s="1316"/>
      <c r="P22" s="1316"/>
      <c r="Q22" s="1316"/>
      <c r="R22" s="1316"/>
      <c r="S22" s="1316"/>
      <c r="T22" s="1316"/>
      <c r="U22" s="1316"/>
      <c r="V22" s="1316"/>
      <c r="W22" s="1123" t="s">
        <v>597</v>
      </c>
      <c r="Y22" s="556"/>
      <c r="Z22" s="556" t="str">
        <f t="shared" si="0"/>
        <v xml:space="preserve">Наименование системы теплоснабжения </v>
      </c>
      <c r="AA22" s="556"/>
      <c r="AB22" s="556"/>
      <c r="AC22" s="556"/>
      <c r="AI22" s="552"/>
      <c r="AJ22" s="552"/>
    </row>
    <row r="23" spans="1:36" ht="22.5">
      <c r="A23" s="1279"/>
      <c r="B23" s="1279"/>
      <c r="C23" s="1279"/>
      <c r="D23" s="1279">
        <v>1</v>
      </c>
      <c r="E23" s="831"/>
      <c r="F23" s="831"/>
      <c r="G23" s="831"/>
      <c r="H23" s="831"/>
      <c r="I23" s="833"/>
      <c r="J23" s="825"/>
      <c r="K23" s="828"/>
      <c r="L23" s="560" t="str">
        <f>mergeValue(A23) &amp;"."&amp; mergeValue(B23)&amp;"."&amp; mergeValue(C23)&amp;"."&amp; mergeValue(D23)</f>
        <v>1.1.1.1</v>
      </c>
      <c r="M23" s="516" t="s">
        <v>21</v>
      </c>
      <c r="N23" s="613"/>
      <c r="O23" s="1316"/>
      <c r="P23" s="1316"/>
      <c r="Q23" s="1316"/>
      <c r="R23" s="1316"/>
      <c r="S23" s="1316"/>
      <c r="T23" s="1316"/>
      <c r="U23" s="1316"/>
      <c r="V23" s="1316"/>
      <c r="W23" s="1123" t="s">
        <v>598</v>
      </c>
      <c r="Y23" s="556"/>
      <c r="Z23" s="556" t="str">
        <f t="shared" si="0"/>
        <v xml:space="preserve">Источник тепловой энергии  </v>
      </c>
      <c r="AA23" s="556"/>
      <c r="AB23" s="556"/>
      <c r="AC23" s="556"/>
      <c r="AI23" s="552"/>
      <c r="AJ23" s="552"/>
    </row>
    <row r="24" spans="1:36" ht="78.75">
      <c r="A24" s="1279"/>
      <c r="B24" s="1279"/>
      <c r="C24" s="1279"/>
      <c r="D24" s="1279"/>
      <c r="E24" s="1279">
        <v>1</v>
      </c>
      <c r="F24" s="831"/>
      <c r="G24" s="831"/>
      <c r="H24" s="829">
        <v>1</v>
      </c>
      <c r="I24" s="1279">
        <v>1</v>
      </c>
      <c r="J24" s="831"/>
      <c r="K24" s="836"/>
      <c r="L24" s="560" t="str">
        <f>mergeValue(A24) &amp;"."&amp; mergeValue(B24)&amp;"."&amp; mergeValue(C24)&amp;"."&amp; mergeValue(D24)&amp;"."&amp; mergeValue(E24)</f>
        <v>1.1.1.1.1</v>
      </c>
      <c r="M24" s="522" t="s">
        <v>8</v>
      </c>
      <c r="N24" s="613"/>
      <c r="O24" s="1317"/>
      <c r="P24" s="1317"/>
      <c r="Q24" s="1317"/>
      <c r="R24" s="1317"/>
      <c r="S24" s="1317"/>
      <c r="T24" s="1317"/>
      <c r="U24" s="1317"/>
      <c r="V24" s="1317"/>
      <c r="W24" s="1123" t="s">
        <v>716</v>
      </c>
      <c r="Y24" s="556"/>
      <c r="Z24" s="556" t="str">
        <f t="shared" si="0"/>
        <v>Схема подключения теплопотребляющей установки к коллектору источника тепловой энергии</v>
      </c>
      <c r="AA24" s="556"/>
      <c r="AB24" s="556"/>
      <c r="AC24" s="556"/>
      <c r="AI24" s="552"/>
      <c r="AJ24" s="552"/>
    </row>
    <row r="25" spans="1:36" ht="33.75">
      <c r="A25" s="1279"/>
      <c r="B25" s="1279"/>
      <c r="C25" s="1279"/>
      <c r="D25" s="1279"/>
      <c r="E25" s="1279"/>
      <c r="F25" s="1279">
        <v>1</v>
      </c>
      <c r="G25" s="829"/>
      <c r="H25" s="829"/>
      <c r="I25" s="1279"/>
      <c r="J25" s="1279">
        <v>1</v>
      </c>
      <c r="K25" s="837"/>
      <c r="L25" s="560" t="str">
        <f>mergeValue(A25) &amp;"."&amp; mergeValue(B25)&amp;"."&amp; mergeValue(C25)&amp;"."&amp; mergeValue(D25)&amp;"."&amp; mergeValue(E25)&amp;"."&amp; mergeValue(F25)</f>
        <v>1.1.1.1.1.1</v>
      </c>
      <c r="M25" s="523" t="s">
        <v>9</v>
      </c>
      <c r="N25" s="613"/>
      <c r="O25" s="1283"/>
      <c r="P25" s="1284"/>
      <c r="Q25" s="1284"/>
      <c r="R25" s="1284"/>
      <c r="S25" s="1284"/>
      <c r="T25" s="1284"/>
      <c r="U25" s="1284"/>
      <c r="V25" s="1285"/>
      <c r="W25" s="1123" t="s">
        <v>717</v>
      </c>
      <c r="Y25" s="556"/>
      <c r="Z25" s="556" t="str">
        <f t="shared" si="0"/>
        <v>Группа потребителей</v>
      </c>
      <c r="AA25" s="556"/>
      <c r="AB25" s="556"/>
      <c r="AC25" s="556"/>
      <c r="AI25" s="552"/>
      <c r="AJ25" s="552"/>
    </row>
    <row r="26" spans="1:36" ht="122.1" customHeight="1">
      <c r="A26" s="1279"/>
      <c r="B26" s="1279"/>
      <c r="C26" s="1279"/>
      <c r="D26" s="1279"/>
      <c r="E26" s="1279"/>
      <c r="F26" s="1279"/>
      <c r="G26" s="829">
        <v>1</v>
      </c>
      <c r="H26" s="829"/>
      <c r="I26" s="1279"/>
      <c r="J26" s="1279"/>
      <c r="K26" s="837">
        <v>1</v>
      </c>
      <c r="L26" s="560" t="str">
        <f>mergeValue(A26) &amp;"."&amp; mergeValue(B26)&amp;"."&amp; mergeValue(C26)&amp;"."&amp; mergeValue(D26)&amp;"."&amp; mergeValue(E26)&amp;"."&amp; mergeValue(F26)&amp;"."&amp; mergeValue(G26)</f>
        <v>1.1.1.1.1.1.1</v>
      </c>
      <c r="M26" s="1082"/>
      <c r="N26" s="613"/>
      <c r="O26" s="530"/>
      <c r="P26" s="530"/>
      <c r="Q26" s="1033"/>
      <c r="R26" s="1286"/>
      <c r="S26" s="1287" t="s">
        <v>82</v>
      </c>
      <c r="T26" s="1286"/>
      <c r="U26" s="1287" t="s">
        <v>83</v>
      </c>
      <c r="V26" s="530"/>
      <c r="W26" s="1288" t="s">
        <v>718</v>
      </c>
      <c r="X26" s="552" t="str">
        <f>strCheckDate(O27:V27)</f>
        <v/>
      </c>
      <c r="Y26" s="556"/>
      <c r="Z26" s="556" t="str">
        <f t="shared" si="0"/>
        <v/>
      </c>
      <c r="AA26" s="556"/>
      <c r="AB26" s="556"/>
      <c r="AC26" s="556"/>
      <c r="AI26" s="552"/>
      <c r="AJ26" s="552"/>
    </row>
    <row r="27" spans="1:36" ht="11.25" hidden="1">
      <c r="A27" s="1279"/>
      <c r="B27" s="1279"/>
      <c r="C27" s="1279"/>
      <c r="D27" s="1279"/>
      <c r="E27" s="1279"/>
      <c r="F27" s="1279"/>
      <c r="G27" s="829"/>
      <c r="H27" s="829"/>
      <c r="I27" s="1279"/>
      <c r="J27" s="1279"/>
      <c r="K27" s="837"/>
      <c r="L27" s="567"/>
      <c r="M27" s="613"/>
      <c r="N27" s="613"/>
      <c r="O27" s="530"/>
      <c r="P27" s="530"/>
      <c r="Q27" s="551" t="str">
        <f>R26 &amp; "-" &amp; T26</f>
        <v>-</v>
      </c>
      <c r="R27" s="1286"/>
      <c r="S27" s="1287"/>
      <c r="T27" s="1286"/>
      <c r="U27" s="1287"/>
      <c r="V27" s="530"/>
      <c r="W27" s="1289"/>
      <c r="Y27" s="556"/>
      <c r="Z27" s="556" t="str">
        <f t="shared" si="0"/>
        <v/>
      </c>
      <c r="AA27" s="556"/>
      <c r="AB27" s="556"/>
      <c r="AC27" s="556"/>
      <c r="AI27" s="552"/>
      <c r="AJ27" s="552"/>
    </row>
    <row r="28" spans="1:36" ht="15" customHeight="1">
      <c r="A28" s="1279"/>
      <c r="B28" s="1279"/>
      <c r="C28" s="1279"/>
      <c r="D28" s="1279"/>
      <c r="E28" s="1279"/>
      <c r="F28" s="1279"/>
      <c r="G28" s="831"/>
      <c r="H28" s="829"/>
      <c r="I28" s="1279"/>
      <c r="J28" s="1279"/>
      <c r="K28" s="836"/>
      <c r="L28" s="506"/>
      <c r="M28" s="525" t="s">
        <v>24</v>
      </c>
      <c r="N28" s="532"/>
      <c r="O28" s="532"/>
      <c r="P28" s="532"/>
      <c r="Q28" s="532"/>
      <c r="R28" s="532"/>
      <c r="S28" s="532"/>
      <c r="T28" s="532"/>
      <c r="U28" s="532"/>
      <c r="V28" s="528"/>
      <c r="W28" s="1290"/>
      <c r="Y28" s="556"/>
      <c r="Z28" s="556" t="str">
        <f t="shared" si="0"/>
        <v>Добавить вид теплоносителя (параметры теплоносителя)</v>
      </c>
      <c r="AA28" s="556"/>
      <c r="AB28" s="556"/>
      <c r="AC28" s="556"/>
      <c r="AI28" s="552"/>
      <c r="AJ28" s="552"/>
    </row>
    <row r="29" spans="1:36" ht="15" customHeight="1">
      <c r="A29" s="1279"/>
      <c r="B29" s="1279"/>
      <c r="C29" s="1279"/>
      <c r="D29" s="1279"/>
      <c r="E29" s="1279"/>
      <c r="F29" s="831"/>
      <c r="G29" s="831"/>
      <c r="H29" s="829"/>
      <c r="I29" s="1279"/>
      <c r="J29" s="831"/>
      <c r="K29" s="836"/>
      <c r="L29" s="506"/>
      <c r="M29" s="524" t="s">
        <v>10</v>
      </c>
      <c r="N29" s="532"/>
      <c r="O29" s="532"/>
      <c r="P29" s="532"/>
      <c r="Q29" s="532"/>
      <c r="R29" s="532"/>
      <c r="S29" s="532"/>
      <c r="T29" s="532"/>
      <c r="U29" s="531"/>
      <c r="V29" s="532"/>
      <c r="W29" s="632"/>
      <c r="Y29" s="556"/>
      <c r="Z29" s="556" t="str">
        <f t="shared" si="0"/>
        <v>Добавить группу потребителей</v>
      </c>
      <c r="AA29" s="556"/>
      <c r="AB29" s="556"/>
      <c r="AC29" s="556"/>
      <c r="AI29" s="552"/>
      <c r="AJ29" s="552"/>
    </row>
    <row r="30" spans="1:36" ht="15" customHeight="1">
      <c r="A30" s="1279"/>
      <c r="B30" s="1279"/>
      <c r="C30" s="1279"/>
      <c r="D30" s="1279"/>
      <c r="E30" s="835"/>
      <c r="F30" s="831"/>
      <c r="G30" s="831"/>
      <c r="H30" s="831"/>
      <c r="I30" s="827"/>
      <c r="J30" s="824"/>
      <c r="K30" s="834"/>
      <c r="L30" s="506"/>
      <c r="M30" s="519" t="s">
        <v>11</v>
      </c>
      <c r="N30" s="532"/>
      <c r="O30" s="532"/>
      <c r="P30" s="532"/>
      <c r="Q30" s="532"/>
      <c r="R30" s="532"/>
      <c r="S30" s="532"/>
      <c r="T30" s="532"/>
      <c r="U30" s="531"/>
      <c r="V30" s="532"/>
      <c r="W30" s="632"/>
      <c r="Y30" s="556"/>
      <c r="Z30" s="556" t="str">
        <f t="shared" si="0"/>
        <v>Добавить схему подключения</v>
      </c>
      <c r="AA30" s="556"/>
      <c r="AB30" s="556"/>
      <c r="AC30" s="556"/>
      <c r="AI30" s="552"/>
      <c r="AJ30" s="552"/>
    </row>
    <row r="31" spans="1:36" ht="15" customHeight="1">
      <c r="A31" s="1279"/>
      <c r="B31" s="1279"/>
      <c r="C31" s="1279"/>
      <c r="D31" s="835"/>
      <c r="E31" s="835"/>
      <c r="F31" s="831"/>
      <c r="G31" s="831"/>
      <c r="H31" s="831"/>
      <c r="I31" s="827"/>
      <c r="J31" s="824"/>
      <c r="K31" s="834"/>
      <c r="L31" s="506"/>
      <c r="M31" s="518" t="s">
        <v>16</v>
      </c>
      <c r="N31" s="532"/>
      <c r="O31" s="532"/>
      <c r="P31" s="532"/>
      <c r="Q31" s="532"/>
      <c r="R31" s="532"/>
      <c r="S31" s="532"/>
      <c r="T31" s="532"/>
      <c r="U31" s="531"/>
      <c r="V31" s="532"/>
      <c r="W31" s="632"/>
      <c r="Y31" s="556"/>
      <c r="Z31" s="556" t="str">
        <f t="shared" si="0"/>
        <v>Добавить источник тепловой энергии</v>
      </c>
      <c r="AA31" s="556"/>
      <c r="AB31" s="556"/>
      <c r="AC31" s="556"/>
      <c r="AI31" s="552"/>
      <c r="AJ31" s="552"/>
    </row>
    <row r="32" spans="1:36" ht="15" customHeight="1">
      <c r="A32" s="1279"/>
      <c r="B32" s="1279"/>
      <c r="C32" s="835"/>
      <c r="D32" s="835"/>
      <c r="E32" s="835"/>
      <c r="F32" s="835"/>
      <c r="G32" s="840"/>
      <c r="H32" s="827"/>
      <c r="I32" s="838"/>
      <c r="J32" s="824"/>
      <c r="K32" s="839"/>
      <c r="L32" s="506"/>
      <c r="M32" s="517" t="s">
        <v>17</v>
      </c>
      <c r="N32" s="532"/>
      <c r="O32" s="532"/>
      <c r="P32" s="532"/>
      <c r="Q32" s="532"/>
      <c r="R32" s="532"/>
      <c r="S32" s="532"/>
      <c r="T32" s="532"/>
      <c r="U32" s="531"/>
      <c r="V32" s="532"/>
      <c r="W32" s="632"/>
      <c r="Y32" s="556"/>
      <c r="Z32" s="556" t="str">
        <f t="shared" si="0"/>
        <v>Добавить наименование системы теплоснабжения</v>
      </c>
      <c r="AA32" s="556"/>
      <c r="AB32" s="556"/>
      <c r="AC32" s="556"/>
      <c r="AI32" s="552"/>
      <c r="AJ32" s="552"/>
    </row>
    <row r="33" spans="1:36" ht="15" customHeight="1">
      <c r="A33" s="1279"/>
      <c r="B33" s="835"/>
      <c r="C33" s="835"/>
      <c r="D33" s="835"/>
      <c r="E33" s="835"/>
      <c r="F33" s="835"/>
      <c r="G33" s="840"/>
      <c r="H33" s="827"/>
      <c r="I33" s="827"/>
      <c r="J33" s="824"/>
      <c r="K33" s="834"/>
      <c r="L33" s="506"/>
      <c r="M33" s="526" t="s">
        <v>18</v>
      </c>
      <c r="N33" s="532"/>
      <c r="O33" s="532"/>
      <c r="P33" s="532"/>
      <c r="Q33" s="532"/>
      <c r="R33" s="532"/>
      <c r="S33" s="532"/>
      <c r="T33" s="532"/>
      <c r="U33" s="531"/>
      <c r="V33" s="532"/>
      <c r="W33" s="632"/>
      <c r="Y33" s="556"/>
      <c r="Z33" s="556" t="str">
        <f t="shared" si="0"/>
        <v>Добавить территорию действия тарифа</v>
      </c>
      <c r="AA33" s="556"/>
      <c r="AB33" s="556"/>
      <c r="AC33" s="556"/>
      <c r="AI33" s="552"/>
      <c r="AJ33" s="552"/>
    </row>
    <row r="34" spans="1:36" s="490" customFormat="1" ht="15" customHeight="1">
      <c r="A34" s="823"/>
      <c r="B34" s="823"/>
      <c r="C34" s="823"/>
      <c r="D34" s="823"/>
      <c r="E34" s="823"/>
      <c r="F34" s="823"/>
      <c r="G34" s="823"/>
      <c r="H34" s="823"/>
      <c r="I34" s="823"/>
      <c r="J34" s="823"/>
      <c r="K34" s="823"/>
      <c r="L34" s="461"/>
      <c r="M34" s="533" t="s">
        <v>307</v>
      </c>
      <c r="N34" s="532"/>
      <c r="O34" s="532"/>
      <c r="P34" s="532"/>
      <c r="Q34" s="532"/>
      <c r="R34" s="532"/>
      <c r="S34" s="532"/>
      <c r="T34" s="532"/>
      <c r="U34" s="531"/>
      <c r="V34" s="532"/>
      <c r="W34" s="632"/>
      <c r="X34" s="554"/>
      <c r="Y34" s="554"/>
      <c r="Z34" s="554"/>
      <c r="AA34" s="554"/>
      <c r="AB34" s="554"/>
      <c r="AC34" s="554"/>
      <c r="AD34" s="554"/>
      <c r="AE34" s="554"/>
      <c r="AF34" s="554"/>
      <c r="AG34" s="554"/>
      <c r="AH34" s="554"/>
    </row>
    <row r="35" spans="1:36" ht="11.25">
      <c r="A35" s="491"/>
      <c r="B35" s="491"/>
      <c r="C35" s="491"/>
      <c r="D35" s="491"/>
      <c r="E35" s="491"/>
      <c r="F35" s="491"/>
      <c r="G35" s="491"/>
      <c r="H35" s="491"/>
      <c r="I35" s="491"/>
      <c r="J35" s="491"/>
      <c r="K35" s="491"/>
      <c r="X35" s="491"/>
      <c r="Y35" s="491"/>
      <c r="Z35" s="491"/>
      <c r="AA35" s="491"/>
      <c r="AB35" s="491"/>
      <c r="AC35" s="491"/>
      <c r="AD35" s="491"/>
      <c r="AE35" s="491"/>
      <c r="AF35" s="491"/>
      <c r="AG35" s="491"/>
      <c r="AH35" s="491"/>
    </row>
    <row r="36" spans="1:36" ht="105.75" customHeight="1">
      <c r="L36" s="1">
        <v>1</v>
      </c>
      <c r="M36" s="1273" t="s">
        <v>719</v>
      </c>
      <c r="N36" s="1273"/>
      <c r="O36" s="1273"/>
      <c r="P36" s="1273"/>
      <c r="Q36" s="1273"/>
      <c r="R36" s="1273"/>
      <c r="S36" s="1273"/>
      <c r="T36" s="1273"/>
      <c r="U36" s="1273"/>
      <c r="V36" s="1273"/>
      <c r="W36" s="1273"/>
    </row>
  </sheetData>
  <sheetProtection password="FA9C" sheet="1" objects="1" scenarios="1" formatColumns="0" formatRows="0"/>
  <dataConsolidate leftLabels="1"/>
  <mergeCells count="40">
    <mergeCell ref="I24:I29"/>
    <mergeCell ref="J25:J28"/>
    <mergeCell ref="A20:A33"/>
    <mergeCell ref="O20:V20"/>
    <mergeCell ref="B21:B32"/>
    <mergeCell ref="O21:V21"/>
    <mergeCell ref="C22:C31"/>
    <mergeCell ref="U26:U27"/>
    <mergeCell ref="O22:V22"/>
    <mergeCell ref="D23:D30"/>
    <mergeCell ref="O23:V23"/>
    <mergeCell ref="E24:E29"/>
    <mergeCell ref="O24:V24"/>
    <mergeCell ref="F25:F28"/>
    <mergeCell ref="O25:V25"/>
    <mergeCell ref="R26:R27"/>
    <mergeCell ref="S26:S27"/>
    <mergeCell ref="T26:T27"/>
    <mergeCell ref="L5:T5"/>
    <mergeCell ref="O11:T11"/>
    <mergeCell ref="O12:T12"/>
    <mergeCell ref="L13:M13"/>
    <mergeCell ref="O14:U14"/>
    <mergeCell ref="O7:P7"/>
    <mergeCell ref="W26:W28"/>
    <mergeCell ref="O9:T9"/>
    <mergeCell ref="O10:T10"/>
    <mergeCell ref="M36:W36"/>
    <mergeCell ref="S19:T19"/>
    <mergeCell ref="L15:V15"/>
    <mergeCell ref="L16:L18"/>
    <mergeCell ref="M16:M18"/>
    <mergeCell ref="O16:T16"/>
    <mergeCell ref="U16:U18"/>
    <mergeCell ref="O17:O18"/>
    <mergeCell ref="P17:Q17"/>
    <mergeCell ref="W15:W18"/>
    <mergeCell ref="S18:T18"/>
    <mergeCell ref="V16:V18"/>
    <mergeCell ref="R17:T17"/>
  </mergeCells>
  <dataValidations count="9">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131098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196634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262170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327706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393242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458778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524314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589850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655386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720922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786458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851994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917530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983066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65562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O7 JO26"/>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type="list" allowBlank="1" showInputMessage="1" showErrorMessage="1" errorTitle="Ошибка" error="Выберите значение из списка" prompt="Выберите значение из списка" sqref="O25">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3_i">
    <tabColor indexed="22"/>
  </sheetPr>
  <dimension ref="A1:T19"/>
  <sheetViews>
    <sheetView showGridLines="0" topLeftCell="E1" zoomScaleNormal="100" workbookViewId="0"/>
  </sheetViews>
  <sheetFormatPr defaultColWidth="10.5703125" defaultRowHeight="14.25"/>
  <cols>
    <col min="1" max="1" width="3.7109375" style="756" hidden="1" customWidth="1"/>
    <col min="2" max="4" width="3.7109375" style="757" hidden="1" customWidth="1"/>
    <col min="5" max="5" width="3.7109375" style="758" customWidth="1"/>
    <col min="6" max="6" width="9.7109375" style="749" customWidth="1"/>
    <col min="7" max="7" width="37.7109375" style="749" customWidth="1"/>
    <col min="8" max="8" width="66.85546875" style="749" customWidth="1"/>
    <col min="9" max="9" width="115.7109375" style="749" customWidth="1"/>
    <col min="10" max="11" width="10.5703125" style="757"/>
    <col min="12" max="12" width="11.140625" style="757" customWidth="1"/>
    <col min="13" max="20" width="10.5703125" style="757"/>
    <col min="21" max="16384" width="10.5703125" style="749"/>
  </cols>
  <sheetData>
    <row r="1" spans="1:20" ht="3" customHeight="1">
      <c r="A1" s="756" t="s">
        <v>48</v>
      </c>
    </row>
    <row r="2" spans="1:20" ht="22.5">
      <c r="F2" s="1274" t="s">
        <v>469</v>
      </c>
      <c r="G2" s="1275"/>
      <c r="H2" s="1276"/>
      <c r="I2" s="755"/>
    </row>
    <row r="3" spans="1:20" ht="3" customHeight="1"/>
    <row r="4" spans="1:20" s="537" customFormat="1" ht="11.25">
      <c r="A4" s="732"/>
      <c r="B4" s="732"/>
      <c r="C4" s="732"/>
      <c r="D4" s="732"/>
      <c r="F4" s="1224" t="s">
        <v>444</v>
      </c>
      <c r="G4" s="1224"/>
      <c r="H4" s="1224"/>
      <c r="I4" s="1277" t="s">
        <v>445</v>
      </c>
      <c r="J4" s="732"/>
      <c r="K4" s="732"/>
      <c r="L4" s="732"/>
      <c r="M4" s="732"/>
      <c r="N4" s="732"/>
      <c r="O4" s="732"/>
      <c r="P4" s="732"/>
      <c r="Q4" s="732"/>
      <c r="R4" s="732"/>
      <c r="S4" s="732"/>
      <c r="T4" s="732"/>
    </row>
    <row r="5" spans="1:20" s="537" customFormat="1" ht="11.25" customHeight="1">
      <c r="A5" s="732"/>
      <c r="B5" s="732"/>
      <c r="C5" s="732"/>
      <c r="D5" s="732"/>
      <c r="F5" s="737" t="s">
        <v>90</v>
      </c>
      <c r="G5" s="759" t="s">
        <v>447</v>
      </c>
      <c r="H5" s="751" t="s">
        <v>438</v>
      </c>
      <c r="I5" s="1277"/>
      <c r="J5" s="732"/>
      <c r="K5" s="732"/>
      <c r="L5" s="732"/>
      <c r="M5" s="732"/>
      <c r="N5" s="732"/>
      <c r="O5" s="732"/>
      <c r="P5" s="732"/>
      <c r="Q5" s="732"/>
      <c r="R5" s="732"/>
      <c r="S5" s="732"/>
      <c r="T5" s="732"/>
    </row>
    <row r="6" spans="1:20" s="537" customFormat="1" ht="12" customHeight="1">
      <c r="A6" s="732"/>
      <c r="B6" s="732"/>
      <c r="C6" s="732"/>
      <c r="D6" s="732"/>
      <c r="F6" s="760" t="s">
        <v>91</v>
      </c>
      <c r="G6" s="761">
        <v>2</v>
      </c>
      <c r="H6" s="762">
        <v>3</v>
      </c>
      <c r="I6" s="575">
        <v>4</v>
      </c>
      <c r="J6" s="732">
        <v>4</v>
      </c>
      <c r="K6" s="732"/>
      <c r="L6" s="732"/>
      <c r="M6" s="732"/>
      <c r="N6" s="732"/>
      <c r="O6" s="732"/>
      <c r="P6" s="732"/>
      <c r="Q6" s="732"/>
      <c r="R6" s="732"/>
      <c r="S6" s="732"/>
      <c r="T6" s="732"/>
    </row>
    <row r="7" spans="1:20" s="537" customFormat="1" ht="18.75">
      <c r="A7" s="732"/>
      <c r="B7" s="732"/>
      <c r="C7" s="732"/>
      <c r="D7" s="732"/>
      <c r="F7" s="763">
        <v>1</v>
      </c>
      <c r="G7" s="764" t="s">
        <v>470</v>
      </c>
      <c r="H7" s="754" t="str">
        <f>IF(dateCh="","",dateCh)</f>
        <v>28.04.2023</v>
      </c>
      <c r="I7" s="765" t="s">
        <v>471</v>
      </c>
      <c r="J7" s="582"/>
      <c r="K7" s="732"/>
      <c r="L7" s="732"/>
      <c r="M7" s="732"/>
      <c r="N7" s="732"/>
      <c r="O7" s="732"/>
      <c r="P7" s="732"/>
      <c r="Q7" s="732"/>
      <c r="R7" s="732"/>
      <c r="S7" s="732"/>
      <c r="T7" s="732"/>
    </row>
    <row r="8" spans="1:20" s="537" customFormat="1" ht="45">
      <c r="A8" s="1278">
        <v>1</v>
      </c>
      <c r="B8" s="732"/>
      <c r="C8" s="732"/>
      <c r="D8" s="732"/>
      <c r="F8" s="763" t="str">
        <f>"2." &amp;mergeValue(A8)</f>
        <v>2.1</v>
      </c>
      <c r="G8" s="764" t="s">
        <v>472</v>
      </c>
      <c r="H8" s="754"/>
      <c r="I8" s="765" t="s">
        <v>565</v>
      </c>
      <c r="J8" s="582"/>
      <c r="K8" s="732"/>
      <c r="L8" s="732"/>
      <c r="M8" s="732"/>
      <c r="N8" s="732"/>
      <c r="O8" s="732"/>
      <c r="P8" s="732"/>
      <c r="Q8" s="732"/>
      <c r="R8" s="732"/>
      <c r="S8" s="732"/>
      <c r="T8" s="732"/>
    </row>
    <row r="9" spans="1:20" s="537" customFormat="1" ht="22.5">
      <c r="A9" s="1278"/>
      <c r="B9" s="732"/>
      <c r="C9" s="732"/>
      <c r="D9" s="732"/>
      <c r="F9" s="763" t="str">
        <f>"3." &amp;mergeValue(A9)</f>
        <v>3.1</v>
      </c>
      <c r="G9" s="764" t="s">
        <v>473</v>
      </c>
      <c r="H9" s="754"/>
      <c r="I9" s="765" t="s">
        <v>563</v>
      </c>
      <c r="J9" s="582"/>
      <c r="K9" s="732"/>
      <c r="L9" s="732"/>
      <c r="M9" s="732"/>
      <c r="N9" s="732"/>
      <c r="O9" s="732"/>
      <c r="P9" s="732"/>
      <c r="Q9" s="732"/>
      <c r="R9" s="732"/>
      <c r="S9" s="732"/>
      <c r="T9" s="732"/>
    </row>
    <row r="10" spans="1:20" s="537" customFormat="1" ht="22.5">
      <c r="A10" s="1278"/>
      <c r="B10" s="732"/>
      <c r="C10" s="732"/>
      <c r="D10" s="732"/>
      <c r="F10" s="763" t="str">
        <f>"4."&amp;mergeValue(A10)</f>
        <v>4.1</v>
      </c>
      <c r="G10" s="764" t="s">
        <v>474</v>
      </c>
      <c r="H10" s="751" t="s">
        <v>448</v>
      </c>
      <c r="I10" s="765"/>
      <c r="J10" s="582"/>
      <c r="K10" s="732"/>
      <c r="L10" s="732"/>
      <c r="M10" s="732"/>
      <c r="N10" s="732"/>
      <c r="O10" s="732"/>
      <c r="P10" s="732"/>
      <c r="Q10" s="732"/>
      <c r="R10" s="732"/>
      <c r="S10" s="732"/>
      <c r="T10" s="732"/>
    </row>
    <row r="11" spans="1:20" s="537" customFormat="1" ht="18.75">
      <c r="A11" s="1278"/>
      <c r="B11" s="1278">
        <v>1</v>
      </c>
      <c r="C11" s="738"/>
      <c r="D11" s="738"/>
      <c r="F11" s="763" t="str">
        <f>"4."&amp;mergeValue(A11) &amp;"."&amp;mergeValue(B11)</f>
        <v>4.1.1</v>
      </c>
      <c r="G11" s="776" t="s">
        <v>567</v>
      </c>
      <c r="H11" s="754" t="str">
        <f>IF(region_name="","",region_name)</f>
        <v>Мурманская область</v>
      </c>
      <c r="I11" s="765" t="s">
        <v>477</v>
      </c>
      <c r="J11" s="582"/>
      <c r="K11" s="732"/>
      <c r="L11" s="732"/>
      <c r="M11" s="732"/>
      <c r="N11" s="732"/>
      <c r="O11" s="732"/>
      <c r="P11" s="732"/>
      <c r="Q11" s="732"/>
      <c r="R11" s="732"/>
      <c r="S11" s="732"/>
      <c r="T11" s="732"/>
    </row>
    <row r="12" spans="1:20" s="537" customFormat="1" ht="22.5">
      <c r="A12" s="1278"/>
      <c r="B12" s="1278"/>
      <c r="C12" s="1278">
        <v>1</v>
      </c>
      <c r="D12" s="738"/>
      <c r="F12" s="763" t="str">
        <f>"4."&amp;mergeValue(A12) &amp;"."&amp;mergeValue(B12)&amp;"."&amp;mergeValue(C12)</f>
        <v>4.1.1.1</v>
      </c>
      <c r="G12" s="766" t="s">
        <v>475</v>
      </c>
      <c r="H12" s="754"/>
      <c r="I12" s="765" t="s">
        <v>478</v>
      </c>
      <c r="J12" s="582"/>
      <c r="K12" s="732"/>
      <c r="L12" s="732"/>
      <c r="M12" s="732"/>
      <c r="N12" s="732"/>
      <c r="O12" s="732"/>
      <c r="P12" s="732"/>
      <c r="Q12" s="732"/>
      <c r="R12" s="732"/>
      <c r="S12" s="732"/>
      <c r="T12" s="732"/>
    </row>
    <row r="13" spans="1:20" s="537" customFormat="1" ht="39" customHeight="1">
      <c r="A13" s="1278"/>
      <c r="B13" s="1278"/>
      <c r="C13" s="1278"/>
      <c r="D13" s="738">
        <v>1</v>
      </c>
      <c r="F13" s="763" t="str">
        <f>"4."&amp;mergeValue(A13) &amp;"."&amp;mergeValue(B13)&amp;"."&amp;mergeValue(C13)&amp;"."&amp;mergeValue(D13)</f>
        <v>4.1.1.1.1</v>
      </c>
      <c r="G13" s="767" t="s">
        <v>476</v>
      </c>
      <c r="H13" s="754"/>
      <c r="I13" s="1319" t="s">
        <v>566</v>
      </c>
      <c r="J13" s="582"/>
      <c r="K13" s="732"/>
      <c r="L13" s="732"/>
      <c r="M13" s="732"/>
      <c r="N13" s="732"/>
      <c r="O13" s="732"/>
      <c r="P13" s="732"/>
      <c r="Q13" s="732"/>
      <c r="R13" s="732"/>
      <c r="S13" s="732"/>
      <c r="T13" s="732"/>
    </row>
    <row r="14" spans="1:20" s="537" customFormat="1" ht="18.75">
      <c r="A14" s="1278"/>
      <c r="B14" s="1278"/>
      <c r="C14" s="1278"/>
      <c r="D14" s="738"/>
      <c r="F14" s="768"/>
      <c r="G14" s="720" t="s">
        <v>4</v>
      </c>
      <c r="H14" s="591"/>
      <c r="I14" s="1319"/>
      <c r="J14" s="582"/>
      <c r="K14" s="732"/>
      <c r="L14" s="732"/>
      <c r="M14" s="732"/>
      <c r="N14" s="732"/>
      <c r="O14" s="732"/>
      <c r="P14" s="732"/>
      <c r="Q14" s="732"/>
      <c r="R14" s="732"/>
      <c r="S14" s="732"/>
      <c r="T14" s="732"/>
    </row>
    <row r="15" spans="1:20" s="537" customFormat="1" ht="18.75">
      <c r="A15" s="1278"/>
      <c r="B15" s="1278"/>
      <c r="C15" s="738"/>
      <c r="D15" s="738"/>
      <c r="F15" s="601"/>
      <c r="G15" s="544" t="s">
        <v>400</v>
      </c>
      <c r="H15" s="602"/>
      <c r="I15" s="603"/>
      <c r="J15" s="582"/>
      <c r="K15" s="732"/>
      <c r="L15" s="732"/>
      <c r="M15" s="732"/>
      <c r="N15" s="732"/>
      <c r="O15" s="732"/>
      <c r="P15" s="732"/>
      <c r="Q15" s="732"/>
      <c r="R15" s="732"/>
      <c r="S15" s="732"/>
      <c r="T15" s="732"/>
    </row>
    <row r="16" spans="1:20" s="537" customFormat="1" ht="18.75">
      <c r="A16" s="1278"/>
      <c r="B16" s="732"/>
      <c r="C16" s="732"/>
      <c r="D16" s="732"/>
      <c r="F16" s="768"/>
      <c r="G16" s="694" t="s">
        <v>482</v>
      </c>
      <c r="H16" s="769"/>
      <c r="I16" s="770"/>
      <c r="J16" s="582"/>
      <c r="K16" s="732"/>
      <c r="L16" s="732"/>
      <c r="M16" s="732"/>
      <c r="N16" s="732"/>
      <c r="O16" s="732"/>
      <c r="P16" s="732"/>
      <c r="Q16" s="732"/>
      <c r="R16" s="732"/>
      <c r="S16" s="732"/>
      <c r="T16" s="732"/>
    </row>
    <row r="17" spans="1:20" s="537" customFormat="1" ht="18.75">
      <c r="A17" s="732"/>
      <c r="B17" s="732"/>
      <c r="C17" s="732"/>
      <c r="D17" s="732"/>
      <c r="F17" s="768"/>
      <c r="G17" s="697" t="s">
        <v>481</v>
      </c>
      <c r="H17" s="769"/>
      <c r="I17" s="770"/>
      <c r="J17" s="582"/>
      <c r="K17" s="732"/>
      <c r="L17" s="732"/>
      <c r="M17" s="732"/>
      <c r="N17" s="732"/>
      <c r="O17" s="732"/>
      <c r="P17" s="732"/>
      <c r="Q17" s="732"/>
      <c r="R17" s="732"/>
      <c r="S17" s="732"/>
      <c r="T17" s="732"/>
    </row>
    <row r="18" spans="1:20" s="733" customFormat="1" ht="3" customHeight="1">
      <c r="A18" s="734"/>
      <c r="B18" s="734"/>
      <c r="C18" s="734"/>
      <c r="D18" s="734"/>
      <c r="F18" s="592"/>
      <c r="G18" s="593"/>
      <c r="H18" s="594"/>
      <c r="I18" s="595"/>
      <c r="J18" s="734"/>
      <c r="K18" s="734"/>
      <c r="L18" s="734"/>
      <c r="M18" s="734"/>
      <c r="N18" s="734"/>
      <c r="O18" s="734"/>
      <c r="P18" s="734"/>
      <c r="Q18" s="734"/>
      <c r="R18" s="734"/>
      <c r="S18" s="734"/>
      <c r="T18" s="734"/>
    </row>
    <row r="19" spans="1:20" s="733" customFormat="1" ht="15" customHeight="1">
      <c r="A19" s="734"/>
      <c r="B19" s="734"/>
      <c r="C19" s="734"/>
      <c r="D19" s="734"/>
      <c r="F19" s="771"/>
      <c r="G19" s="1273" t="s">
        <v>568</v>
      </c>
      <c r="H19" s="1273"/>
      <c r="I19" s="772"/>
      <c r="J19" s="734"/>
      <c r="K19" s="734"/>
      <c r="L19" s="734"/>
      <c r="M19" s="734"/>
      <c r="N19" s="734"/>
      <c r="O19" s="734"/>
      <c r="P19" s="734"/>
      <c r="Q19" s="734"/>
      <c r="R19" s="734"/>
      <c r="S19" s="734"/>
      <c r="T19" s="734"/>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3_i">
    <tabColor rgb="FFEAEBEE"/>
  </sheetPr>
  <dimension ref="A1:AJ36"/>
  <sheetViews>
    <sheetView showGridLines="0" topLeftCell="I4" zoomScaleNormal="100" workbookViewId="0"/>
  </sheetViews>
  <sheetFormatPr defaultColWidth="10.5703125" defaultRowHeight="14.25"/>
  <cols>
    <col min="1" max="6" width="10.5703125" style="757" hidden="1" customWidth="1"/>
    <col min="7" max="8" width="9.140625" style="756" hidden="1" customWidth="1"/>
    <col min="9" max="9" width="3.7109375" style="651" customWidth="1"/>
    <col min="10" max="11" width="3.7109375" style="758" customWidth="1"/>
    <col min="12" max="12" width="12.7109375" style="749" customWidth="1"/>
    <col min="13" max="13" width="44.7109375" style="749" customWidth="1"/>
    <col min="14" max="14" width="1.7109375" style="749" hidden="1" customWidth="1"/>
    <col min="15" max="17" width="23.7109375" style="749" hidden="1" customWidth="1"/>
    <col min="18" max="18" width="11.7109375" style="749" customWidth="1"/>
    <col min="19" max="19" width="3.7109375" style="749" customWidth="1"/>
    <col min="20" max="20" width="11.7109375" style="749" customWidth="1"/>
    <col min="21" max="21" width="8.5703125" style="749" hidden="1" customWidth="1"/>
    <col min="22" max="22" width="4.7109375" style="749" customWidth="1"/>
    <col min="23" max="23" width="115.7109375" style="749" customWidth="1"/>
    <col min="24" max="25" width="10.5703125" style="757"/>
    <col min="26" max="26" width="11.140625" style="757" customWidth="1"/>
    <col min="27" max="34" width="10.5703125" style="757"/>
    <col min="35" max="256" width="10.5703125" style="749"/>
    <col min="257" max="264" width="0" style="749" hidden="1" customWidth="1"/>
    <col min="265" max="265" width="3.7109375" style="749" customWidth="1"/>
    <col min="266" max="266" width="3.85546875" style="749" customWidth="1"/>
    <col min="267" max="267" width="3.7109375" style="749" customWidth="1"/>
    <col min="268" max="268" width="12.7109375" style="749" customWidth="1"/>
    <col min="269" max="269" width="52.7109375" style="749" customWidth="1"/>
    <col min="270" max="273" width="0" style="749" hidden="1" customWidth="1"/>
    <col min="274" max="274" width="12.28515625" style="749" customWidth="1"/>
    <col min="275" max="275" width="6.42578125" style="749" customWidth="1"/>
    <col min="276" max="276" width="12.28515625" style="749" customWidth="1"/>
    <col min="277" max="277" width="0" style="749" hidden="1" customWidth="1"/>
    <col min="278" max="278" width="3.7109375" style="749" customWidth="1"/>
    <col min="279" max="279" width="11.140625" style="749" bestFit="1" customWidth="1"/>
    <col min="280" max="281" width="10.5703125" style="749"/>
    <col min="282" max="282" width="11.140625" style="749" customWidth="1"/>
    <col min="283" max="512" width="10.5703125" style="749"/>
    <col min="513" max="520" width="0" style="749" hidden="1" customWidth="1"/>
    <col min="521" max="521" width="3.7109375" style="749" customWidth="1"/>
    <col min="522" max="522" width="3.85546875" style="749" customWidth="1"/>
    <col min="523" max="523" width="3.7109375" style="749" customWidth="1"/>
    <col min="524" max="524" width="12.7109375" style="749" customWidth="1"/>
    <col min="525" max="525" width="52.7109375" style="749" customWidth="1"/>
    <col min="526" max="529" width="0" style="749" hidden="1" customWidth="1"/>
    <col min="530" max="530" width="12.28515625" style="749" customWidth="1"/>
    <col min="531" max="531" width="6.42578125" style="749" customWidth="1"/>
    <col min="532" max="532" width="12.28515625" style="749" customWidth="1"/>
    <col min="533" max="533" width="0" style="749" hidden="1" customWidth="1"/>
    <col min="534" max="534" width="3.7109375" style="749" customWidth="1"/>
    <col min="535" max="535" width="11.140625" style="749" bestFit="1" customWidth="1"/>
    <col min="536" max="537" width="10.5703125" style="749"/>
    <col min="538" max="538" width="11.140625" style="749" customWidth="1"/>
    <col min="539" max="768" width="10.5703125" style="749"/>
    <col min="769" max="776" width="0" style="749" hidden="1" customWidth="1"/>
    <col min="777" max="777" width="3.7109375" style="749" customWidth="1"/>
    <col min="778" max="778" width="3.85546875" style="749" customWidth="1"/>
    <col min="779" max="779" width="3.7109375" style="749" customWidth="1"/>
    <col min="780" max="780" width="12.7109375" style="749" customWidth="1"/>
    <col min="781" max="781" width="52.7109375" style="749" customWidth="1"/>
    <col min="782" max="785" width="0" style="749" hidden="1" customWidth="1"/>
    <col min="786" max="786" width="12.28515625" style="749" customWidth="1"/>
    <col min="787" max="787" width="6.42578125" style="749" customWidth="1"/>
    <col min="788" max="788" width="12.28515625" style="749" customWidth="1"/>
    <col min="789" max="789" width="0" style="749" hidden="1" customWidth="1"/>
    <col min="790" max="790" width="3.7109375" style="749" customWidth="1"/>
    <col min="791" max="791" width="11.140625" style="749" bestFit="1" customWidth="1"/>
    <col min="792" max="793" width="10.5703125" style="749"/>
    <col min="794" max="794" width="11.140625" style="749" customWidth="1"/>
    <col min="795" max="1024" width="10.5703125" style="749"/>
    <col min="1025" max="1032" width="0" style="749" hidden="1" customWidth="1"/>
    <col min="1033" max="1033" width="3.7109375" style="749" customWidth="1"/>
    <col min="1034" max="1034" width="3.85546875" style="749" customWidth="1"/>
    <col min="1035" max="1035" width="3.7109375" style="749" customWidth="1"/>
    <col min="1036" max="1036" width="12.7109375" style="749" customWidth="1"/>
    <col min="1037" max="1037" width="52.7109375" style="749" customWidth="1"/>
    <col min="1038" max="1041" width="0" style="749" hidden="1" customWidth="1"/>
    <col min="1042" max="1042" width="12.28515625" style="749" customWidth="1"/>
    <col min="1043" max="1043" width="6.42578125" style="749" customWidth="1"/>
    <col min="1044" max="1044" width="12.28515625" style="749" customWidth="1"/>
    <col min="1045" max="1045" width="0" style="749" hidden="1" customWidth="1"/>
    <col min="1046" max="1046" width="3.7109375" style="749" customWidth="1"/>
    <col min="1047" max="1047" width="11.140625" style="749" bestFit="1" customWidth="1"/>
    <col min="1048" max="1049" width="10.5703125" style="749"/>
    <col min="1050" max="1050" width="11.140625" style="749" customWidth="1"/>
    <col min="1051" max="1280" width="10.5703125" style="749"/>
    <col min="1281" max="1288" width="0" style="749" hidden="1" customWidth="1"/>
    <col min="1289" max="1289" width="3.7109375" style="749" customWidth="1"/>
    <col min="1290" max="1290" width="3.85546875" style="749" customWidth="1"/>
    <col min="1291" max="1291" width="3.7109375" style="749" customWidth="1"/>
    <col min="1292" max="1292" width="12.7109375" style="749" customWidth="1"/>
    <col min="1293" max="1293" width="52.7109375" style="749" customWidth="1"/>
    <col min="1294" max="1297" width="0" style="749" hidden="1" customWidth="1"/>
    <col min="1298" max="1298" width="12.28515625" style="749" customWidth="1"/>
    <col min="1299" max="1299" width="6.42578125" style="749" customWidth="1"/>
    <col min="1300" max="1300" width="12.28515625" style="749" customWidth="1"/>
    <col min="1301" max="1301" width="0" style="749" hidden="1" customWidth="1"/>
    <col min="1302" max="1302" width="3.7109375" style="749" customWidth="1"/>
    <col min="1303" max="1303" width="11.140625" style="749" bestFit="1" customWidth="1"/>
    <col min="1304" max="1305" width="10.5703125" style="749"/>
    <col min="1306" max="1306" width="11.140625" style="749" customWidth="1"/>
    <col min="1307" max="1536" width="10.5703125" style="749"/>
    <col min="1537" max="1544" width="0" style="749" hidden="1" customWidth="1"/>
    <col min="1545" max="1545" width="3.7109375" style="749" customWidth="1"/>
    <col min="1546" max="1546" width="3.85546875" style="749" customWidth="1"/>
    <col min="1547" max="1547" width="3.7109375" style="749" customWidth="1"/>
    <col min="1548" max="1548" width="12.7109375" style="749" customWidth="1"/>
    <col min="1549" max="1549" width="52.7109375" style="749" customWidth="1"/>
    <col min="1550" max="1553" width="0" style="749" hidden="1" customWidth="1"/>
    <col min="1554" max="1554" width="12.28515625" style="749" customWidth="1"/>
    <col min="1555" max="1555" width="6.42578125" style="749" customWidth="1"/>
    <col min="1556" max="1556" width="12.28515625" style="749" customWidth="1"/>
    <col min="1557" max="1557" width="0" style="749" hidden="1" customWidth="1"/>
    <col min="1558" max="1558" width="3.7109375" style="749" customWidth="1"/>
    <col min="1559" max="1559" width="11.140625" style="749" bestFit="1" customWidth="1"/>
    <col min="1560" max="1561" width="10.5703125" style="749"/>
    <col min="1562" max="1562" width="11.140625" style="749" customWidth="1"/>
    <col min="1563" max="1792" width="10.5703125" style="749"/>
    <col min="1793" max="1800" width="0" style="749" hidden="1" customWidth="1"/>
    <col min="1801" max="1801" width="3.7109375" style="749" customWidth="1"/>
    <col min="1802" max="1802" width="3.85546875" style="749" customWidth="1"/>
    <col min="1803" max="1803" width="3.7109375" style="749" customWidth="1"/>
    <col min="1804" max="1804" width="12.7109375" style="749" customWidth="1"/>
    <col min="1805" max="1805" width="52.7109375" style="749" customWidth="1"/>
    <col min="1806" max="1809" width="0" style="749" hidden="1" customWidth="1"/>
    <col min="1810" max="1810" width="12.28515625" style="749" customWidth="1"/>
    <col min="1811" max="1811" width="6.42578125" style="749" customWidth="1"/>
    <col min="1812" max="1812" width="12.28515625" style="749" customWidth="1"/>
    <col min="1813" max="1813" width="0" style="749" hidden="1" customWidth="1"/>
    <col min="1814" max="1814" width="3.7109375" style="749" customWidth="1"/>
    <col min="1815" max="1815" width="11.140625" style="749" bestFit="1" customWidth="1"/>
    <col min="1816" max="1817" width="10.5703125" style="749"/>
    <col min="1818" max="1818" width="11.140625" style="749" customWidth="1"/>
    <col min="1819" max="2048" width="10.5703125" style="749"/>
    <col min="2049" max="2056" width="0" style="749" hidden="1" customWidth="1"/>
    <col min="2057" max="2057" width="3.7109375" style="749" customWidth="1"/>
    <col min="2058" max="2058" width="3.85546875" style="749" customWidth="1"/>
    <col min="2059" max="2059" width="3.7109375" style="749" customWidth="1"/>
    <col min="2060" max="2060" width="12.7109375" style="749" customWidth="1"/>
    <col min="2061" max="2061" width="52.7109375" style="749" customWidth="1"/>
    <col min="2062" max="2065" width="0" style="749" hidden="1" customWidth="1"/>
    <col min="2066" max="2066" width="12.28515625" style="749" customWidth="1"/>
    <col min="2067" max="2067" width="6.42578125" style="749" customWidth="1"/>
    <col min="2068" max="2068" width="12.28515625" style="749" customWidth="1"/>
    <col min="2069" max="2069" width="0" style="749" hidden="1" customWidth="1"/>
    <col min="2070" max="2070" width="3.7109375" style="749" customWidth="1"/>
    <col min="2071" max="2071" width="11.140625" style="749" bestFit="1" customWidth="1"/>
    <col min="2072" max="2073" width="10.5703125" style="749"/>
    <col min="2074" max="2074" width="11.140625" style="749" customWidth="1"/>
    <col min="2075" max="2304" width="10.5703125" style="749"/>
    <col min="2305" max="2312" width="0" style="749" hidden="1" customWidth="1"/>
    <col min="2313" max="2313" width="3.7109375" style="749" customWidth="1"/>
    <col min="2314" max="2314" width="3.85546875" style="749" customWidth="1"/>
    <col min="2315" max="2315" width="3.7109375" style="749" customWidth="1"/>
    <col min="2316" max="2316" width="12.7109375" style="749" customWidth="1"/>
    <col min="2317" max="2317" width="52.7109375" style="749" customWidth="1"/>
    <col min="2318" max="2321" width="0" style="749" hidden="1" customWidth="1"/>
    <col min="2322" max="2322" width="12.28515625" style="749" customWidth="1"/>
    <col min="2323" max="2323" width="6.42578125" style="749" customWidth="1"/>
    <col min="2324" max="2324" width="12.28515625" style="749" customWidth="1"/>
    <col min="2325" max="2325" width="0" style="749" hidden="1" customWidth="1"/>
    <col min="2326" max="2326" width="3.7109375" style="749" customWidth="1"/>
    <col min="2327" max="2327" width="11.140625" style="749" bestFit="1" customWidth="1"/>
    <col min="2328" max="2329" width="10.5703125" style="749"/>
    <col min="2330" max="2330" width="11.140625" style="749" customWidth="1"/>
    <col min="2331" max="2560" width="10.5703125" style="749"/>
    <col min="2561" max="2568" width="0" style="749" hidden="1" customWidth="1"/>
    <col min="2569" max="2569" width="3.7109375" style="749" customWidth="1"/>
    <col min="2570" max="2570" width="3.85546875" style="749" customWidth="1"/>
    <col min="2571" max="2571" width="3.7109375" style="749" customWidth="1"/>
    <col min="2572" max="2572" width="12.7109375" style="749" customWidth="1"/>
    <col min="2573" max="2573" width="52.7109375" style="749" customWidth="1"/>
    <col min="2574" max="2577" width="0" style="749" hidden="1" customWidth="1"/>
    <col min="2578" max="2578" width="12.28515625" style="749" customWidth="1"/>
    <col min="2579" max="2579" width="6.42578125" style="749" customWidth="1"/>
    <col min="2580" max="2580" width="12.28515625" style="749" customWidth="1"/>
    <col min="2581" max="2581" width="0" style="749" hidden="1" customWidth="1"/>
    <col min="2582" max="2582" width="3.7109375" style="749" customWidth="1"/>
    <col min="2583" max="2583" width="11.140625" style="749" bestFit="1" customWidth="1"/>
    <col min="2584" max="2585" width="10.5703125" style="749"/>
    <col min="2586" max="2586" width="11.140625" style="749" customWidth="1"/>
    <col min="2587" max="2816" width="10.5703125" style="749"/>
    <col min="2817" max="2824" width="0" style="749" hidden="1" customWidth="1"/>
    <col min="2825" max="2825" width="3.7109375" style="749" customWidth="1"/>
    <col min="2826" max="2826" width="3.85546875" style="749" customWidth="1"/>
    <col min="2827" max="2827" width="3.7109375" style="749" customWidth="1"/>
    <col min="2828" max="2828" width="12.7109375" style="749" customWidth="1"/>
    <col min="2829" max="2829" width="52.7109375" style="749" customWidth="1"/>
    <col min="2830" max="2833" width="0" style="749" hidden="1" customWidth="1"/>
    <col min="2834" max="2834" width="12.28515625" style="749" customWidth="1"/>
    <col min="2835" max="2835" width="6.42578125" style="749" customWidth="1"/>
    <col min="2836" max="2836" width="12.28515625" style="749" customWidth="1"/>
    <col min="2837" max="2837" width="0" style="749" hidden="1" customWidth="1"/>
    <col min="2838" max="2838" width="3.7109375" style="749" customWidth="1"/>
    <col min="2839" max="2839" width="11.140625" style="749" bestFit="1" customWidth="1"/>
    <col min="2840" max="2841" width="10.5703125" style="749"/>
    <col min="2842" max="2842" width="11.140625" style="749" customWidth="1"/>
    <col min="2843" max="3072" width="10.5703125" style="749"/>
    <col min="3073" max="3080" width="0" style="749" hidden="1" customWidth="1"/>
    <col min="3081" max="3081" width="3.7109375" style="749" customWidth="1"/>
    <col min="3082" max="3082" width="3.85546875" style="749" customWidth="1"/>
    <col min="3083" max="3083" width="3.7109375" style="749" customWidth="1"/>
    <col min="3084" max="3084" width="12.7109375" style="749" customWidth="1"/>
    <col min="3085" max="3085" width="52.7109375" style="749" customWidth="1"/>
    <col min="3086" max="3089" width="0" style="749" hidden="1" customWidth="1"/>
    <col min="3090" max="3090" width="12.28515625" style="749" customWidth="1"/>
    <col min="3091" max="3091" width="6.42578125" style="749" customWidth="1"/>
    <col min="3092" max="3092" width="12.28515625" style="749" customWidth="1"/>
    <col min="3093" max="3093" width="0" style="749" hidden="1" customWidth="1"/>
    <col min="3094" max="3094" width="3.7109375" style="749" customWidth="1"/>
    <col min="3095" max="3095" width="11.140625" style="749" bestFit="1" customWidth="1"/>
    <col min="3096" max="3097" width="10.5703125" style="749"/>
    <col min="3098" max="3098" width="11.140625" style="749" customWidth="1"/>
    <col min="3099" max="3328" width="10.5703125" style="749"/>
    <col min="3329" max="3336" width="0" style="749" hidden="1" customWidth="1"/>
    <col min="3337" max="3337" width="3.7109375" style="749" customWidth="1"/>
    <col min="3338" max="3338" width="3.85546875" style="749" customWidth="1"/>
    <col min="3339" max="3339" width="3.7109375" style="749" customWidth="1"/>
    <col min="3340" max="3340" width="12.7109375" style="749" customWidth="1"/>
    <col min="3341" max="3341" width="52.7109375" style="749" customWidth="1"/>
    <col min="3342" max="3345" width="0" style="749" hidden="1" customWidth="1"/>
    <col min="3346" max="3346" width="12.28515625" style="749" customWidth="1"/>
    <col min="3347" max="3347" width="6.42578125" style="749" customWidth="1"/>
    <col min="3348" max="3348" width="12.28515625" style="749" customWidth="1"/>
    <col min="3349" max="3349" width="0" style="749" hidden="1" customWidth="1"/>
    <col min="3350" max="3350" width="3.7109375" style="749" customWidth="1"/>
    <col min="3351" max="3351" width="11.140625" style="749" bestFit="1" customWidth="1"/>
    <col min="3352" max="3353" width="10.5703125" style="749"/>
    <col min="3354" max="3354" width="11.140625" style="749" customWidth="1"/>
    <col min="3355" max="3584" width="10.5703125" style="749"/>
    <col min="3585" max="3592" width="0" style="749" hidden="1" customWidth="1"/>
    <col min="3593" max="3593" width="3.7109375" style="749" customWidth="1"/>
    <col min="3594" max="3594" width="3.85546875" style="749" customWidth="1"/>
    <col min="3595" max="3595" width="3.7109375" style="749" customWidth="1"/>
    <col min="3596" max="3596" width="12.7109375" style="749" customWidth="1"/>
    <col min="3597" max="3597" width="52.7109375" style="749" customWidth="1"/>
    <col min="3598" max="3601" width="0" style="749" hidden="1" customWidth="1"/>
    <col min="3602" max="3602" width="12.28515625" style="749" customWidth="1"/>
    <col min="3603" max="3603" width="6.42578125" style="749" customWidth="1"/>
    <col min="3604" max="3604" width="12.28515625" style="749" customWidth="1"/>
    <col min="3605" max="3605" width="0" style="749" hidden="1" customWidth="1"/>
    <col min="3606" max="3606" width="3.7109375" style="749" customWidth="1"/>
    <col min="3607" max="3607" width="11.140625" style="749" bestFit="1" customWidth="1"/>
    <col min="3608" max="3609" width="10.5703125" style="749"/>
    <col min="3610" max="3610" width="11.140625" style="749" customWidth="1"/>
    <col min="3611" max="3840" width="10.5703125" style="749"/>
    <col min="3841" max="3848" width="0" style="749" hidden="1" customWidth="1"/>
    <col min="3849" max="3849" width="3.7109375" style="749" customWidth="1"/>
    <col min="3850" max="3850" width="3.85546875" style="749" customWidth="1"/>
    <col min="3851" max="3851" width="3.7109375" style="749" customWidth="1"/>
    <col min="3852" max="3852" width="12.7109375" style="749" customWidth="1"/>
    <col min="3853" max="3853" width="52.7109375" style="749" customWidth="1"/>
    <col min="3854" max="3857" width="0" style="749" hidden="1" customWidth="1"/>
    <col min="3858" max="3858" width="12.28515625" style="749" customWidth="1"/>
    <col min="3859" max="3859" width="6.42578125" style="749" customWidth="1"/>
    <col min="3860" max="3860" width="12.28515625" style="749" customWidth="1"/>
    <col min="3861" max="3861" width="0" style="749" hidden="1" customWidth="1"/>
    <col min="3862" max="3862" width="3.7109375" style="749" customWidth="1"/>
    <col min="3863" max="3863" width="11.140625" style="749" bestFit="1" customWidth="1"/>
    <col min="3864" max="3865" width="10.5703125" style="749"/>
    <col min="3866" max="3866" width="11.140625" style="749" customWidth="1"/>
    <col min="3867" max="4096" width="10.5703125" style="749"/>
    <col min="4097" max="4104" width="0" style="749" hidden="1" customWidth="1"/>
    <col min="4105" max="4105" width="3.7109375" style="749" customWidth="1"/>
    <col min="4106" max="4106" width="3.85546875" style="749" customWidth="1"/>
    <col min="4107" max="4107" width="3.7109375" style="749" customWidth="1"/>
    <col min="4108" max="4108" width="12.7109375" style="749" customWidth="1"/>
    <col min="4109" max="4109" width="52.7109375" style="749" customWidth="1"/>
    <col min="4110" max="4113" width="0" style="749" hidden="1" customWidth="1"/>
    <col min="4114" max="4114" width="12.28515625" style="749" customWidth="1"/>
    <col min="4115" max="4115" width="6.42578125" style="749" customWidth="1"/>
    <col min="4116" max="4116" width="12.28515625" style="749" customWidth="1"/>
    <col min="4117" max="4117" width="0" style="749" hidden="1" customWidth="1"/>
    <col min="4118" max="4118" width="3.7109375" style="749" customWidth="1"/>
    <col min="4119" max="4119" width="11.140625" style="749" bestFit="1" customWidth="1"/>
    <col min="4120" max="4121" width="10.5703125" style="749"/>
    <col min="4122" max="4122" width="11.140625" style="749" customWidth="1"/>
    <col min="4123" max="4352" width="10.5703125" style="749"/>
    <col min="4353" max="4360" width="0" style="749" hidden="1" customWidth="1"/>
    <col min="4361" max="4361" width="3.7109375" style="749" customWidth="1"/>
    <col min="4362" max="4362" width="3.85546875" style="749" customWidth="1"/>
    <col min="4363" max="4363" width="3.7109375" style="749" customWidth="1"/>
    <col min="4364" max="4364" width="12.7109375" style="749" customWidth="1"/>
    <col min="4365" max="4365" width="52.7109375" style="749" customWidth="1"/>
    <col min="4366" max="4369" width="0" style="749" hidden="1" customWidth="1"/>
    <col min="4370" max="4370" width="12.28515625" style="749" customWidth="1"/>
    <col min="4371" max="4371" width="6.42578125" style="749" customWidth="1"/>
    <col min="4372" max="4372" width="12.28515625" style="749" customWidth="1"/>
    <col min="4373" max="4373" width="0" style="749" hidden="1" customWidth="1"/>
    <col min="4374" max="4374" width="3.7109375" style="749" customWidth="1"/>
    <col min="4375" max="4375" width="11.140625" style="749" bestFit="1" customWidth="1"/>
    <col min="4376" max="4377" width="10.5703125" style="749"/>
    <col min="4378" max="4378" width="11.140625" style="749" customWidth="1"/>
    <col min="4379" max="4608" width="10.5703125" style="749"/>
    <col min="4609" max="4616" width="0" style="749" hidden="1" customWidth="1"/>
    <col min="4617" max="4617" width="3.7109375" style="749" customWidth="1"/>
    <col min="4618" max="4618" width="3.85546875" style="749" customWidth="1"/>
    <col min="4619" max="4619" width="3.7109375" style="749" customWidth="1"/>
    <col min="4620" max="4620" width="12.7109375" style="749" customWidth="1"/>
    <col min="4621" max="4621" width="52.7109375" style="749" customWidth="1"/>
    <col min="4622" max="4625" width="0" style="749" hidden="1" customWidth="1"/>
    <col min="4626" max="4626" width="12.28515625" style="749" customWidth="1"/>
    <col min="4627" max="4627" width="6.42578125" style="749" customWidth="1"/>
    <col min="4628" max="4628" width="12.28515625" style="749" customWidth="1"/>
    <col min="4629" max="4629" width="0" style="749" hidden="1" customWidth="1"/>
    <col min="4630" max="4630" width="3.7109375" style="749" customWidth="1"/>
    <col min="4631" max="4631" width="11.140625" style="749" bestFit="1" customWidth="1"/>
    <col min="4632" max="4633" width="10.5703125" style="749"/>
    <col min="4634" max="4634" width="11.140625" style="749" customWidth="1"/>
    <col min="4635" max="4864" width="10.5703125" style="749"/>
    <col min="4865" max="4872" width="0" style="749" hidden="1" customWidth="1"/>
    <col min="4873" max="4873" width="3.7109375" style="749" customWidth="1"/>
    <col min="4874" max="4874" width="3.85546875" style="749" customWidth="1"/>
    <col min="4875" max="4875" width="3.7109375" style="749" customWidth="1"/>
    <col min="4876" max="4876" width="12.7109375" style="749" customWidth="1"/>
    <col min="4877" max="4877" width="52.7109375" style="749" customWidth="1"/>
    <col min="4878" max="4881" width="0" style="749" hidden="1" customWidth="1"/>
    <col min="4882" max="4882" width="12.28515625" style="749" customWidth="1"/>
    <col min="4883" max="4883" width="6.42578125" style="749" customWidth="1"/>
    <col min="4884" max="4884" width="12.28515625" style="749" customWidth="1"/>
    <col min="4885" max="4885" width="0" style="749" hidden="1" customWidth="1"/>
    <col min="4886" max="4886" width="3.7109375" style="749" customWidth="1"/>
    <col min="4887" max="4887" width="11.140625" style="749" bestFit="1" customWidth="1"/>
    <col min="4888" max="4889" width="10.5703125" style="749"/>
    <col min="4890" max="4890" width="11.140625" style="749" customWidth="1"/>
    <col min="4891" max="5120" width="10.5703125" style="749"/>
    <col min="5121" max="5128" width="0" style="749" hidden="1" customWidth="1"/>
    <col min="5129" max="5129" width="3.7109375" style="749" customWidth="1"/>
    <col min="5130" max="5130" width="3.85546875" style="749" customWidth="1"/>
    <col min="5131" max="5131" width="3.7109375" style="749" customWidth="1"/>
    <col min="5132" max="5132" width="12.7109375" style="749" customWidth="1"/>
    <col min="5133" max="5133" width="52.7109375" style="749" customWidth="1"/>
    <col min="5134" max="5137" width="0" style="749" hidden="1" customWidth="1"/>
    <col min="5138" max="5138" width="12.28515625" style="749" customWidth="1"/>
    <col min="5139" max="5139" width="6.42578125" style="749" customWidth="1"/>
    <col min="5140" max="5140" width="12.28515625" style="749" customWidth="1"/>
    <col min="5141" max="5141" width="0" style="749" hidden="1" customWidth="1"/>
    <col min="5142" max="5142" width="3.7109375" style="749" customWidth="1"/>
    <col min="5143" max="5143" width="11.140625" style="749" bestFit="1" customWidth="1"/>
    <col min="5144" max="5145" width="10.5703125" style="749"/>
    <col min="5146" max="5146" width="11.140625" style="749" customWidth="1"/>
    <col min="5147" max="5376" width="10.5703125" style="749"/>
    <col min="5377" max="5384" width="0" style="749" hidden="1" customWidth="1"/>
    <col min="5385" max="5385" width="3.7109375" style="749" customWidth="1"/>
    <col min="5386" max="5386" width="3.85546875" style="749" customWidth="1"/>
    <col min="5387" max="5387" width="3.7109375" style="749" customWidth="1"/>
    <col min="5388" max="5388" width="12.7109375" style="749" customWidth="1"/>
    <col min="5389" max="5389" width="52.7109375" style="749" customWidth="1"/>
    <col min="5390" max="5393" width="0" style="749" hidden="1" customWidth="1"/>
    <col min="5394" max="5394" width="12.28515625" style="749" customWidth="1"/>
    <col min="5395" max="5395" width="6.42578125" style="749" customWidth="1"/>
    <col min="5396" max="5396" width="12.28515625" style="749" customWidth="1"/>
    <col min="5397" max="5397" width="0" style="749" hidden="1" customWidth="1"/>
    <col min="5398" max="5398" width="3.7109375" style="749" customWidth="1"/>
    <col min="5399" max="5399" width="11.140625" style="749" bestFit="1" customWidth="1"/>
    <col min="5400" max="5401" width="10.5703125" style="749"/>
    <col min="5402" max="5402" width="11.140625" style="749" customWidth="1"/>
    <col min="5403" max="5632" width="10.5703125" style="749"/>
    <col min="5633" max="5640" width="0" style="749" hidden="1" customWidth="1"/>
    <col min="5641" max="5641" width="3.7109375" style="749" customWidth="1"/>
    <col min="5642" max="5642" width="3.85546875" style="749" customWidth="1"/>
    <col min="5643" max="5643" width="3.7109375" style="749" customWidth="1"/>
    <col min="5644" max="5644" width="12.7109375" style="749" customWidth="1"/>
    <col min="5645" max="5645" width="52.7109375" style="749" customWidth="1"/>
    <col min="5646" max="5649" width="0" style="749" hidden="1" customWidth="1"/>
    <col min="5650" max="5650" width="12.28515625" style="749" customWidth="1"/>
    <col min="5651" max="5651" width="6.42578125" style="749" customWidth="1"/>
    <col min="5652" max="5652" width="12.28515625" style="749" customWidth="1"/>
    <col min="5653" max="5653" width="0" style="749" hidden="1" customWidth="1"/>
    <col min="5654" max="5654" width="3.7109375" style="749" customWidth="1"/>
    <col min="5655" max="5655" width="11.140625" style="749" bestFit="1" customWidth="1"/>
    <col min="5656" max="5657" width="10.5703125" style="749"/>
    <col min="5658" max="5658" width="11.140625" style="749" customWidth="1"/>
    <col min="5659" max="5888" width="10.5703125" style="749"/>
    <col min="5889" max="5896" width="0" style="749" hidden="1" customWidth="1"/>
    <col min="5897" max="5897" width="3.7109375" style="749" customWidth="1"/>
    <col min="5898" max="5898" width="3.85546875" style="749" customWidth="1"/>
    <col min="5899" max="5899" width="3.7109375" style="749" customWidth="1"/>
    <col min="5900" max="5900" width="12.7109375" style="749" customWidth="1"/>
    <col min="5901" max="5901" width="52.7109375" style="749" customWidth="1"/>
    <col min="5902" max="5905" width="0" style="749" hidden="1" customWidth="1"/>
    <col min="5906" max="5906" width="12.28515625" style="749" customWidth="1"/>
    <col min="5907" max="5907" width="6.42578125" style="749" customWidth="1"/>
    <col min="5908" max="5908" width="12.28515625" style="749" customWidth="1"/>
    <col min="5909" max="5909" width="0" style="749" hidden="1" customWidth="1"/>
    <col min="5910" max="5910" width="3.7109375" style="749" customWidth="1"/>
    <col min="5911" max="5911" width="11.140625" style="749" bestFit="1" customWidth="1"/>
    <col min="5912" max="5913" width="10.5703125" style="749"/>
    <col min="5914" max="5914" width="11.140625" style="749" customWidth="1"/>
    <col min="5915" max="6144" width="10.5703125" style="749"/>
    <col min="6145" max="6152" width="0" style="749" hidden="1" customWidth="1"/>
    <col min="6153" max="6153" width="3.7109375" style="749" customWidth="1"/>
    <col min="6154" max="6154" width="3.85546875" style="749" customWidth="1"/>
    <col min="6155" max="6155" width="3.7109375" style="749" customWidth="1"/>
    <col min="6156" max="6156" width="12.7109375" style="749" customWidth="1"/>
    <col min="6157" max="6157" width="52.7109375" style="749" customWidth="1"/>
    <col min="6158" max="6161" width="0" style="749" hidden="1" customWidth="1"/>
    <col min="6162" max="6162" width="12.28515625" style="749" customWidth="1"/>
    <col min="6163" max="6163" width="6.42578125" style="749" customWidth="1"/>
    <col min="6164" max="6164" width="12.28515625" style="749" customWidth="1"/>
    <col min="6165" max="6165" width="0" style="749" hidden="1" customWidth="1"/>
    <col min="6166" max="6166" width="3.7109375" style="749" customWidth="1"/>
    <col min="6167" max="6167" width="11.140625" style="749" bestFit="1" customWidth="1"/>
    <col min="6168" max="6169" width="10.5703125" style="749"/>
    <col min="6170" max="6170" width="11.140625" style="749" customWidth="1"/>
    <col min="6171" max="6400" width="10.5703125" style="749"/>
    <col min="6401" max="6408" width="0" style="749" hidden="1" customWidth="1"/>
    <col min="6409" max="6409" width="3.7109375" style="749" customWidth="1"/>
    <col min="6410" max="6410" width="3.85546875" style="749" customWidth="1"/>
    <col min="6411" max="6411" width="3.7109375" style="749" customWidth="1"/>
    <col min="6412" max="6412" width="12.7109375" style="749" customWidth="1"/>
    <col min="6413" max="6413" width="52.7109375" style="749" customWidth="1"/>
    <col min="6414" max="6417" width="0" style="749" hidden="1" customWidth="1"/>
    <col min="6418" max="6418" width="12.28515625" style="749" customWidth="1"/>
    <col min="6419" max="6419" width="6.42578125" style="749" customWidth="1"/>
    <col min="6420" max="6420" width="12.28515625" style="749" customWidth="1"/>
    <col min="6421" max="6421" width="0" style="749" hidden="1" customWidth="1"/>
    <col min="6422" max="6422" width="3.7109375" style="749" customWidth="1"/>
    <col min="6423" max="6423" width="11.140625" style="749" bestFit="1" customWidth="1"/>
    <col min="6424" max="6425" width="10.5703125" style="749"/>
    <col min="6426" max="6426" width="11.140625" style="749" customWidth="1"/>
    <col min="6427" max="6656" width="10.5703125" style="749"/>
    <col min="6657" max="6664" width="0" style="749" hidden="1" customWidth="1"/>
    <col min="6665" max="6665" width="3.7109375" style="749" customWidth="1"/>
    <col min="6666" max="6666" width="3.85546875" style="749" customWidth="1"/>
    <col min="6667" max="6667" width="3.7109375" style="749" customWidth="1"/>
    <col min="6668" max="6668" width="12.7109375" style="749" customWidth="1"/>
    <col min="6669" max="6669" width="52.7109375" style="749" customWidth="1"/>
    <col min="6670" max="6673" width="0" style="749" hidden="1" customWidth="1"/>
    <col min="6674" max="6674" width="12.28515625" style="749" customWidth="1"/>
    <col min="6675" max="6675" width="6.42578125" style="749" customWidth="1"/>
    <col min="6676" max="6676" width="12.28515625" style="749" customWidth="1"/>
    <col min="6677" max="6677" width="0" style="749" hidden="1" customWidth="1"/>
    <col min="6678" max="6678" width="3.7109375" style="749" customWidth="1"/>
    <col min="6679" max="6679" width="11.140625" style="749" bestFit="1" customWidth="1"/>
    <col min="6680" max="6681" width="10.5703125" style="749"/>
    <col min="6682" max="6682" width="11.140625" style="749" customWidth="1"/>
    <col min="6683" max="6912" width="10.5703125" style="749"/>
    <col min="6913" max="6920" width="0" style="749" hidden="1" customWidth="1"/>
    <col min="6921" max="6921" width="3.7109375" style="749" customWidth="1"/>
    <col min="6922" max="6922" width="3.85546875" style="749" customWidth="1"/>
    <col min="6923" max="6923" width="3.7109375" style="749" customWidth="1"/>
    <col min="6924" max="6924" width="12.7109375" style="749" customWidth="1"/>
    <col min="6925" max="6925" width="52.7109375" style="749" customWidth="1"/>
    <col min="6926" max="6929" width="0" style="749" hidden="1" customWidth="1"/>
    <col min="6930" max="6930" width="12.28515625" style="749" customWidth="1"/>
    <col min="6931" max="6931" width="6.42578125" style="749" customWidth="1"/>
    <col min="6932" max="6932" width="12.28515625" style="749" customWidth="1"/>
    <col min="6933" max="6933" width="0" style="749" hidden="1" customWidth="1"/>
    <col min="6934" max="6934" width="3.7109375" style="749" customWidth="1"/>
    <col min="6935" max="6935" width="11.140625" style="749" bestFit="1" customWidth="1"/>
    <col min="6936" max="6937" width="10.5703125" style="749"/>
    <col min="6938" max="6938" width="11.140625" style="749" customWidth="1"/>
    <col min="6939" max="7168" width="10.5703125" style="749"/>
    <col min="7169" max="7176" width="0" style="749" hidden="1" customWidth="1"/>
    <col min="7177" max="7177" width="3.7109375" style="749" customWidth="1"/>
    <col min="7178" max="7178" width="3.85546875" style="749" customWidth="1"/>
    <col min="7179" max="7179" width="3.7109375" style="749" customWidth="1"/>
    <col min="7180" max="7180" width="12.7109375" style="749" customWidth="1"/>
    <col min="7181" max="7181" width="52.7109375" style="749" customWidth="1"/>
    <col min="7182" max="7185" width="0" style="749" hidden="1" customWidth="1"/>
    <col min="7186" max="7186" width="12.28515625" style="749" customWidth="1"/>
    <col min="7187" max="7187" width="6.42578125" style="749" customWidth="1"/>
    <col min="7188" max="7188" width="12.28515625" style="749" customWidth="1"/>
    <col min="7189" max="7189" width="0" style="749" hidden="1" customWidth="1"/>
    <col min="7190" max="7190" width="3.7109375" style="749" customWidth="1"/>
    <col min="7191" max="7191" width="11.140625" style="749" bestFit="1" customWidth="1"/>
    <col min="7192" max="7193" width="10.5703125" style="749"/>
    <col min="7194" max="7194" width="11.140625" style="749" customWidth="1"/>
    <col min="7195" max="7424" width="10.5703125" style="749"/>
    <col min="7425" max="7432" width="0" style="749" hidden="1" customWidth="1"/>
    <col min="7433" max="7433" width="3.7109375" style="749" customWidth="1"/>
    <col min="7434" max="7434" width="3.85546875" style="749" customWidth="1"/>
    <col min="7435" max="7435" width="3.7109375" style="749" customWidth="1"/>
    <col min="7436" max="7436" width="12.7109375" style="749" customWidth="1"/>
    <col min="7437" max="7437" width="52.7109375" style="749" customWidth="1"/>
    <col min="7438" max="7441" width="0" style="749" hidden="1" customWidth="1"/>
    <col min="7442" max="7442" width="12.28515625" style="749" customWidth="1"/>
    <col min="7443" max="7443" width="6.42578125" style="749" customWidth="1"/>
    <col min="7444" max="7444" width="12.28515625" style="749" customWidth="1"/>
    <col min="7445" max="7445" width="0" style="749" hidden="1" customWidth="1"/>
    <col min="7446" max="7446" width="3.7109375" style="749" customWidth="1"/>
    <col min="7447" max="7447" width="11.140625" style="749" bestFit="1" customWidth="1"/>
    <col min="7448" max="7449" width="10.5703125" style="749"/>
    <col min="7450" max="7450" width="11.140625" style="749" customWidth="1"/>
    <col min="7451" max="7680" width="10.5703125" style="749"/>
    <col min="7681" max="7688" width="0" style="749" hidden="1" customWidth="1"/>
    <col min="7689" max="7689" width="3.7109375" style="749" customWidth="1"/>
    <col min="7690" max="7690" width="3.85546875" style="749" customWidth="1"/>
    <col min="7691" max="7691" width="3.7109375" style="749" customWidth="1"/>
    <col min="7692" max="7692" width="12.7109375" style="749" customWidth="1"/>
    <col min="7693" max="7693" width="52.7109375" style="749" customWidth="1"/>
    <col min="7694" max="7697" width="0" style="749" hidden="1" customWidth="1"/>
    <col min="7698" max="7698" width="12.28515625" style="749" customWidth="1"/>
    <col min="7699" max="7699" width="6.42578125" style="749" customWidth="1"/>
    <col min="7700" max="7700" width="12.28515625" style="749" customWidth="1"/>
    <col min="7701" max="7701" width="0" style="749" hidden="1" customWidth="1"/>
    <col min="7702" max="7702" width="3.7109375" style="749" customWidth="1"/>
    <col min="7703" max="7703" width="11.140625" style="749" bestFit="1" customWidth="1"/>
    <col min="7704" max="7705" width="10.5703125" style="749"/>
    <col min="7706" max="7706" width="11.140625" style="749" customWidth="1"/>
    <col min="7707" max="7936" width="10.5703125" style="749"/>
    <col min="7937" max="7944" width="0" style="749" hidden="1" customWidth="1"/>
    <col min="7945" max="7945" width="3.7109375" style="749" customWidth="1"/>
    <col min="7946" max="7946" width="3.85546875" style="749" customWidth="1"/>
    <col min="7947" max="7947" width="3.7109375" style="749" customWidth="1"/>
    <col min="7948" max="7948" width="12.7109375" style="749" customWidth="1"/>
    <col min="7949" max="7949" width="52.7109375" style="749" customWidth="1"/>
    <col min="7950" max="7953" width="0" style="749" hidden="1" customWidth="1"/>
    <col min="7954" max="7954" width="12.28515625" style="749" customWidth="1"/>
    <col min="7955" max="7955" width="6.42578125" style="749" customWidth="1"/>
    <col min="7956" max="7956" width="12.28515625" style="749" customWidth="1"/>
    <col min="7957" max="7957" width="0" style="749" hidden="1" customWidth="1"/>
    <col min="7958" max="7958" width="3.7109375" style="749" customWidth="1"/>
    <col min="7959" max="7959" width="11.140625" style="749" bestFit="1" customWidth="1"/>
    <col min="7960" max="7961" width="10.5703125" style="749"/>
    <col min="7962" max="7962" width="11.140625" style="749" customWidth="1"/>
    <col min="7963" max="8192" width="10.5703125" style="749"/>
    <col min="8193" max="8200" width="0" style="749" hidden="1" customWidth="1"/>
    <col min="8201" max="8201" width="3.7109375" style="749" customWidth="1"/>
    <col min="8202" max="8202" width="3.85546875" style="749" customWidth="1"/>
    <col min="8203" max="8203" width="3.7109375" style="749" customWidth="1"/>
    <col min="8204" max="8204" width="12.7109375" style="749" customWidth="1"/>
    <col min="8205" max="8205" width="52.7109375" style="749" customWidth="1"/>
    <col min="8206" max="8209" width="0" style="749" hidden="1" customWidth="1"/>
    <col min="8210" max="8210" width="12.28515625" style="749" customWidth="1"/>
    <col min="8211" max="8211" width="6.42578125" style="749" customWidth="1"/>
    <col min="8212" max="8212" width="12.28515625" style="749" customWidth="1"/>
    <col min="8213" max="8213" width="0" style="749" hidden="1" customWidth="1"/>
    <col min="8214" max="8214" width="3.7109375" style="749" customWidth="1"/>
    <col min="8215" max="8215" width="11.140625" style="749" bestFit="1" customWidth="1"/>
    <col min="8216" max="8217" width="10.5703125" style="749"/>
    <col min="8218" max="8218" width="11.140625" style="749" customWidth="1"/>
    <col min="8219" max="8448" width="10.5703125" style="749"/>
    <col min="8449" max="8456" width="0" style="749" hidden="1" customWidth="1"/>
    <col min="8457" max="8457" width="3.7109375" style="749" customWidth="1"/>
    <col min="8458" max="8458" width="3.85546875" style="749" customWidth="1"/>
    <col min="8459" max="8459" width="3.7109375" style="749" customWidth="1"/>
    <col min="8460" max="8460" width="12.7109375" style="749" customWidth="1"/>
    <col min="8461" max="8461" width="52.7109375" style="749" customWidth="1"/>
    <col min="8462" max="8465" width="0" style="749" hidden="1" customWidth="1"/>
    <col min="8466" max="8466" width="12.28515625" style="749" customWidth="1"/>
    <col min="8467" max="8467" width="6.42578125" style="749" customWidth="1"/>
    <col min="8468" max="8468" width="12.28515625" style="749" customWidth="1"/>
    <col min="8469" max="8469" width="0" style="749" hidden="1" customWidth="1"/>
    <col min="8470" max="8470" width="3.7109375" style="749" customWidth="1"/>
    <col min="8471" max="8471" width="11.140625" style="749" bestFit="1" customWidth="1"/>
    <col min="8472" max="8473" width="10.5703125" style="749"/>
    <col min="8474" max="8474" width="11.140625" style="749" customWidth="1"/>
    <col min="8475" max="8704" width="10.5703125" style="749"/>
    <col min="8705" max="8712" width="0" style="749" hidden="1" customWidth="1"/>
    <col min="8713" max="8713" width="3.7109375" style="749" customWidth="1"/>
    <col min="8714" max="8714" width="3.85546875" style="749" customWidth="1"/>
    <col min="8715" max="8715" width="3.7109375" style="749" customWidth="1"/>
    <col min="8716" max="8716" width="12.7109375" style="749" customWidth="1"/>
    <col min="8717" max="8717" width="52.7109375" style="749" customWidth="1"/>
    <col min="8718" max="8721" width="0" style="749" hidden="1" customWidth="1"/>
    <col min="8722" max="8722" width="12.28515625" style="749" customWidth="1"/>
    <col min="8723" max="8723" width="6.42578125" style="749" customWidth="1"/>
    <col min="8724" max="8724" width="12.28515625" style="749" customWidth="1"/>
    <col min="8725" max="8725" width="0" style="749" hidden="1" customWidth="1"/>
    <col min="8726" max="8726" width="3.7109375" style="749" customWidth="1"/>
    <col min="8727" max="8727" width="11.140625" style="749" bestFit="1" customWidth="1"/>
    <col min="8728" max="8729" width="10.5703125" style="749"/>
    <col min="8730" max="8730" width="11.140625" style="749" customWidth="1"/>
    <col min="8731" max="8960" width="10.5703125" style="749"/>
    <col min="8961" max="8968" width="0" style="749" hidden="1" customWidth="1"/>
    <col min="8969" max="8969" width="3.7109375" style="749" customWidth="1"/>
    <col min="8970" max="8970" width="3.85546875" style="749" customWidth="1"/>
    <col min="8971" max="8971" width="3.7109375" style="749" customWidth="1"/>
    <col min="8972" max="8972" width="12.7109375" style="749" customWidth="1"/>
    <col min="8973" max="8973" width="52.7109375" style="749" customWidth="1"/>
    <col min="8974" max="8977" width="0" style="749" hidden="1" customWidth="1"/>
    <col min="8978" max="8978" width="12.28515625" style="749" customWidth="1"/>
    <col min="8979" max="8979" width="6.42578125" style="749" customWidth="1"/>
    <col min="8980" max="8980" width="12.28515625" style="749" customWidth="1"/>
    <col min="8981" max="8981" width="0" style="749" hidden="1" customWidth="1"/>
    <col min="8982" max="8982" width="3.7109375" style="749" customWidth="1"/>
    <col min="8983" max="8983" width="11.140625" style="749" bestFit="1" customWidth="1"/>
    <col min="8984" max="8985" width="10.5703125" style="749"/>
    <col min="8986" max="8986" width="11.140625" style="749" customWidth="1"/>
    <col min="8987" max="9216" width="10.5703125" style="749"/>
    <col min="9217" max="9224" width="0" style="749" hidden="1" customWidth="1"/>
    <col min="9225" max="9225" width="3.7109375" style="749" customWidth="1"/>
    <col min="9226" max="9226" width="3.85546875" style="749" customWidth="1"/>
    <col min="9227" max="9227" width="3.7109375" style="749" customWidth="1"/>
    <col min="9228" max="9228" width="12.7109375" style="749" customWidth="1"/>
    <col min="9229" max="9229" width="52.7109375" style="749" customWidth="1"/>
    <col min="9230" max="9233" width="0" style="749" hidden="1" customWidth="1"/>
    <col min="9234" max="9234" width="12.28515625" style="749" customWidth="1"/>
    <col min="9235" max="9235" width="6.42578125" style="749" customWidth="1"/>
    <col min="9236" max="9236" width="12.28515625" style="749" customWidth="1"/>
    <col min="9237" max="9237" width="0" style="749" hidden="1" customWidth="1"/>
    <col min="9238" max="9238" width="3.7109375" style="749" customWidth="1"/>
    <col min="9239" max="9239" width="11.140625" style="749" bestFit="1" customWidth="1"/>
    <col min="9240" max="9241" width="10.5703125" style="749"/>
    <col min="9242" max="9242" width="11.140625" style="749" customWidth="1"/>
    <col min="9243" max="9472" width="10.5703125" style="749"/>
    <col min="9473" max="9480" width="0" style="749" hidden="1" customWidth="1"/>
    <col min="9481" max="9481" width="3.7109375" style="749" customWidth="1"/>
    <col min="9482" max="9482" width="3.85546875" style="749" customWidth="1"/>
    <col min="9483" max="9483" width="3.7109375" style="749" customWidth="1"/>
    <col min="9484" max="9484" width="12.7109375" style="749" customWidth="1"/>
    <col min="9485" max="9485" width="52.7109375" style="749" customWidth="1"/>
    <col min="9486" max="9489" width="0" style="749" hidden="1" customWidth="1"/>
    <col min="9490" max="9490" width="12.28515625" style="749" customWidth="1"/>
    <col min="9491" max="9491" width="6.42578125" style="749" customWidth="1"/>
    <col min="9492" max="9492" width="12.28515625" style="749" customWidth="1"/>
    <col min="9493" max="9493" width="0" style="749" hidden="1" customWidth="1"/>
    <col min="9494" max="9494" width="3.7109375" style="749" customWidth="1"/>
    <col min="9495" max="9495" width="11.140625" style="749" bestFit="1" customWidth="1"/>
    <col min="9496" max="9497" width="10.5703125" style="749"/>
    <col min="9498" max="9498" width="11.140625" style="749" customWidth="1"/>
    <col min="9499" max="9728" width="10.5703125" style="749"/>
    <col min="9729" max="9736" width="0" style="749" hidden="1" customWidth="1"/>
    <col min="9737" max="9737" width="3.7109375" style="749" customWidth="1"/>
    <col min="9738" max="9738" width="3.85546875" style="749" customWidth="1"/>
    <col min="9739" max="9739" width="3.7109375" style="749" customWidth="1"/>
    <col min="9740" max="9740" width="12.7109375" style="749" customWidth="1"/>
    <col min="9741" max="9741" width="52.7109375" style="749" customWidth="1"/>
    <col min="9742" max="9745" width="0" style="749" hidden="1" customWidth="1"/>
    <col min="9746" max="9746" width="12.28515625" style="749" customWidth="1"/>
    <col min="9747" max="9747" width="6.42578125" style="749" customWidth="1"/>
    <col min="9748" max="9748" width="12.28515625" style="749" customWidth="1"/>
    <col min="9749" max="9749" width="0" style="749" hidden="1" customWidth="1"/>
    <col min="9750" max="9750" width="3.7109375" style="749" customWidth="1"/>
    <col min="9751" max="9751" width="11.140625" style="749" bestFit="1" customWidth="1"/>
    <col min="9752" max="9753" width="10.5703125" style="749"/>
    <col min="9754" max="9754" width="11.140625" style="749" customWidth="1"/>
    <col min="9755" max="9984" width="10.5703125" style="749"/>
    <col min="9985" max="9992" width="0" style="749" hidden="1" customWidth="1"/>
    <col min="9993" max="9993" width="3.7109375" style="749" customWidth="1"/>
    <col min="9994" max="9994" width="3.85546875" style="749" customWidth="1"/>
    <col min="9995" max="9995" width="3.7109375" style="749" customWidth="1"/>
    <col min="9996" max="9996" width="12.7109375" style="749" customWidth="1"/>
    <col min="9997" max="9997" width="52.7109375" style="749" customWidth="1"/>
    <col min="9998" max="10001" width="0" style="749" hidden="1" customWidth="1"/>
    <col min="10002" max="10002" width="12.28515625" style="749" customWidth="1"/>
    <col min="10003" max="10003" width="6.42578125" style="749" customWidth="1"/>
    <col min="10004" max="10004" width="12.28515625" style="749" customWidth="1"/>
    <col min="10005" max="10005" width="0" style="749" hidden="1" customWidth="1"/>
    <col min="10006" max="10006" width="3.7109375" style="749" customWidth="1"/>
    <col min="10007" max="10007" width="11.140625" style="749" bestFit="1" customWidth="1"/>
    <col min="10008" max="10009" width="10.5703125" style="749"/>
    <col min="10010" max="10010" width="11.140625" style="749" customWidth="1"/>
    <col min="10011" max="10240" width="10.5703125" style="749"/>
    <col min="10241" max="10248" width="0" style="749" hidden="1" customWidth="1"/>
    <col min="10249" max="10249" width="3.7109375" style="749" customWidth="1"/>
    <col min="10250" max="10250" width="3.85546875" style="749" customWidth="1"/>
    <col min="10251" max="10251" width="3.7109375" style="749" customWidth="1"/>
    <col min="10252" max="10252" width="12.7109375" style="749" customWidth="1"/>
    <col min="10253" max="10253" width="52.7109375" style="749" customWidth="1"/>
    <col min="10254" max="10257" width="0" style="749" hidden="1" customWidth="1"/>
    <col min="10258" max="10258" width="12.28515625" style="749" customWidth="1"/>
    <col min="10259" max="10259" width="6.42578125" style="749" customWidth="1"/>
    <col min="10260" max="10260" width="12.28515625" style="749" customWidth="1"/>
    <col min="10261" max="10261" width="0" style="749" hidden="1" customWidth="1"/>
    <col min="10262" max="10262" width="3.7109375" style="749" customWidth="1"/>
    <col min="10263" max="10263" width="11.140625" style="749" bestFit="1" customWidth="1"/>
    <col min="10264" max="10265" width="10.5703125" style="749"/>
    <col min="10266" max="10266" width="11.140625" style="749" customWidth="1"/>
    <col min="10267" max="10496" width="10.5703125" style="749"/>
    <col min="10497" max="10504" width="0" style="749" hidden="1" customWidth="1"/>
    <col min="10505" max="10505" width="3.7109375" style="749" customWidth="1"/>
    <col min="10506" max="10506" width="3.85546875" style="749" customWidth="1"/>
    <col min="10507" max="10507" width="3.7109375" style="749" customWidth="1"/>
    <col min="10508" max="10508" width="12.7109375" style="749" customWidth="1"/>
    <col min="10509" max="10509" width="52.7109375" style="749" customWidth="1"/>
    <col min="10510" max="10513" width="0" style="749" hidden="1" customWidth="1"/>
    <col min="10514" max="10514" width="12.28515625" style="749" customWidth="1"/>
    <col min="10515" max="10515" width="6.42578125" style="749" customWidth="1"/>
    <col min="10516" max="10516" width="12.28515625" style="749" customWidth="1"/>
    <col min="10517" max="10517" width="0" style="749" hidden="1" customWidth="1"/>
    <col min="10518" max="10518" width="3.7109375" style="749" customWidth="1"/>
    <col min="10519" max="10519" width="11.140625" style="749" bestFit="1" customWidth="1"/>
    <col min="10520" max="10521" width="10.5703125" style="749"/>
    <col min="10522" max="10522" width="11.140625" style="749" customWidth="1"/>
    <col min="10523" max="10752" width="10.5703125" style="749"/>
    <col min="10753" max="10760" width="0" style="749" hidden="1" customWidth="1"/>
    <col min="10761" max="10761" width="3.7109375" style="749" customWidth="1"/>
    <col min="10762" max="10762" width="3.85546875" style="749" customWidth="1"/>
    <col min="10763" max="10763" width="3.7109375" style="749" customWidth="1"/>
    <col min="10764" max="10764" width="12.7109375" style="749" customWidth="1"/>
    <col min="10765" max="10765" width="52.7109375" style="749" customWidth="1"/>
    <col min="10766" max="10769" width="0" style="749" hidden="1" customWidth="1"/>
    <col min="10770" max="10770" width="12.28515625" style="749" customWidth="1"/>
    <col min="10771" max="10771" width="6.42578125" style="749" customWidth="1"/>
    <col min="10772" max="10772" width="12.28515625" style="749" customWidth="1"/>
    <col min="10773" max="10773" width="0" style="749" hidden="1" customWidth="1"/>
    <col min="10774" max="10774" width="3.7109375" style="749" customWidth="1"/>
    <col min="10775" max="10775" width="11.140625" style="749" bestFit="1" customWidth="1"/>
    <col min="10776" max="10777" width="10.5703125" style="749"/>
    <col min="10778" max="10778" width="11.140625" style="749" customWidth="1"/>
    <col min="10779" max="11008" width="10.5703125" style="749"/>
    <col min="11009" max="11016" width="0" style="749" hidden="1" customWidth="1"/>
    <col min="11017" max="11017" width="3.7109375" style="749" customWidth="1"/>
    <col min="11018" max="11018" width="3.85546875" style="749" customWidth="1"/>
    <col min="11019" max="11019" width="3.7109375" style="749" customWidth="1"/>
    <col min="11020" max="11020" width="12.7109375" style="749" customWidth="1"/>
    <col min="11021" max="11021" width="52.7109375" style="749" customWidth="1"/>
    <col min="11022" max="11025" width="0" style="749" hidden="1" customWidth="1"/>
    <col min="11026" max="11026" width="12.28515625" style="749" customWidth="1"/>
    <col min="11027" max="11027" width="6.42578125" style="749" customWidth="1"/>
    <col min="11028" max="11028" width="12.28515625" style="749" customWidth="1"/>
    <col min="11029" max="11029" width="0" style="749" hidden="1" customWidth="1"/>
    <col min="11030" max="11030" width="3.7109375" style="749" customWidth="1"/>
    <col min="11031" max="11031" width="11.140625" style="749" bestFit="1" customWidth="1"/>
    <col min="11032" max="11033" width="10.5703125" style="749"/>
    <col min="11034" max="11034" width="11.140625" style="749" customWidth="1"/>
    <col min="11035" max="11264" width="10.5703125" style="749"/>
    <col min="11265" max="11272" width="0" style="749" hidden="1" customWidth="1"/>
    <col min="11273" max="11273" width="3.7109375" style="749" customWidth="1"/>
    <col min="11274" max="11274" width="3.85546875" style="749" customWidth="1"/>
    <col min="11275" max="11275" width="3.7109375" style="749" customWidth="1"/>
    <col min="11276" max="11276" width="12.7109375" style="749" customWidth="1"/>
    <col min="11277" max="11277" width="52.7109375" style="749" customWidth="1"/>
    <col min="11278" max="11281" width="0" style="749" hidden="1" customWidth="1"/>
    <col min="11282" max="11282" width="12.28515625" style="749" customWidth="1"/>
    <col min="11283" max="11283" width="6.42578125" style="749" customWidth="1"/>
    <col min="11284" max="11284" width="12.28515625" style="749" customWidth="1"/>
    <col min="11285" max="11285" width="0" style="749" hidden="1" customWidth="1"/>
    <col min="11286" max="11286" width="3.7109375" style="749" customWidth="1"/>
    <col min="11287" max="11287" width="11.140625" style="749" bestFit="1" customWidth="1"/>
    <col min="11288" max="11289" width="10.5703125" style="749"/>
    <col min="11290" max="11290" width="11.140625" style="749" customWidth="1"/>
    <col min="11291" max="11520" width="10.5703125" style="749"/>
    <col min="11521" max="11528" width="0" style="749" hidden="1" customWidth="1"/>
    <col min="11529" max="11529" width="3.7109375" style="749" customWidth="1"/>
    <col min="11530" max="11530" width="3.85546875" style="749" customWidth="1"/>
    <col min="11531" max="11531" width="3.7109375" style="749" customWidth="1"/>
    <col min="11532" max="11532" width="12.7109375" style="749" customWidth="1"/>
    <col min="11533" max="11533" width="52.7109375" style="749" customWidth="1"/>
    <col min="11534" max="11537" width="0" style="749" hidden="1" customWidth="1"/>
    <col min="11538" max="11538" width="12.28515625" style="749" customWidth="1"/>
    <col min="11539" max="11539" width="6.42578125" style="749" customWidth="1"/>
    <col min="11540" max="11540" width="12.28515625" style="749" customWidth="1"/>
    <col min="11541" max="11541" width="0" style="749" hidden="1" customWidth="1"/>
    <col min="11542" max="11542" width="3.7109375" style="749" customWidth="1"/>
    <col min="11543" max="11543" width="11.140625" style="749" bestFit="1" customWidth="1"/>
    <col min="11544" max="11545" width="10.5703125" style="749"/>
    <col min="11546" max="11546" width="11.140625" style="749" customWidth="1"/>
    <col min="11547" max="11776" width="10.5703125" style="749"/>
    <col min="11777" max="11784" width="0" style="749" hidden="1" customWidth="1"/>
    <col min="11785" max="11785" width="3.7109375" style="749" customWidth="1"/>
    <col min="11786" max="11786" width="3.85546875" style="749" customWidth="1"/>
    <col min="11787" max="11787" width="3.7109375" style="749" customWidth="1"/>
    <col min="11788" max="11788" width="12.7109375" style="749" customWidth="1"/>
    <col min="11789" max="11789" width="52.7109375" style="749" customWidth="1"/>
    <col min="11790" max="11793" width="0" style="749" hidden="1" customWidth="1"/>
    <col min="11794" max="11794" width="12.28515625" style="749" customWidth="1"/>
    <col min="11795" max="11795" width="6.42578125" style="749" customWidth="1"/>
    <col min="11796" max="11796" width="12.28515625" style="749" customWidth="1"/>
    <col min="11797" max="11797" width="0" style="749" hidden="1" customWidth="1"/>
    <col min="11798" max="11798" width="3.7109375" style="749" customWidth="1"/>
    <col min="11799" max="11799" width="11.140625" style="749" bestFit="1" customWidth="1"/>
    <col min="11800" max="11801" width="10.5703125" style="749"/>
    <col min="11802" max="11802" width="11.140625" style="749" customWidth="1"/>
    <col min="11803" max="12032" width="10.5703125" style="749"/>
    <col min="12033" max="12040" width="0" style="749" hidden="1" customWidth="1"/>
    <col min="12041" max="12041" width="3.7109375" style="749" customWidth="1"/>
    <col min="12042" max="12042" width="3.85546875" style="749" customWidth="1"/>
    <col min="12043" max="12043" width="3.7109375" style="749" customWidth="1"/>
    <col min="12044" max="12044" width="12.7109375" style="749" customWidth="1"/>
    <col min="12045" max="12045" width="52.7109375" style="749" customWidth="1"/>
    <col min="12046" max="12049" width="0" style="749" hidden="1" customWidth="1"/>
    <col min="12050" max="12050" width="12.28515625" style="749" customWidth="1"/>
    <col min="12051" max="12051" width="6.42578125" style="749" customWidth="1"/>
    <col min="12052" max="12052" width="12.28515625" style="749" customWidth="1"/>
    <col min="12053" max="12053" width="0" style="749" hidden="1" customWidth="1"/>
    <col min="12054" max="12054" width="3.7109375" style="749" customWidth="1"/>
    <col min="12055" max="12055" width="11.140625" style="749" bestFit="1" customWidth="1"/>
    <col min="12056" max="12057" width="10.5703125" style="749"/>
    <col min="12058" max="12058" width="11.140625" style="749" customWidth="1"/>
    <col min="12059" max="12288" width="10.5703125" style="749"/>
    <col min="12289" max="12296" width="0" style="749" hidden="1" customWidth="1"/>
    <col min="12297" max="12297" width="3.7109375" style="749" customWidth="1"/>
    <col min="12298" max="12298" width="3.85546875" style="749" customWidth="1"/>
    <col min="12299" max="12299" width="3.7109375" style="749" customWidth="1"/>
    <col min="12300" max="12300" width="12.7109375" style="749" customWidth="1"/>
    <col min="12301" max="12301" width="52.7109375" style="749" customWidth="1"/>
    <col min="12302" max="12305" width="0" style="749" hidden="1" customWidth="1"/>
    <col min="12306" max="12306" width="12.28515625" style="749" customWidth="1"/>
    <col min="12307" max="12307" width="6.42578125" style="749" customWidth="1"/>
    <col min="12308" max="12308" width="12.28515625" style="749" customWidth="1"/>
    <col min="12309" max="12309" width="0" style="749" hidden="1" customWidth="1"/>
    <col min="12310" max="12310" width="3.7109375" style="749" customWidth="1"/>
    <col min="12311" max="12311" width="11.140625" style="749" bestFit="1" customWidth="1"/>
    <col min="12312" max="12313" width="10.5703125" style="749"/>
    <col min="12314" max="12314" width="11.140625" style="749" customWidth="1"/>
    <col min="12315" max="12544" width="10.5703125" style="749"/>
    <col min="12545" max="12552" width="0" style="749" hidden="1" customWidth="1"/>
    <col min="12553" max="12553" width="3.7109375" style="749" customWidth="1"/>
    <col min="12554" max="12554" width="3.85546875" style="749" customWidth="1"/>
    <col min="12555" max="12555" width="3.7109375" style="749" customWidth="1"/>
    <col min="12556" max="12556" width="12.7109375" style="749" customWidth="1"/>
    <col min="12557" max="12557" width="52.7109375" style="749" customWidth="1"/>
    <col min="12558" max="12561" width="0" style="749" hidden="1" customWidth="1"/>
    <col min="12562" max="12562" width="12.28515625" style="749" customWidth="1"/>
    <col min="12563" max="12563" width="6.42578125" style="749" customWidth="1"/>
    <col min="12564" max="12564" width="12.28515625" style="749" customWidth="1"/>
    <col min="12565" max="12565" width="0" style="749" hidden="1" customWidth="1"/>
    <col min="12566" max="12566" width="3.7109375" style="749" customWidth="1"/>
    <col min="12567" max="12567" width="11.140625" style="749" bestFit="1" customWidth="1"/>
    <col min="12568" max="12569" width="10.5703125" style="749"/>
    <col min="12570" max="12570" width="11.140625" style="749" customWidth="1"/>
    <col min="12571" max="12800" width="10.5703125" style="749"/>
    <col min="12801" max="12808" width="0" style="749" hidden="1" customWidth="1"/>
    <col min="12809" max="12809" width="3.7109375" style="749" customWidth="1"/>
    <col min="12810" max="12810" width="3.85546875" style="749" customWidth="1"/>
    <col min="12811" max="12811" width="3.7109375" style="749" customWidth="1"/>
    <col min="12812" max="12812" width="12.7109375" style="749" customWidth="1"/>
    <col min="12813" max="12813" width="52.7109375" style="749" customWidth="1"/>
    <col min="12814" max="12817" width="0" style="749" hidden="1" customWidth="1"/>
    <col min="12818" max="12818" width="12.28515625" style="749" customWidth="1"/>
    <col min="12819" max="12819" width="6.42578125" style="749" customWidth="1"/>
    <col min="12820" max="12820" width="12.28515625" style="749" customWidth="1"/>
    <col min="12821" max="12821" width="0" style="749" hidden="1" customWidth="1"/>
    <col min="12822" max="12822" width="3.7109375" style="749" customWidth="1"/>
    <col min="12823" max="12823" width="11.140625" style="749" bestFit="1" customWidth="1"/>
    <col min="12824" max="12825" width="10.5703125" style="749"/>
    <col min="12826" max="12826" width="11.140625" style="749" customWidth="1"/>
    <col min="12827" max="13056" width="10.5703125" style="749"/>
    <col min="13057" max="13064" width="0" style="749" hidden="1" customWidth="1"/>
    <col min="13065" max="13065" width="3.7109375" style="749" customWidth="1"/>
    <col min="13066" max="13066" width="3.85546875" style="749" customWidth="1"/>
    <col min="13067" max="13067" width="3.7109375" style="749" customWidth="1"/>
    <col min="13068" max="13068" width="12.7109375" style="749" customWidth="1"/>
    <col min="13069" max="13069" width="52.7109375" style="749" customWidth="1"/>
    <col min="13070" max="13073" width="0" style="749" hidden="1" customWidth="1"/>
    <col min="13074" max="13074" width="12.28515625" style="749" customWidth="1"/>
    <col min="13075" max="13075" width="6.42578125" style="749" customWidth="1"/>
    <col min="13076" max="13076" width="12.28515625" style="749" customWidth="1"/>
    <col min="13077" max="13077" width="0" style="749" hidden="1" customWidth="1"/>
    <col min="13078" max="13078" width="3.7109375" style="749" customWidth="1"/>
    <col min="13079" max="13079" width="11.140625" style="749" bestFit="1" customWidth="1"/>
    <col min="13080" max="13081" width="10.5703125" style="749"/>
    <col min="13082" max="13082" width="11.140625" style="749" customWidth="1"/>
    <col min="13083" max="13312" width="10.5703125" style="749"/>
    <col min="13313" max="13320" width="0" style="749" hidden="1" customWidth="1"/>
    <col min="13321" max="13321" width="3.7109375" style="749" customWidth="1"/>
    <col min="13322" max="13322" width="3.85546875" style="749" customWidth="1"/>
    <col min="13323" max="13323" width="3.7109375" style="749" customWidth="1"/>
    <col min="13324" max="13324" width="12.7109375" style="749" customWidth="1"/>
    <col min="13325" max="13325" width="52.7109375" style="749" customWidth="1"/>
    <col min="13326" max="13329" width="0" style="749" hidden="1" customWidth="1"/>
    <col min="13330" max="13330" width="12.28515625" style="749" customWidth="1"/>
    <col min="13331" max="13331" width="6.42578125" style="749" customWidth="1"/>
    <col min="13332" max="13332" width="12.28515625" style="749" customWidth="1"/>
    <col min="13333" max="13333" width="0" style="749" hidden="1" customWidth="1"/>
    <col min="13334" max="13334" width="3.7109375" style="749" customWidth="1"/>
    <col min="13335" max="13335" width="11.140625" style="749" bestFit="1" customWidth="1"/>
    <col min="13336" max="13337" width="10.5703125" style="749"/>
    <col min="13338" max="13338" width="11.140625" style="749" customWidth="1"/>
    <col min="13339" max="13568" width="10.5703125" style="749"/>
    <col min="13569" max="13576" width="0" style="749" hidden="1" customWidth="1"/>
    <col min="13577" max="13577" width="3.7109375" style="749" customWidth="1"/>
    <col min="13578" max="13578" width="3.85546875" style="749" customWidth="1"/>
    <col min="13579" max="13579" width="3.7109375" style="749" customWidth="1"/>
    <col min="13580" max="13580" width="12.7109375" style="749" customWidth="1"/>
    <col min="13581" max="13581" width="52.7109375" style="749" customWidth="1"/>
    <col min="13582" max="13585" width="0" style="749" hidden="1" customWidth="1"/>
    <col min="13586" max="13586" width="12.28515625" style="749" customWidth="1"/>
    <col min="13587" max="13587" width="6.42578125" style="749" customWidth="1"/>
    <col min="13588" max="13588" width="12.28515625" style="749" customWidth="1"/>
    <col min="13589" max="13589" width="0" style="749" hidden="1" customWidth="1"/>
    <col min="13590" max="13590" width="3.7109375" style="749" customWidth="1"/>
    <col min="13591" max="13591" width="11.140625" style="749" bestFit="1" customWidth="1"/>
    <col min="13592" max="13593" width="10.5703125" style="749"/>
    <col min="13594" max="13594" width="11.140625" style="749" customWidth="1"/>
    <col min="13595" max="13824" width="10.5703125" style="749"/>
    <col min="13825" max="13832" width="0" style="749" hidden="1" customWidth="1"/>
    <col min="13833" max="13833" width="3.7109375" style="749" customWidth="1"/>
    <col min="13834" max="13834" width="3.85546875" style="749" customWidth="1"/>
    <col min="13835" max="13835" width="3.7109375" style="749" customWidth="1"/>
    <col min="13836" max="13836" width="12.7109375" style="749" customWidth="1"/>
    <col min="13837" max="13837" width="52.7109375" style="749" customWidth="1"/>
    <col min="13838" max="13841" width="0" style="749" hidden="1" customWidth="1"/>
    <col min="13842" max="13842" width="12.28515625" style="749" customWidth="1"/>
    <col min="13843" max="13843" width="6.42578125" style="749" customWidth="1"/>
    <col min="13844" max="13844" width="12.28515625" style="749" customWidth="1"/>
    <col min="13845" max="13845" width="0" style="749" hidden="1" customWidth="1"/>
    <col min="13846" max="13846" width="3.7109375" style="749" customWidth="1"/>
    <col min="13847" max="13847" width="11.140625" style="749" bestFit="1" customWidth="1"/>
    <col min="13848" max="13849" width="10.5703125" style="749"/>
    <col min="13850" max="13850" width="11.140625" style="749" customWidth="1"/>
    <col min="13851" max="14080" width="10.5703125" style="749"/>
    <col min="14081" max="14088" width="0" style="749" hidden="1" customWidth="1"/>
    <col min="14089" max="14089" width="3.7109375" style="749" customWidth="1"/>
    <col min="14090" max="14090" width="3.85546875" style="749" customWidth="1"/>
    <col min="14091" max="14091" width="3.7109375" style="749" customWidth="1"/>
    <col min="14092" max="14092" width="12.7109375" style="749" customWidth="1"/>
    <col min="14093" max="14093" width="52.7109375" style="749" customWidth="1"/>
    <col min="14094" max="14097" width="0" style="749" hidden="1" customWidth="1"/>
    <col min="14098" max="14098" width="12.28515625" style="749" customWidth="1"/>
    <col min="14099" max="14099" width="6.42578125" style="749" customWidth="1"/>
    <col min="14100" max="14100" width="12.28515625" style="749" customWidth="1"/>
    <col min="14101" max="14101" width="0" style="749" hidden="1" customWidth="1"/>
    <col min="14102" max="14102" width="3.7109375" style="749" customWidth="1"/>
    <col min="14103" max="14103" width="11.140625" style="749" bestFit="1" customWidth="1"/>
    <col min="14104" max="14105" width="10.5703125" style="749"/>
    <col min="14106" max="14106" width="11.140625" style="749" customWidth="1"/>
    <col min="14107" max="14336" width="10.5703125" style="749"/>
    <col min="14337" max="14344" width="0" style="749" hidden="1" customWidth="1"/>
    <col min="14345" max="14345" width="3.7109375" style="749" customWidth="1"/>
    <col min="14346" max="14346" width="3.85546875" style="749" customWidth="1"/>
    <col min="14347" max="14347" width="3.7109375" style="749" customWidth="1"/>
    <col min="14348" max="14348" width="12.7109375" style="749" customWidth="1"/>
    <col min="14349" max="14349" width="52.7109375" style="749" customWidth="1"/>
    <col min="14350" max="14353" width="0" style="749" hidden="1" customWidth="1"/>
    <col min="14354" max="14354" width="12.28515625" style="749" customWidth="1"/>
    <col min="14355" max="14355" width="6.42578125" style="749" customWidth="1"/>
    <col min="14356" max="14356" width="12.28515625" style="749" customWidth="1"/>
    <col min="14357" max="14357" width="0" style="749" hidden="1" customWidth="1"/>
    <col min="14358" max="14358" width="3.7109375" style="749" customWidth="1"/>
    <col min="14359" max="14359" width="11.140625" style="749" bestFit="1" customWidth="1"/>
    <col min="14360" max="14361" width="10.5703125" style="749"/>
    <col min="14362" max="14362" width="11.140625" style="749" customWidth="1"/>
    <col min="14363" max="14592" width="10.5703125" style="749"/>
    <col min="14593" max="14600" width="0" style="749" hidden="1" customWidth="1"/>
    <col min="14601" max="14601" width="3.7109375" style="749" customWidth="1"/>
    <col min="14602" max="14602" width="3.85546875" style="749" customWidth="1"/>
    <col min="14603" max="14603" width="3.7109375" style="749" customWidth="1"/>
    <col min="14604" max="14604" width="12.7109375" style="749" customWidth="1"/>
    <col min="14605" max="14605" width="52.7109375" style="749" customWidth="1"/>
    <col min="14606" max="14609" width="0" style="749" hidden="1" customWidth="1"/>
    <col min="14610" max="14610" width="12.28515625" style="749" customWidth="1"/>
    <col min="14611" max="14611" width="6.42578125" style="749" customWidth="1"/>
    <col min="14612" max="14612" width="12.28515625" style="749" customWidth="1"/>
    <col min="14613" max="14613" width="0" style="749" hidden="1" customWidth="1"/>
    <col min="14614" max="14614" width="3.7109375" style="749" customWidth="1"/>
    <col min="14615" max="14615" width="11.140625" style="749" bestFit="1" customWidth="1"/>
    <col min="14616" max="14617" width="10.5703125" style="749"/>
    <col min="14618" max="14618" width="11.140625" style="749" customWidth="1"/>
    <col min="14619" max="14848" width="10.5703125" style="749"/>
    <col min="14849" max="14856" width="0" style="749" hidden="1" customWidth="1"/>
    <col min="14857" max="14857" width="3.7109375" style="749" customWidth="1"/>
    <col min="14858" max="14858" width="3.85546875" style="749" customWidth="1"/>
    <col min="14859" max="14859" width="3.7109375" style="749" customWidth="1"/>
    <col min="14860" max="14860" width="12.7109375" style="749" customWidth="1"/>
    <col min="14861" max="14861" width="52.7109375" style="749" customWidth="1"/>
    <col min="14862" max="14865" width="0" style="749" hidden="1" customWidth="1"/>
    <col min="14866" max="14866" width="12.28515625" style="749" customWidth="1"/>
    <col min="14867" max="14867" width="6.42578125" style="749" customWidth="1"/>
    <col min="14868" max="14868" width="12.28515625" style="749" customWidth="1"/>
    <col min="14869" max="14869" width="0" style="749" hidden="1" customWidth="1"/>
    <col min="14870" max="14870" width="3.7109375" style="749" customWidth="1"/>
    <col min="14871" max="14871" width="11.140625" style="749" bestFit="1" customWidth="1"/>
    <col min="14872" max="14873" width="10.5703125" style="749"/>
    <col min="14874" max="14874" width="11.140625" style="749" customWidth="1"/>
    <col min="14875" max="15104" width="10.5703125" style="749"/>
    <col min="15105" max="15112" width="0" style="749" hidden="1" customWidth="1"/>
    <col min="15113" max="15113" width="3.7109375" style="749" customWidth="1"/>
    <col min="15114" max="15114" width="3.85546875" style="749" customWidth="1"/>
    <col min="15115" max="15115" width="3.7109375" style="749" customWidth="1"/>
    <col min="15116" max="15116" width="12.7109375" style="749" customWidth="1"/>
    <col min="15117" max="15117" width="52.7109375" style="749" customWidth="1"/>
    <col min="15118" max="15121" width="0" style="749" hidden="1" customWidth="1"/>
    <col min="15122" max="15122" width="12.28515625" style="749" customWidth="1"/>
    <col min="15123" max="15123" width="6.42578125" style="749" customWidth="1"/>
    <col min="15124" max="15124" width="12.28515625" style="749" customWidth="1"/>
    <col min="15125" max="15125" width="0" style="749" hidden="1" customWidth="1"/>
    <col min="15126" max="15126" width="3.7109375" style="749" customWidth="1"/>
    <col min="15127" max="15127" width="11.140625" style="749" bestFit="1" customWidth="1"/>
    <col min="15128" max="15129" width="10.5703125" style="749"/>
    <col min="15130" max="15130" width="11.140625" style="749" customWidth="1"/>
    <col min="15131" max="15360" width="10.5703125" style="749"/>
    <col min="15361" max="15368" width="0" style="749" hidden="1" customWidth="1"/>
    <col min="15369" max="15369" width="3.7109375" style="749" customWidth="1"/>
    <col min="15370" max="15370" width="3.85546875" style="749" customWidth="1"/>
    <col min="15371" max="15371" width="3.7109375" style="749" customWidth="1"/>
    <col min="15372" max="15372" width="12.7109375" style="749" customWidth="1"/>
    <col min="15373" max="15373" width="52.7109375" style="749" customWidth="1"/>
    <col min="15374" max="15377" width="0" style="749" hidden="1" customWidth="1"/>
    <col min="15378" max="15378" width="12.28515625" style="749" customWidth="1"/>
    <col min="15379" max="15379" width="6.42578125" style="749" customWidth="1"/>
    <col min="15380" max="15380" width="12.28515625" style="749" customWidth="1"/>
    <col min="15381" max="15381" width="0" style="749" hidden="1" customWidth="1"/>
    <col min="15382" max="15382" width="3.7109375" style="749" customWidth="1"/>
    <col min="15383" max="15383" width="11.140625" style="749" bestFit="1" customWidth="1"/>
    <col min="15384" max="15385" width="10.5703125" style="749"/>
    <col min="15386" max="15386" width="11.140625" style="749" customWidth="1"/>
    <col min="15387" max="15616" width="10.5703125" style="749"/>
    <col min="15617" max="15624" width="0" style="749" hidden="1" customWidth="1"/>
    <col min="15625" max="15625" width="3.7109375" style="749" customWidth="1"/>
    <col min="15626" max="15626" width="3.85546875" style="749" customWidth="1"/>
    <col min="15627" max="15627" width="3.7109375" style="749" customWidth="1"/>
    <col min="15628" max="15628" width="12.7109375" style="749" customWidth="1"/>
    <col min="15629" max="15629" width="52.7109375" style="749" customWidth="1"/>
    <col min="15630" max="15633" width="0" style="749" hidden="1" customWidth="1"/>
    <col min="15634" max="15634" width="12.28515625" style="749" customWidth="1"/>
    <col min="15635" max="15635" width="6.42578125" style="749" customWidth="1"/>
    <col min="15636" max="15636" width="12.28515625" style="749" customWidth="1"/>
    <col min="15637" max="15637" width="0" style="749" hidden="1" customWidth="1"/>
    <col min="15638" max="15638" width="3.7109375" style="749" customWidth="1"/>
    <col min="15639" max="15639" width="11.140625" style="749" bestFit="1" customWidth="1"/>
    <col min="15640" max="15641" width="10.5703125" style="749"/>
    <col min="15642" max="15642" width="11.140625" style="749" customWidth="1"/>
    <col min="15643" max="15872" width="10.5703125" style="749"/>
    <col min="15873" max="15880" width="0" style="749" hidden="1" customWidth="1"/>
    <col min="15881" max="15881" width="3.7109375" style="749" customWidth="1"/>
    <col min="15882" max="15882" width="3.85546875" style="749" customWidth="1"/>
    <col min="15883" max="15883" width="3.7109375" style="749" customWidth="1"/>
    <col min="15884" max="15884" width="12.7109375" style="749" customWidth="1"/>
    <col min="15885" max="15885" width="52.7109375" style="749" customWidth="1"/>
    <col min="15886" max="15889" width="0" style="749" hidden="1" customWidth="1"/>
    <col min="15890" max="15890" width="12.28515625" style="749" customWidth="1"/>
    <col min="15891" max="15891" width="6.42578125" style="749" customWidth="1"/>
    <col min="15892" max="15892" width="12.28515625" style="749" customWidth="1"/>
    <col min="15893" max="15893" width="0" style="749" hidden="1" customWidth="1"/>
    <col min="15894" max="15894" width="3.7109375" style="749" customWidth="1"/>
    <col min="15895" max="15895" width="11.140625" style="749" bestFit="1" customWidth="1"/>
    <col min="15896" max="15897" width="10.5703125" style="749"/>
    <col min="15898" max="15898" width="11.140625" style="749" customWidth="1"/>
    <col min="15899" max="16128" width="10.5703125" style="749"/>
    <col min="16129" max="16136" width="0" style="749" hidden="1" customWidth="1"/>
    <col min="16137" max="16137" width="3.7109375" style="749" customWidth="1"/>
    <col min="16138" max="16138" width="3.85546875" style="749" customWidth="1"/>
    <col min="16139" max="16139" width="3.7109375" style="749" customWidth="1"/>
    <col min="16140" max="16140" width="12.7109375" style="749" customWidth="1"/>
    <col min="16141" max="16141" width="52.7109375" style="749" customWidth="1"/>
    <col min="16142" max="16145" width="0" style="749" hidden="1" customWidth="1"/>
    <col min="16146" max="16146" width="12.28515625" style="749" customWidth="1"/>
    <col min="16147" max="16147" width="6.42578125" style="749" customWidth="1"/>
    <col min="16148" max="16148" width="12.28515625" style="749" customWidth="1"/>
    <col min="16149" max="16149" width="0" style="749" hidden="1" customWidth="1"/>
    <col min="16150" max="16150" width="3.7109375" style="749" customWidth="1"/>
    <col min="16151" max="16151" width="11.140625" style="749" bestFit="1" customWidth="1"/>
    <col min="16152" max="16153" width="10.5703125" style="749"/>
    <col min="16154" max="16154" width="11.140625" style="749" customWidth="1"/>
    <col min="16155" max="16384" width="10.5703125" style="749"/>
  </cols>
  <sheetData>
    <row r="1" spans="1:34" hidden="1">
      <c r="Q1" s="729"/>
      <c r="R1" s="729"/>
    </row>
    <row r="2" spans="1:34" hidden="1">
      <c r="U2" s="729"/>
    </row>
    <row r="3" spans="1:34" hidden="1"/>
    <row r="4" spans="1:34" ht="3" customHeight="1">
      <c r="J4" s="650"/>
      <c r="K4" s="650"/>
      <c r="L4" s="715"/>
      <c r="M4" s="715"/>
      <c r="N4" s="715"/>
      <c r="O4" s="753"/>
      <c r="P4" s="753"/>
      <c r="Q4" s="753"/>
      <c r="R4" s="753"/>
      <c r="S4" s="753"/>
      <c r="T4" s="753"/>
      <c r="U4" s="753"/>
    </row>
    <row r="5" spans="1:34" ht="26.1" customHeight="1">
      <c r="J5" s="650"/>
      <c r="K5" s="650"/>
      <c r="L5" s="1310" t="s">
        <v>714</v>
      </c>
      <c r="M5" s="1310"/>
      <c r="N5" s="1310"/>
      <c r="O5" s="1310"/>
      <c r="P5" s="1310"/>
      <c r="Q5" s="1310"/>
      <c r="R5" s="1310"/>
      <c r="S5" s="1310"/>
      <c r="T5" s="1310"/>
      <c r="U5" s="631"/>
    </row>
    <row r="6" spans="1:34" ht="3" customHeight="1">
      <c r="J6" s="650"/>
      <c r="K6" s="650"/>
      <c r="L6" s="715"/>
      <c r="M6" s="715"/>
      <c r="N6" s="715"/>
      <c r="O6" s="716"/>
      <c r="P6" s="716"/>
      <c r="Q6" s="716"/>
      <c r="R6" s="716"/>
      <c r="S6" s="716"/>
      <c r="T6" s="716"/>
      <c r="U6" s="716"/>
      <c r="V6" s="753"/>
    </row>
    <row r="7" spans="1:34" ht="33.75">
      <c r="J7" s="650"/>
      <c r="K7" s="650"/>
      <c r="L7" s="715"/>
      <c r="M7" s="584" t="s">
        <v>648</v>
      </c>
      <c r="N7" s="715"/>
      <c r="O7" s="1321"/>
      <c r="P7" s="1322"/>
      <c r="Q7" s="1322"/>
      <c r="R7" s="1322"/>
      <c r="S7" s="1322"/>
      <c r="T7" s="1323"/>
      <c r="U7" s="728"/>
      <c r="V7" s="753"/>
    </row>
    <row r="8" spans="1:34" s="774" customFormat="1" ht="5.25">
      <c r="A8" s="757"/>
      <c r="B8" s="757"/>
      <c r="C8" s="757"/>
      <c r="D8" s="757"/>
      <c r="E8" s="757"/>
      <c r="F8" s="757"/>
      <c r="G8" s="756"/>
      <c r="H8" s="756"/>
      <c r="I8" s="745"/>
      <c r="J8" s="746"/>
      <c r="K8" s="746"/>
      <c r="L8" s="747"/>
      <c r="M8" s="747"/>
      <c r="N8" s="747"/>
      <c r="O8" s="777"/>
      <c r="P8" s="777"/>
      <c r="Q8" s="777"/>
      <c r="R8" s="777"/>
      <c r="S8" s="777"/>
      <c r="T8" s="777"/>
      <c r="U8" s="778"/>
      <c r="V8" s="779"/>
      <c r="X8" s="757"/>
      <c r="Y8" s="757"/>
      <c r="Z8" s="757"/>
      <c r="AA8" s="757"/>
      <c r="AB8" s="757"/>
      <c r="AC8" s="757"/>
      <c r="AD8" s="757"/>
      <c r="AE8" s="757"/>
      <c r="AF8" s="757"/>
      <c r="AG8" s="757"/>
      <c r="AH8" s="757"/>
    </row>
    <row r="9" spans="1:34" s="744" customFormat="1" ht="5.25" hidden="1">
      <c r="A9" s="1115"/>
      <c r="B9" s="1115"/>
      <c r="C9" s="1115"/>
      <c r="D9" s="1115"/>
      <c r="E9" s="1115"/>
      <c r="F9" s="1115"/>
      <c r="G9" s="1115"/>
      <c r="H9" s="1115"/>
      <c r="L9" s="1165"/>
      <c r="M9" s="1039"/>
      <c r="O9" s="1313"/>
      <c r="P9" s="1313"/>
      <c r="Q9" s="1313"/>
      <c r="R9" s="1313"/>
      <c r="S9" s="1313"/>
      <c r="T9" s="1313"/>
      <c r="U9" s="778"/>
      <c r="V9" s="778"/>
      <c r="X9" s="1115"/>
      <c r="Y9" s="1115"/>
      <c r="Z9" s="1115"/>
      <c r="AA9" s="1115"/>
      <c r="AB9" s="1115"/>
    </row>
    <row r="10" spans="1:34" s="537" customFormat="1" ht="18.75">
      <c r="A10" s="732"/>
      <c r="B10" s="732"/>
      <c r="C10" s="732"/>
      <c r="D10" s="732"/>
      <c r="E10" s="732"/>
      <c r="F10" s="732"/>
      <c r="G10" s="732"/>
      <c r="H10" s="732"/>
      <c r="L10" s="467"/>
      <c r="M10" s="584" t="str">
        <f>"Дата подачи заявления об "&amp;IF(datePr_ch="","утверждении","изменении") &amp; " тарифов"</f>
        <v>Дата подачи заявления об изменении тарифов</v>
      </c>
      <c r="N10" s="1119"/>
      <c r="O10" s="1314" t="str">
        <f>IF(datePr_ch="",IF(datePr="","",datePr),datePr_ch)</f>
        <v>28.04.2023</v>
      </c>
      <c r="P10" s="1314"/>
      <c r="Q10" s="1314"/>
      <c r="R10" s="1314"/>
      <c r="S10" s="1314"/>
      <c r="T10" s="1314"/>
      <c r="U10" s="728"/>
      <c r="V10" s="728"/>
      <c r="W10" s="487"/>
      <c r="X10" s="732"/>
      <c r="Y10" s="732"/>
      <c r="Z10" s="732"/>
      <c r="AA10" s="732"/>
      <c r="AB10" s="732"/>
      <c r="AC10" s="732"/>
      <c r="AD10" s="732"/>
      <c r="AE10" s="732"/>
      <c r="AF10" s="732"/>
      <c r="AG10" s="732"/>
      <c r="AH10" s="732"/>
    </row>
    <row r="11" spans="1:34" s="537" customFormat="1" ht="18.75">
      <c r="A11" s="732"/>
      <c r="B11" s="732"/>
      <c r="C11" s="732"/>
      <c r="D11" s="732"/>
      <c r="E11" s="732"/>
      <c r="F11" s="732"/>
      <c r="G11" s="732"/>
      <c r="H11" s="732"/>
      <c r="L11" s="722"/>
      <c r="M11" s="584" t="str">
        <f>"Номер подачи заявления об "&amp;IF(numberPr_ch="","утверждении","изменении") &amp; " тарифов"</f>
        <v>Номер подачи заявления об изменении тарифов</v>
      </c>
      <c r="N11" s="1119"/>
      <c r="O11" s="1314" t="str">
        <f>IF(numberPr_ch="",IF(numberPr="","",numberPr),numberPr_ch)</f>
        <v>61-04/30</v>
      </c>
      <c r="P11" s="1314"/>
      <c r="Q11" s="1314"/>
      <c r="R11" s="1314"/>
      <c r="S11" s="1314"/>
      <c r="T11" s="1314"/>
      <c r="U11" s="728"/>
      <c r="V11" s="728"/>
      <c r="W11" s="487"/>
      <c r="X11" s="732"/>
      <c r="Y11" s="732"/>
      <c r="Z11" s="732"/>
      <c r="AA11" s="732"/>
      <c r="AB11" s="732"/>
      <c r="AC11" s="732"/>
      <c r="AD11" s="732"/>
      <c r="AE11" s="732"/>
      <c r="AF11" s="732"/>
      <c r="AG11" s="732"/>
      <c r="AH11" s="732"/>
    </row>
    <row r="12" spans="1:34" s="744" customFormat="1" ht="5.25" hidden="1">
      <c r="A12" s="1115"/>
      <c r="B12" s="1115"/>
      <c r="C12" s="1115"/>
      <c r="D12" s="1115"/>
      <c r="E12" s="1115"/>
      <c r="F12" s="1115"/>
      <c r="G12" s="1115"/>
      <c r="H12" s="1115"/>
      <c r="L12" s="1165"/>
      <c r="M12" s="1039"/>
      <c r="O12" s="1313"/>
      <c r="P12" s="1313"/>
      <c r="Q12" s="1313"/>
      <c r="R12" s="1313"/>
      <c r="S12" s="1313"/>
      <c r="T12" s="1313"/>
      <c r="U12" s="778"/>
      <c r="V12" s="778"/>
      <c r="X12" s="1115"/>
      <c r="Y12" s="1115"/>
      <c r="Z12" s="1115"/>
      <c r="AA12" s="1115"/>
      <c r="AB12" s="1115"/>
    </row>
    <row r="13" spans="1:34" s="537" customFormat="1" ht="11.25">
      <c r="A13" s="732"/>
      <c r="B13" s="732"/>
      <c r="C13" s="732"/>
      <c r="D13" s="732"/>
      <c r="E13" s="732"/>
      <c r="F13" s="732"/>
      <c r="G13" s="732"/>
      <c r="H13" s="732"/>
      <c r="L13" s="1311"/>
      <c r="M13" s="1311"/>
      <c r="N13" s="740"/>
      <c r="O13" s="728"/>
      <c r="P13" s="728"/>
      <c r="Q13" s="728"/>
      <c r="R13" s="728"/>
      <c r="S13" s="728"/>
      <c r="T13" s="728"/>
      <c r="U13" s="731" t="s">
        <v>370</v>
      </c>
      <c r="X13" s="732"/>
      <c r="Y13" s="732"/>
      <c r="Z13" s="732"/>
      <c r="AA13" s="732"/>
      <c r="AB13" s="732"/>
      <c r="AC13" s="732"/>
      <c r="AD13" s="732"/>
      <c r="AE13" s="732"/>
      <c r="AF13" s="732"/>
      <c r="AG13" s="732"/>
      <c r="AH13" s="732"/>
    </row>
    <row r="14" spans="1:34">
      <c r="J14" s="650"/>
      <c r="K14" s="650"/>
      <c r="L14" s="715"/>
      <c r="M14" s="715"/>
      <c r="N14" s="470"/>
      <c r="O14" s="1315"/>
      <c r="P14" s="1315"/>
      <c r="Q14" s="1315"/>
      <c r="R14" s="1315"/>
      <c r="S14" s="1315"/>
      <c r="T14" s="1315"/>
      <c r="U14" s="1315"/>
    </row>
    <row r="15" spans="1:34">
      <c r="J15" s="650"/>
      <c r="K15" s="650"/>
      <c r="L15" s="1224" t="s">
        <v>444</v>
      </c>
      <c r="M15" s="1224"/>
      <c r="N15" s="1224"/>
      <c r="O15" s="1224"/>
      <c r="P15" s="1224"/>
      <c r="Q15" s="1224"/>
      <c r="R15" s="1224"/>
      <c r="S15" s="1224"/>
      <c r="T15" s="1224"/>
      <c r="U15" s="1224"/>
      <c r="V15" s="1224"/>
      <c r="W15" s="1224" t="s">
        <v>445</v>
      </c>
    </row>
    <row r="16" spans="1:34" ht="14.25" customHeight="1">
      <c r="J16" s="650"/>
      <c r="K16" s="650"/>
      <c r="L16" s="1296" t="s">
        <v>90</v>
      </c>
      <c r="M16" s="1296" t="s">
        <v>599</v>
      </c>
      <c r="N16" s="628"/>
      <c r="O16" s="1297" t="s">
        <v>601</v>
      </c>
      <c r="P16" s="1298"/>
      <c r="Q16" s="1298"/>
      <c r="R16" s="1298"/>
      <c r="S16" s="1298"/>
      <c r="T16" s="1299"/>
      <c r="U16" s="1307" t="s">
        <v>338</v>
      </c>
      <c r="V16" s="1293" t="s">
        <v>273</v>
      </c>
      <c r="W16" s="1224"/>
    </row>
    <row r="17" spans="1:36" ht="14.25" customHeight="1">
      <c r="J17" s="650"/>
      <c r="K17" s="650"/>
      <c r="L17" s="1296"/>
      <c r="M17" s="1296"/>
      <c r="N17" s="629"/>
      <c r="O17" s="1302" t="s">
        <v>575</v>
      </c>
      <c r="P17" s="1300" t="s">
        <v>269</v>
      </c>
      <c r="Q17" s="1301"/>
      <c r="R17" s="1304" t="s">
        <v>612</v>
      </c>
      <c r="S17" s="1305"/>
      <c r="T17" s="1306"/>
      <c r="U17" s="1308"/>
      <c r="V17" s="1294"/>
      <c r="W17" s="1224"/>
    </row>
    <row r="18" spans="1:36" ht="33.75" customHeight="1">
      <c r="J18" s="650"/>
      <c r="K18" s="650"/>
      <c r="L18" s="1296"/>
      <c r="M18" s="1296"/>
      <c r="N18" s="630"/>
      <c r="O18" s="1303"/>
      <c r="P18" s="717" t="s">
        <v>576</v>
      </c>
      <c r="Q18" s="717" t="s">
        <v>6</v>
      </c>
      <c r="R18" s="741" t="s">
        <v>272</v>
      </c>
      <c r="S18" s="1291" t="s">
        <v>271</v>
      </c>
      <c r="T18" s="1292"/>
      <c r="U18" s="1309"/>
      <c r="V18" s="1295"/>
      <c r="W18" s="1224"/>
    </row>
    <row r="19" spans="1:36">
      <c r="J19" s="650"/>
      <c r="K19" s="536">
        <v>1</v>
      </c>
      <c r="L19" s="614" t="s">
        <v>91</v>
      </c>
      <c r="M19" s="614" t="s">
        <v>47</v>
      </c>
      <c r="N19" s="616" t="str">
        <f ca="1">OFFSET(N19,0,-1)</f>
        <v>2</v>
      </c>
      <c r="O19" s="739">
        <f ca="1">OFFSET(O19,0,-1)+1</f>
        <v>3</v>
      </c>
      <c r="P19" s="739">
        <f ca="1">OFFSET(P19,0,-1)+1</f>
        <v>4</v>
      </c>
      <c r="Q19" s="739">
        <f ca="1">OFFSET(Q19,0,-1)+1</f>
        <v>5</v>
      </c>
      <c r="R19" s="739">
        <f ca="1">OFFSET(R19,0,-1)+1</f>
        <v>6</v>
      </c>
      <c r="S19" s="1312">
        <f ca="1">OFFSET(S19,0,-1)+1</f>
        <v>7</v>
      </c>
      <c r="T19" s="1312"/>
      <c r="U19" s="739">
        <f ca="1">OFFSET(U19,0,-2)+1</f>
        <v>8</v>
      </c>
      <c r="V19" s="616">
        <f ca="1">OFFSET(V19,0,-1)</f>
        <v>8</v>
      </c>
      <c r="W19" s="739">
        <f ca="1">OFFSET(W19,0,-1)+1</f>
        <v>9</v>
      </c>
    </row>
    <row r="20" spans="1:36" ht="22.5">
      <c r="A20" s="1279">
        <v>1</v>
      </c>
      <c r="B20" s="829"/>
      <c r="C20" s="829"/>
      <c r="D20" s="829"/>
      <c r="E20" s="830"/>
      <c r="F20" s="831"/>
      <c r="G20" s="831"/>
      <c r="H20" s="831"/>
      <c r="I20" s="832"/>
      <c r="J20" s="827"/>
      <c r="K20" s="834"/>
      <c r="L20" s="742">
        <f>mergeValue(A20)</f>
        <v>1</v>
      </c>
      <c r="M20" s="608" t="s">
        <v>19</v>
      </c>
      <c r="N20" s="613"/>
      <c r="O20" s="1316"/>
      <c r="P20" s="1316"/>
      <c r="Q20" s="1316"/>
      <c r="R20" s="1316"/>
      <c r="S20" s="1316"/>
      <c r="T20" s="1316"/>
      <c r="U20" s="1316"/>
      <c r="V20" s="1316"/>
      <c r="W20" s="1123" t="s">
        <v>715</v>
      </c>
      <c r="Y20" s="775"/>
      <c r="Z20" s="775" t="str">
        <f t="shared" ref="Z20:Z33" si="0">IF(M20="","",M20 )</f>
        <v>Наименование тарифа</v>
      </c>
      <c r="AA20" s="775"/>
      <c r="AB20" s="775"/>
      <c r="AC20" s="775"/>
      <c r="AI20" s="757"/>
      <c r="AJ20" s="757"/>
    </row>
    <row r="21" spans="1:36" ht="22.5">
      <c r="A21" s="1279"/>
      <c r="B21" s="1279">
        <v>1</v>
      </c>
      <c r="C21" s="829"/>
      <c r="D21" s="829"/>
      <c r="E21" s="831"/>
      <c r="F21" s="831"/>
      <c r="G21" s="831"/>
      <c r="H21" s="831"/>
      <c r="I21" s="826"/>
      <c r="J21" s="825"/>
      <c r="K21" s="828"/>
      <c r="L21" s="742" t="str">
        <f>mergeValue(A21) &amp;"."&amp; mergeValue(B21)</f>
        <v>1.1</v>
      </c>
      <c r="M21" s="656" t="s">
        <v>15</v>
      </c>
      <c r="N21" s="613"/>
      <c r="O21" s="1316"/>
      <c r="P21" s="1316"/>
      <c r="Q21" s="1316"/>
      <c r="R21" s="1316"/>
      <c r="S21" s="1316"/>
      <c r="T21" s="1316"/>
      <c r="U21" s="1316"/>
      <c r="V21" s="1316"/>
      <c r="W21" s="1123" t="s">
        <v>458</v>
      </c>
      <c r="Y21" s="775"/>
      <c r="Z21" s="775" t="str">
        <f t="shared" si="0"/>
        <v>Территория действия тарифа</v>
      </c>
      <c r="AA21" s="775"/>
      <c r="AB21" s="775"/>
      <c r="AC21" s="775"/>
      <c r="AI21" s="757"/>
      <c r="AJ21" s="757"/>
    </row>
    <row r="22" spans="1:36" ht="22.5">
      <c r="A22" s="1279"/>
      <c r="B22" s="1279"/>
      <c r="C22" s="1279">
        <v>1</v>
      </c>
      <c r="D22" s="829"/>
      <c r="E22" s="831"/>
      <c r="F22" s="831"/>
      <c r="G22" s="831"/>
      <c r="H22" s="831"/>
      <c r="I22" s="833"/>
      <c r="J22" s="825"/>
      <c r="K22" s="828"/>
      <c r="L22" s="742" t="str">
        <f>mergeValue(A22) &amp;"."&amp; mergeValue(B22)&amp;"."&amp; mergeValue(C22)</f>
        <v>1.1.1</v>
      </c>
      <c r="M22" s="657" t="s">
        <v>7</v>
      </c>
      <c r="N22" s="613"/>
      <c r="O22" s="1316"/>
      <c r="P22" s="1316"/>
      <c r="Q22" s="1316"/>
      <c r="R22" s="1316"/>
      <c r="S22" s="1316"/>
      <c r="T22" s="1316"/>
      <c r="U22" s="1316"/>
      <c r="V22" s="1316"/>
      <c r="W22" s="1123" t="s">
        <v>597</v>
      </c>
      <c r="Y22" s="775"/>
      <c r="Z22" s="775" t="str">
        <f t="shared" si="0"/>
        <v xml:space="preserve">Наименование системы теплоснабжения </v>
      </c>
      <c r="AA22" s="775"/>
      <c r="AB22" s="775"/>
      <c r="AC22" s="775"/>
      <c r="AI22" s="757"/>
      <c r="AJ22" s="757"/>
    </row>
    <row r="23" spans="1:36" ht="22.5">
      <c r="A23" s="1279"/>
      <c r="B23" s="1279"/>
      <c r="C23" s="1279"/>
      <c r="D23" s="1279">
        <v>1</v>
      </c>
      <c r="E23" s="831"/>
      <c r="F23" s="831"/>
      <c r="G23" s="831"/>
      <c r="H23" s="831"/>
      <c r="I23" s="833"/>
      <c r="J23" s="825"/>
      <c r="K23" s="828"/>
      <c r="L23" s="742" t="str">
        <f>mergeValue(A23) &amp;"."&amp; mergeValue(B23)&amp;"."&amp; mergeValue(C23)&amp;"."&amp; mergeValue(D23)</f>
        <v>1.1.1.1</v>
      </c>
      <c r="M23" s="658" t="s">
        <v>21</v>
      </c>
      <c r="N23" s="613"/>
      <c r="O23" s="1316"/>
      <c r="P23" s="1316"/>
      <c r="Q23" s="1316"/>
      <c r="R23" s="1316"/>
      <c r="S23" s="1316"/>
      <c r="T23" s="1316"/>
      <c r="U23" s="1316"/>
      <c r="V23" s="1316"/>
      <c r="W23" s="1123" t="s">
        <v>598</v>
      </c>
      <c r="Y23" s="775"/>
      <c r="Z23" s="775" t="str">
        <f t="shared" si="0"/>
        <v xml:space="preserve">Источник тепловой энергии  </v>
      </c>
      <c r="AA23" s="775"/>
      <c r="AB23" s="775"/>
      <c r="AC23" s="775"/>
      <c r="AI23" s="757"/>
      <c r="AJ23" s="757"/>
    </row>
    <row r="24" spans="1:36" ht="78.75">
      <c r="A24" s="1279"/>
      <c r="B24" s="1279"/>
      <c r="C24" s="1279"/>
      <c r="D24" s="1279"/>
      <c r="E24" s="1279">
        <v>1</v>
      </c>
      <c r="F24" s="831"/>
      <c r="G24" s="831"/>
      <c r="H24" s="829">
        <v>1</v>
      </c>
      <c r="I24" s="1279">
        <v>1</v>
      </c>
      <c r="J24" s="831"/>
      <c r="K24" s="836"/>
      <c r="L24" s="742" t="str">
        <f>mergeValue(A24) &amp;"."&amp; mergeValue(B24)&amp;"."&amp; mergeValue(C24)&amp;"."&amp; mergeValue(D24)&amp;"."&amp; mergeValue(E24)</f>
        <v>1.1.1.1.1</v>
      </c>
      <c r="M24" s="522" t="s">
        <v>8</v>
      </c>
      <c r="N24" s="613"/>
      <c r="O24" s="1317"/>
      <c r="P24" s="1317"/>
      <c r="Q24" s="1317"/>
      <c r="R24" s="1317"/>
      <c r="S24" s="1317"/>
      <c r="T24" s="1317"/>
      <c r="U24" s="1317"/>
      <c r="V24" s="1317"/>
      <c r="W24" s="1123" t="s">
        <v>716</v>
      </c>
      <c r="Y24" s="775"/>
      <c r="Z24" s="775" t="str">
        <f t="shared" si="0"/>
        <v>Схема подключения теплопотребляющей установки к коллектору источника тепловой энергии</v>
      </c>
      <c r="AA24" s="775"/>
      <c r="AB24" s="775"/>
      <c r="AC24" s="775"/>
      <c r="AI24" s="757"/>
      <c r="AJ24" s="757"/>
    </row>
    <row r="25" spans="1:36" ht="33.75">
      <c r="A25" s="1279"/>
      <c r="B25" s="1279"/>
      <c r="C25" s="1279"/>
      <c r="D25" s="1279"/>
      <c r="E25" s="1279"/>
      <c r="F25" s="1279">
        <v>1</v>
      </c>
      <c r="G25" s="829"/>
      <c r="H25" s="829"/>
      <c r="I25" s="1279"/>
      <c r="J25" s="1279">
        <v>1</v>
      </c>
      <c r="K25" s="837"/>
      <c r="L25" s="742" t="str">
        <f>mergeValue(A25) &amp;"."&amp; mergeValue(B25)&amp;"."&amp; mergeValue(C25)&amp;"."&amp; mergeValue(D25)&amp;"."&amp; mergeValue(E25)&amp;"."&amp; mergeValue(F25)</f>
        <v>1.1.1.1.1.1</v>
      </c>
      <c r="M25" s="523" t="s">
        <v>9</v>
      </c>
      <c r="N25" s="613"/>
      <c r="O25" s="1317"/>
      <c r="P25" s="1317"/>
      <c r="Q25" s="1317"/>
      <c r="R25" s="1317"/>
      <c r="S25" s="1317"/>
      <c r="T25" s="1317"/>
      <c r="U25" s="1317"/>
      <c r="V25" s="1317"/>
      <c r="W25" s="1123" t="s">
        <v>717</v>
      </c>
      <c r="Y25" s="775"/>
      <c r="Z25" s="775" t="str">
        <f t="shared" si="0"/>
        <v>Группа потребителей</v>
      </c>
      <c r="AA25" s="775"/>
      <c r="AB25" s="775"/>
      <c r="AC25" s="775"/>
      <c r="AI25" s="757"/>
      <c r="AJ25" s="757"/>
    </row>
    <row r="26" spans="1:36" ht="122.1" customHeight="1">
      <c r="A26" s="1279"/>
      <c r="B26" s="1279"/>
      <c r="C26" s="1279"/>
      <c r="D26" s="1279"/>
      <c r="E26" s="1279"/>
      <c r="F26" s="1279"/>
      <c r="G26" s="829">
        <v>1</v>
      </c>
      <c r="H26" s="829"/>
      <c r="I26" s="1279"/>
      <c r="J26" s="1279"/>
      <c r="K26" s="837">
        <v>1</v>
      </c>
      <c r="L26" s="742" t="str">
        <f>mergeValue(A26) &amp;"."&amp; mergeValue(B26)&amp;"."&amp; mergeValue(C26)&amp;"."&amp; mergeValue(D26)&amp;"."&amp; mergeValue(E26)&amp;"."&amp; mergeValue(F26)&amp;"."&amp; mergeValue(G26)</f>
        <v>1.1.1.1.1.1.1</v>
      </c>
      <c r="M26" s="1082"/>
      <c r="N26" s="613"/>
      <c r="O26" s="724"/>
      <c r="P26" s="724"/>
      <c r="Q26" s="1033"/>
      <c r="R26" s="1286"/>
      <c r="S26" s="1287" t="s">
        <v>82</v>
      </c>
      <c r="T26" s="1286"/>
      <c r="U26" s="1287" t="s">
        <v>83</v>
      </c>
      <c r="V26" s="724"/>
      <c r="W26" s="1288" t="s">
        <v>718</v>
      </c>
      <c r="X26" s="757" t="str">
        <f>strCheckDate(O27:V27)</f>
        <v/>
      </c>
      <c r="Y26" s="775"/>
      <c r="Z26" s="775" t="str">
        <f t="shared" si="0"/>
        <v/>
      </c>
      <c r="AA26" s="775"/>
      <c r="AB26" s="775"/>
      <c r="AC26" s="775"/>
      <c r="AI26" s="757"/>
      <c r="AJ26" s="757"/>
    </row>
    <row r="27" spans="1:36" ht="11.25" hidden="1">
      <c r="A27" s="1279"/>
      <c r="B27" s="1279"/>
      <c r="C27" s="1279"/>
      <c r="D27" s="1279"/>
      <c r="E27" s="1279"/>
      <c r="F27" s="1279"/>
      <c r="G27" s="829"/>
      <c r="H27" s="829"/>
      <c r="I27" s="1279"/>
      <c r="J27" s="1279"/>
      <c r="K27" s="837"/>
      <c r="L27" s="750"/>
      <c r="M27" s="613"/>
      <c r="N27" s="613"/>
      <c r="O27" s="724"/>
      <c r="P27" s="724"/>
      <c r="Q27" s="730" t="str">
        <f>R26 &amp; "-" &amp; T26</f>
        <v>-</v>
      </c>
      <c r="R27" s="1286"/>
      <c r="S27" s="1287"/>
      <c r="T27" s="1286"/>
      <c r="U27" s="1287"/>
      <c r="V27" s="724"/>
      <c r="W27" s="1289"/>
      <c r="Y27" s="775"/>
      <c r="Z27" s="775" t="str">
        <f t="shared" si="0"/>
        <v/>
      </c>
      <c r="AA27" s="775"/>
      <c r="AB27" s="775"/>
      <c r="AC27" s="775"/>
      <c r="AI27" s="757"/>
      <c r="AJ27" s="757"/>
    </row>
    <row r="28" spans="1:36" ht="15" customHeight="1">
      <c r="A28" s="1279"/>
      <c r="B28" s="1279"/>
      <c r="C28" s="1279"/>
      <c r="D28" s="1279"/>
      <c r="E28" s="1279"/>
      <c r="F28" s="1279"/>
      <c r="G28" s="831"/>
      <c r="H28" s="829"/>
      <c r="I28" s="1279"/>
      <c r="J28" s="1279"/>
      <c r="K28" s="836"/>
      <c r="L28" s="652"/>
      <c r="M28" s="525" t="s">
        <v>24</v>
      </c>
      <c r="N28" s="726"/>
      <c r="O28" s="726"/>
      <c r="P28" s="726"/>
      <c r="Q28" s="726"/>
      <c r="R28" s="726"/>
      <c r="S28" s="726"/>
      <c r="T28" s="726"/>
      <c r="U28" s="726"/>
      <c r="V28" s="723"/>
      <c r="W28" s="1290"/>
      <c r="Y28" s="775"/>
      <c r="Z28" s="775" t="str">
        <f t="shared" si="0"/>
        <v>Добавить вид теплоносителя (параметры теплоносителя)</v>
      </c>
      <c r="AA28" s="775"/>
      <c r="AB28" s="775"/>
      <c r="AC28" s="775"/>
      <c r="AI28" s="757"/>
      <c r="AJ28" s="757"/>
    </row>
    <row r="29" spans="1:36" ht="15" customHeight="1">
      <c r="A29" s="1279"/>
      <c r="B29" s="1279"/>
      <c r="C29" s="1279"/>
      <c r="D29" s="1279"/>
      <c r="E29" s="1279"/>
      <c r="F29" s="831"/>
      <c r="G29" s="831"/>
      <c r="H29" s="829"/>
      <c r="I29" s="1279"/>
      <c r="J29" s="831"/>
      <c r="K29" s="836"/>
      <c r="L29" s="652"/>
      <c r="M29" s="524" t="s">
        <v>10</v>
      </c>
      <c r="N29" s="726"/>
      <c r="O29" s="726"/>
      <c r="P29" s="726"/>
      <c r="Q29" s="726"/>
      <c r="R29" s="726"/>
      <c r="S29" s="726"/>
      <c r="T29" s="726"/>
      <c r="U29" s="725"/>
      <c r="V29" s="726"/>
      <c r="W29" s="632"/>
      <c r="Y29" s="775"/>
      <c r="Z29" s="775" t="str">
        <f t="shared" si="0"/>
        <v>Добавить группу потребителей</v>
      </c>
      <c r="AA29" s="775"/>
      <c r="AB29" s="775"/>
      <c r="AC29" s="775"/>
      <c r="AI29" s="757"/>
      <c r="AJ29" s="757"/>
    </row>
    <row r="30" spans="1:36" ht="15" customHeight="1">
      <c r="A30" s="1279"/>
      <c r="B30" s="1279"/>
      <c r="C30" s="1279"/>
      <c r="D30" s="1279"/>
      <c r="E30" s="835"/>
      <c r="F30" s="831"/>
      <c r="G30" s="831"/>
      <c r="H30" s="831"/>
      <c r="I30" s="827"/>
      <c r="J30" s="824"/>
      <c r="K30" s="834"/>
      <c r="L30" s="652"/>
      <c r="M30" s="721" t="s">
        <v>11</v>
      </c>
      <c r="N30" s="726"/>
      <c r="O30" s="726"/>
      <c r="P30" s="726"/>
      <c r="Q30" s="726"/>
      <c r="R30" s="726"/>
      <c r="S30" s="726"/>
      <c r="T30" s="726"/>
      <c r="U30" s="725"/>
      <c r="V30" s="726"/>
      <c r="W30" s="632"/>
      <c r="Y30" s="775"/>
      <c r="Z30" s="775" t="str">
        <f t="shared" si="0"/>
        <v>Добавить схему подключения</v>
      </c>
      <c r="AA30" s="775"/>
      <c r="AB30" s="775"/>
      <c r="AC30" s="775"/>
      <c r="AI30" s="757"/>
      <c r="AJ30" s="757"/>
    </row>
    <row r="31" spans="1:36" ht="15" customHeight="1">
      <c r="A31" s="1279"/>
      <c r="B31" s="1279"/>
      <c r="C31" s="1279"/>
      <c r="D31" s="835"/>
      <c r="E31" s="835"/>
      <c r="F31" s="831"/>
      <c r="G31" s="831"/>
      <c r="H31" s="831"/>
      <c r="I31" s="827"/>
      <c r="J31" s="824"/>
      <c r="K31" s="834"/>
      <c r="L31" s="652"/>
      <c r="M31" s="720" t="s">
        <v>16</v>
      </c>
      <c r="N31" s="726"/>
      <c r="O31" s="726"/>
      <c r="P31" s="726"/>
      <c r="Q31" s="726"/>
      <c r="R31" s="726"/>
      <c r="S31" s="726"/>
      <c r="T31" s="726"/>
      <c r="U31" s="725"/>
      <c r="V31" s="726"/>
      <c r="W31" s="632"/>
      <c r="Y31" s="775"/>
      <c r="Z31" s="775" t="str">
        <f t="shared" si="0"/>
        <v>Добавить источник тепловой энергии</v>
      </c>
      <c r="AA31" s="775"/>
      <c r="AB31" s="775"/>
      <c r="AC31" s="775"/>
      <c r="AI31" s="757"/>
      <c r="AJ31" s="757"/>
    </row>
    <row r="32" spans="1:36" ht="15" customHeight="1">
      <c r="A32" s="1279"/>
      <c r="B32" s="1279"/>
      <c r="C32" s="835"/>
      <c r="D32" s="835"/>
      <c r="E32" s="835"/>
      <c r="F32" s="835"/>
      <c r="G32" s="840"/>
      <c r="H32" s="827"/>
      <c r="I32" s="838"/>
      <c r="J32" s="824"/>
      <c r="K32" s="839"/>
      <c r="L32" s="652"/>
      <c r="M32" s="719" t="s">
        <v>17</v>
      </c>
      <c r="N32" s="726"/>
      <c r="O32" s="726"/>
      <c r="P32" s="726"/>
      <c r="Q32" s="726"/>
      <c r="R32" s="726"/>
      <c r="S32" s="726"/>
      <c r="T32" s="726"/>
      <c r="U32" s="725"/>
      <c r="V32" s="726"/>
      <c r="W32" s="632"/>
      <c r="Y32" s="775"/>
      <c r="Z32" s="775" t="str">
        <f t="shared" si="0"/>
        <v>Добавить наименование системы теплоснабжения</v>
      </c>
      <c r="AA32" s="775"/>
      <c r="AB32" s="775"/>
      <c r="AC32" s="775"/>
      <c r="AI32" s="757"/>
      <c r="AJ32" s="757"/>
    </row>
    <row r="33" spans="1:36" ht="15" customHeight="1">
      <c r="A33" s="1279"/>
      <c r="B33" s="835"/>
      <c r="C33" s="835"/>
      <c r="D33" s="835"/>
      <c r="E33" s="835"/>
      <c r="F33" s="835"/>
      <c r="G33" s="840"/>
      <c r="H33" s="827"/>
      <c r="I33" s="827"/>
      <c r="J33" s="824"/>
      <c r="K33" s="834"/>
      <c r="L33" s="652"/>
      <c r="M33" s="694" t="s">
        <v>18</v>
      </c>
      <c r="N33" s="726"/>
      <c r="O33" s="726"/>
      <c r="P33" s="726"/>
      <c r="Q33" s="726"/>
      <c r="R33" s="726"/>
      <c r="S33" s="726"/>
      <c r="T33" s="726"/>
      <c r="U33" s="725"/>
      <c r="V33" s="726"/>
      <c r="W33" s="632"/>
      <c r="Y33" s="775"/>
      <c r="Z33" s="775" t="str">
        <f t="shared" si="0"/>
        <v>Добавить территорию действия тарифа</v>
      </c>
      <c r="AA33" s="775"/>
      <c r="AB33" s="775"/>
      <c r="AC33" s="775"/>
      <c r="AI33" s="757"/>
      <c r="AJ33" s="757"/>
    </row>
    <row r="34" spans="1:36" s="703" customFormat="1" ht="15" customHeight="1">
      <c r="A34" s="823"/>
      <c r="B34" s="823"/>
      <c r="C34" s="823"/>
      <c r="D34" s="823"/>
      <c r="E34" s="823"/>
      <c r="F34" s="823"/>
      <c r="G34" s="823"/>
      <c r="H34" s="823"/>
      <c r="I34" s="823"/>
      <c r="J34" s="823"/>
      <c r="K34" s="823"/>
      <c r="L34" s="461"/>
      <c r="M34" s="697" t="s">
        <v>307</v>
      </c>
      <c r="N34" s="726"/>
      <c r="O34" s="726"/>
      <c r="P34" s="726"/>
      <c r="Q34" s="726"/>
      <c r="R34" s="726"/>
      <c r="S34" s="726"/>
      <c r="T34" s="726"/>
      <c r="U34" s="725"/>
      <c r="V34" s="726"/>
      <c r="W34" s="632"/>
      <c r="X34" s="683"/>
      <c r="Y34" s="683"/>
      <c r="Z34" s="683"/>
      <c r="AA34" s="683"/>
      <c r="AB34" s="683"/>
      <c r="AC34" s="683"/>
      <c r="AD34" s="683"/>
      <c r="AE34" s="683"/>
      <c r="AF34" s="683"/>
      <c r="AG34" s="683"/>
      <c r="AH34" s="683"/>
    </row>
    <row r="35" spans="1:36" ht="11.25">
      <c r="A35" s="749"/>
      <c r="B35" s="749"/>
      <c r="C35" s="749"/>
      <c r="D35" s="749"/>
      <c r="E35" s="749"/>
      <c r="F35" s="749"/>
      <c r="G35" s="749"/>
      <c r="H35" s="749"/>
      <c r="I35" s="749"/>
      <c r="J35" s="749"/>
      <c r="K35" s="749"/>
      <c r="X35" s="749"/>
      <c r="Y35" s="749"/>
      <c r="Z35" s="749"/>
      <c r="AA35" s="749"/>
      <c r="AB35" s="749"/>
      <c r="AC35" s="749"/>
      <c r="AD35" s="749"/>
      <c r="AE35" s="749"/>
      <c r="AF35" s="749"/>
      <c r="AG35" s="749"/>
      <c r="AH35" s="749"/>
    </row>
    <row r="36" spans="1:36" ht="105.75" customHeight="1">
      <c r="L36" s="1">
        <v>1</v>
      </c>
      <c r="M36" s="1273" t="s">
        <v>719</v>
      </c>
      <c r="N36" s="1273"/>
      <c r="O36" s="1273"/>
      <c r="P36" s="1273"/>
      <c r="Q36" s="1273"/>
      <c r="R36" s="1273"/>
      <c r="S36" s="1273"/>
      <c r="T36" s="1273"/>
      <c r="U36" s="1273"/>
      <c r="V36" s="1273"/>
      <c r="W36" s="1273"/>
    </row>
  </sheetData>
  <sheetProtection password="FA9C" sheet="1" objects="1" scenarios="1" formatColumns="0" formatRows="0"/>
  <mergeCells count="40">
    <mergeCell ref="L13:M13"/>
    <mergeCell ref="L5:T5"/>
    <mergeCell ref="O9:T9"/>
    <mergeCell ref="O10:T10"/>
    <mergeCell ref="O11:T11"/>
    <mergeCell ref="O12:T12"/>
    <mergeCell ref="S18:T18"/>
    <mergeCell ref="O14:U14"/>
    <mergeCell ref="L15:V15"/>
    <mergeCell ref="W15:W18"/>
    <mergeCell ref="L16:L18"/>
    <mergeCell ref="M16:M18"/>
    <mergeCell ref="O16:T16"/>
    <mergeCell ref="U16:U18"/>
    <mergeCell ref="A20:A33"/>
    <mergeCell ref="O20:V20"/>
    <mergeCell ref="B21:B32"/>
    <mergeCell ref="O21:V21"/>
    <mergeCell ref="C22:C31"/>
    <mergeCell ref="O22:V22"/>
    <mergeCell ref="D23:D30"/>
    <mergeCell ref="O23:V23"/>
    <mergeCell ref="I24:I29"/>
    <mergeCell ref="J25:J28"/>
    <mergeCell ref="W26:W28"/>
    <mergeCell ref="M36:W36"/>
    <mergeCell ref="O7:T7"/>
    <mergeCell ref="E24:E29"/>
    <mergeCell ref="O24:V24"/>
    <mergeCell ref="F25:F28"/>
    <mergeCell ref="O25:V25"/>
    <mergeCell ref="R26:R27"/>
    <mergeCell ref="S26:S27"/>
    <mergeCell ref="T26:T27"/>
    <mergeCell ref="U26:U27"/>
    <mergeCell ref="S19:T19"/>
    <mergeCell ref="V16:V18"/>
    <mergeCell ref="O17:O18"/>
    <mergeCell ref="P17:Q17"/>
    <mergeCell ref="R17:T17"/>
  </mergeCells>
  <dataValidations count="10">
    <dataValidation allowBlank="1" sqref="WVT983068:WWE983074 JH28:JS34 TD28:TO34 ACZ28:ADK34 AMV28:ANG34 AWR28:AXC34 BGN28:BGY34 BQJ28:BQU34 CAF28:CAQ34 CKB28:CKM34 CTX28:CUI34 DDT28:DEE34 DNP28:DOA34 DXL28:DXW34 EHH28:EHS34 ERD28:ERO34 FAZ28:FBK34 FKV28:FLG34 FUR28:FVC34 GEN28:GEY34 GOJ28:GOU34 GYF28:GYQ34 HIB28:HIM34 HRX28:HSI34 IBT28:ICE34 ILP28:IMA34 IVL28:IVW34 JFH28:JFS34 JPD28:JPO34 JYZ28:JZK34 KIV28:KJG34 KSR28:KTC34 LCN28:LCY34 LMJ28:LMU34 LWF28:LWQ34 MGB28:MGM34 MPX28:MQI34 MZT28:NAE34 NJP28:NKA34 NTL28:NTW34 ODH28:ODS34 OND28:ONO34 OWZ28:OXK34 PGV28:PHG34 PQR28:PRC34 QAN28:QAY34 QKJ28:QKU34 QUF28:QUQ34 REB28:REM34 RNX28:ROI34 RXT28:RYE34 SHP28:SIA34 SRL28:SRW34 TBH28:TBS34 TLD28:TLO34 TUZ28:TVK34 UEV28:UFG34 UOR28:UPC34 UYN28:UYY34 VIJ28:VIU34 VSF28:VSQ34 WCB28:WCM34 WLX28:WMI34 WVT28:WWE34 JH65564:JS65570 TD65564:TO65570 ACZ65564:ADK65570 AMV65564:ANG65570 AWR65564:AXC65570 BGN65564:BGY65570 BQJ65564:BQU65570 CAF65564:CAQ65570 CKB65564:CKM65570 CTX65564:CUI65570 DDT65564:DEE65570 DNP65564:DOA65570 DXL65564:DXW65570 EHH65564:EHS65570 ERD65564:ERO65570 FAZ65564:FBK65570 FKV65564:FLG65570 FUR65564:FVC65570 GEN65564:GEY65570 GOJ65564:GOU65570 GYF65564:GYQ65570 HIB65564:HIM65570 HRX65564:HSI65570 IBT65564:ICE65570 ILP65564:IMA65570 IVL65564:IVW65570 JFH65564:JFS65570 JPD65564:JPO65570 JYZ65564:JZK65570 KIV65564:KJG65570 KSR65564:KTC65570 LCN65564:LCY65570 LMJ65564:LMU65570 LWF65564:LWQ65570 MGB65564:MGM65570 MPX65564:MQI65570 MZT65564:NAE65570 NJP65564:NKA65570 NTL65564:NTW65570 ODH65564:ODS65570 OND65564:ONO65570 OWZ65564:OXK65570 PGV65564:PHG65570 PQR65564:PRC65570 QAN65564:QAY65570 QKJ65564:QKU65570 QUF65564:QUQ65570 REB65564:REM65570 RNX65564:ROI65570 RXT65564:RYE65570 SHP65564:SIA65570 SRL65564:SRW65570 TBH65564:TBS65570 TLD65564:TLO65570 TUZ65564:TVK65570 UEV65564:UFG65570 UOR65564:UPC65570 UYN65564:UYY65570 VIJ65564:VIU65570 VSF65564:VSQ65570 WCB65564:WCM65570 WLX65564:WMI65570 WVT65564:WWE65570 JH131100:JS131106 TD131100:TO131106 ACZ131100:ADK131106 AMV131100:ANG131106 AWR131100:AXC131106 BGN131100:BGY131106 BQJ131100:BQU131106 CAF131100:CAQ131106 CKB131100:CKM131106 CTX131100:CUI131106 DDT131100:DEE131106 DNP131100:DOA131106 DXL131100:DXW131106 EHH131100:EHS131106 ERD131100:ERO131106 FAZ131100:FBK131106 FKV131100:FLG131106 FUR131100:FVC131106 GEN131100:GEY131106 GOJ131100:GOU131106 GYF131100:GYQ131106 HIB131100:HIM131106 HRX131100:HSI131106 IBT131100:ICE131106 ILP131100:IMA131106 IVL131100:IVW131106 JFH131100:JFS131106 JPD131100:JPO131106 JYZ131100:JZK131106 KIV131100:KJG131106 KSR131100:KTC131106 LCN131100:LCY131106 LMJ131100:LMU131106 LWF131100:LWQ131106 MGB131100:MGM131106 MPX131100:MQI131106 MZT131100:NAE131106 NJP131100:NKA131106 NTL131100:NTW131106 ODH131100:ODS131106 OND131100:ONO131106 OWZ131100:OXK131106 PGV131100:PHG131106 PQR131100:PRC131106 QAN131100:QAY131106 QKJ131100:QKU131106 QUF131100:QUQ131106 REB131100:REM131106 RNX131100:ROI131106 RXT131100:RYE131106 SHP131100:SIA131106 SRL131100:SRW131106 TBH131100:TBS131106 TLD131100:TLO131106 TUZ131100:TVK131106 UEV131100:UFG131106 UOR131100:UPC131106 UYN131100:UYY131106 VIJ131100:VIU131106 VSF131100:VSQ131106 WCB131100:WCM131106 WLX131100:WMI131106 WVT131100:WWE131106 JH196636:JS196642 TD196636:TO196642 ACZ196636:ADK196642 AMV196636:ANG196642 AWR196636:AXC196642 BGN196636:BGY196642 BQJ196636:BQU196642 CAF196636:CAQ196642 CKB196636:CKM196642 CTX196636:CUI196642 DDT196636:DEE196642 DNP196636:DOA196642 DXL196636:DXW196642 EHH196636:EHS196642 ERD196636:ERO196642 FAZ196636:FBK196642 FKV196636:FLG196642 FUR196636:FVC196642 GEN196636:GEY196642 GOJ196636:GOU196642 GYF196636:GYQ196642 HIB196636:HIM196642 HRX196636:HSI196642 IBT196636:ICE196642 ILP196636:IMA196642 IVL196636:IVW196642 JFH196636:JFS196642 JPD196636:JPO196642 JYZ196636:JZK196642 KIV196636:KJG196642 KSR196636:KTC196642 LCN196636:LCY196642 LMJ196636:LMU196642 LWF196636:LWQ196642 MGB196636:MGM196642 MPX196636:MQI196642 MZT196636:NAE196642 NJP196636:NKA196642 NTL196636:NTW196642 ODH196636:ODS196642 OND196636:ONO196642 OWZ196636:OXK196642 PGV196636:PHG196642 PQR196636:PRC196642 QAN196636:QAY196642 QKJ196636:QKU196642 QUF196636:QUQ196642 REB196636:REM196642 RNX196636:ROI196642 RXT196636:RYE196642 SHP196636:SIA196642 SRL196636:SRW196642 TBH196636:TBS196642 TLD196636:TLO196642 TUZ196636:TVK196642 UEV196636:UFG196642 UOR196636:UPC196642 UYN196636:UYY196642 VIJ196636:VIU196642 VSF196636:VSQ196642 WCB196636:WCM196642 WLX196636:WMI196642 WVT196636:WWE196642 JH262172:JS262178 TD262172:TO262178 ACZ262172:ADK262178 AMV262172:ANG262178 AWR262172:AXC262178 BGN262172:BGY262178 BQJ262172:BQU262178 CAF262172:CAQ262178 CKB262172:CKM262178 CTX262172:CUI262178 DDT262172:DEE262178 DNP262172:DOA262178 DXL262172:DXW262178 EHH262172:EHS262178 ERD262172:ERO262178 FAZ262172:FBK262178 FKV262172:FLG262178 FUR262172:FVC262178 GEN262172:GEY262178 GOJ262172:GOU262178 GYF262172:GYQ262178 HIB262172:HIM262178 HRX262172:HSI262178 IBT262172:ICE262178 ILP262172:IMA262178 IVL262172:IVW262178 JFH262172:JFS262178 JPD262172:JPO262178 JYZ262172:JZK262178 KIV262172:KJG262178 KSR262172:KTC262178 LCN262172:LCY262178 LMJ262172:LMU262178 LWF262172:LWQ262178 MGB262172:MGM262178 MPX262172:MQI262178 MZT262172:NAE262178 NJP262172:NKA262178 NTL262172:NTW262178 ODH262172:ODS262178 OND262172:ONO262178 OWZ262172:OXK262178 PGV262172:PHG262178 PQR262172:PRC262178 QAN262172:QAY262178 QKJ262172:QKU262178 QUF262172:QUQ262178 REB262172:REM262178 RNX262172:ROI262178 RXT262172:RYE262178 SHP262172:SIA262178 SRL262172:SRW262178 TBH262172:TBS262178 TLD262172:TLO262178 TUZ262172:TVK262178 UEV262172:UFG262178 UOR262172:UPC262178 UYN262172:UYY262178 VIJ262172:VIU262178 VSF262172:VSQ262178 WCB262172:WCM262178 WLX262172:WMI262178 WVT262172:WWE262178 JH327708:JS327714 TD327708:TO327714 ACZ327708:ADK327714 AMV327708:ANG327714 AWR327708:AXC327714 BGN327708:BGY327714 BQJ327708:BQU327714 CAF327708:CAQ327714 CKB327708:CKM327714 CTX327708:CUI327714 DDT327708:DEE327714 DNP327708:DOA327714 DXL327708:DXW327714 EHH327708:EHS327714 ERD327708:ERO327714 FAZ327708:FBK327714 FKV327708:FLG327714 FUR327708:FVC327714 GEN327708:GEY327714 GOJ327708:GOU327714 GYF327708:GYQ327714 HIB327708:HIM327714 HRX327708:HSI327714 IBT327708:ICE327714 ILP327708:IMA327714 IVL327708:IVW327714 JFH327708:JFS327714 JPD327708:JPO327714 JYZ327708:JZK327714 KIV327708:KJG327714 KSR327708:KTC327714 LCN327708:LCY327714 LMJ327708:LMU327714 LWF327708:LWQ327714 MGB327708:MGM327714 MPX327708:MQI327714 MZT327708:NAE327714 NJP327708:NKA327714 NTL327708:NTW327714 ODH327708:ODS327714 OND327708:ONO327714 OWZ327708:OXK327714 PGV327708:PHG327714 PQR327708:PRC327714 QAN327708:QAY327714 QKJ327708:QKU327714 QUF327708:QUQ327714 REB327708:REM327714 RNX327708:ROI327714 RXT327708:RYE327714 SHP327708:SIA327714 SRL327708:SRW327714 TBH327708:TBS327714 TLD327708:TLO327714 TUZ327708:TVK327714 UEV327708:UFG327714 UOR327708:UPC327714 UYN327708:UYY327714 VIJ327708:VIU327714 VSF327708:VSQ327714 WCB327708:WCM327714 WLX327708:WMI327714 WVT327708:WWE327714 JH393244:JS393250 TD393244:TO393250 ACZ393244:ADK393250 AMV393244:ANG393250 AWR393244:AXC393250 BGN393244:BGY393250 BQJ393244:BQU393250 CAF393244:CAQ393250 CKB393244:CKM393250 CTX393244:CUI393250 DDT393244:DEE393250 DNP393244:DOA393250 DXL393244:DXW393250 EHH393244:EHS393250 ERD393244:ERO393250 FAZ393244:FBK393250 FKV393244:FLG393250 FUR393244:FVC393250 GEN393244:GEY393250 GOJ393244:GOU393250 GYF393244:GYQ393250 HIB393244:HIM393250 HRX393244:HSI393250 IBT393244:ICE393250 ILP393244:IMA393250 IVL393244:IVW393250 JFH393244:JFS393250 JPD393244:JPO393250 JYZ393244:JZK393250 KIV393244:KJG393250 KSR393244:KTC393250 LCN393244:LCY393250 LMJ393244:LMU393250 LWF393244:LWQ393250 MGB393244:MGM393250 MPX393244:MQI393250 MZT393244:NAE393250 NJP393244:NKA393250 NTL393244:NTW393250 ODH393244:ODS393250 OND393244:ONO393250 OWZ393244:OXK393250 PGV393244:PHG393250 PQR393244:PRC393250 QAN393244:QAY393250 QKJ393244:QKU393250 QUF393244:QUQ393250 REB393244:REM393250 RNX393244:ROI393250 RXT393244:RYE393250 SHP393244:SIA393250 SRL393244:SRW393250 TBH393244:TBS393250 TLD393244:TLO393250 TUZ393244:TVK393250 UEV393244:UFG393250 UOR393244:UPC393250 UYN393244:UYY393250 VIJ393244:VIU393250 VSF393244:VSQ393250 WCB393244:WCM393250 WLX393244:WMI393250 WVT393244:WWE393250 JH458780:JS458786 TD458780:TO458786 ACZ458780:ADK458786 AMV458780:ANG458786 AWR458780:AXC458786 BGN458780:BGY458786 BQJ458780:BQU458786 CAF458780:CAQ458786 CKB458780:CKM458786 CTX458780:CUI458786 DDT458780:DEE458786 DNP458780:DOA458786 DXL458780:DXW458786 EHH458780:EHS458786 ERD458780:ERO458786 FAZ458780:FBK458786 FKV458780:FLG458786 FUR458780:FVC458786 GEN458780:GEY458786 GOJ458780:GOU458786 GYF458780:GYQ458786 HIB458780:HIM458786 HRX458780:HSI458786 IBT458780:ICE458786 ILP458780:IMA458786 IVL458780:IVW458786 JFH458780:JFS458786 JPD458780:JPO458786 JYZ458780:JZK458786 KIV458780:KJG458786 KSR458780:KTC458786 LCN458780:LCY458786 LMJ458780:LMU458786 LWF458780:LWQ458786 MGB458780:MGM458786 MPX458780:MQI458786 MZT458780:NAE458786 NJP458780:NKA458786 NTL458780:NTW458786 ODH458780:ODS458786 OND458780:ONO458786 OWZ458780:OXK458786 PGV458780:PHG458786 PQR458780:PRC458786 QAN458780:QAY458786 QKJ458780:QKU458786 QUF458780:QUQ458786 REB458780:REM458786 RNX458780:ROI458786 RXT458780:RYE458786 SHP458780:SIA458786 SRL458780:SRW458786 TBH458780:TBS458786 TLD458780:TLO458786 TUZ458780:TVK458786 UEV458780:UFG458786 UOR458780:UPC458786 UYN458780:UYY458786 VIJ458780:VIU458786 VSF458780:VSQ458786 WCB458780:WCM458786 WLX458780:WMI458786 WVT458780:WWE458786 JH524316:JS524322 TD524316:TO524322 ACZ524316:ADK524322 AMV524316:ANG524322 AWR524316:AXC524322 BGN524316:BGY524322 BQJ524316:BQU524322 CAF524316:CAQ524322 CKB524316:CKM524322 CTX524316:CUI524322 DDT524316:DEE524322 DNP524316:DOA524322 DXL524316:DXW524322 EHH524316:EHS524322 ERD524316:ERO524322 FAZ524316:FBK524322 FKV524316:FLG524322 FUR524316:FVC524322 GEN524316:GEY524322 GOJ524316:GOU524322 GYF524316:GYQ524322 HIB524316:HIM524322 HRX524316:HSI524322 IBT524316:ICE524322 ILP524316:IMA524322 IVL524316:IVW524322 JFH524316:JFS524322 JPD524316:JPO524322 JYZ524316:JZK524322 KIV524316:KJG524322 KSR524316:KTC524322 LCN524316:LCY524322 LMJ524316:LMU524322 LWF524316:LWQ524322 MGB524316:MGM524322 MPX524316:MQI524322 MZT524316:NAE524322 NJP524316:NKA524322 NTL524316:NTW524322 ODH524316:ODS524322 OND524316:ONO524322 OWZ524316:OXK524322 PGV524316:PHG524322 PQR524316:PRC524322 QAN524316:QAY524322 QKJ524316:QKU524322 QUF524316:QUQ524322 REB524316:REM524322 RNX524316:ROI524322 RXT524316:RYE524322 SHP524316:SIA524322 SRL524316:SRW524322 TBH524316:TBS524322 TLD524316:TLO524322 TUZ524316:TVK524322 UEV524316:UFG524322 UOR524316:UPC524322 UYN524316:UYY524322 VIJ524316:VIU524322 VSF524316:VSQ524322 WCB524316:WCM524322 WLX524316:WMI524322 WVT524316:WWE524322 JH589852:JS589858 TD589852:TO589858 ACZ589852:ADK589858 AMV589852:ANG589858 AWR589852:AXC589858 BGN589852:BGY589858 BQJ589852:BQU589858 CAF589852:CAQ589858 CKB589852:CKM589858 CTX589852:CUI589858 DDT589852:DEE589858 DNP589852:DOA589858 DXL589852:DXW589858 EHH589852:EHS589858 ERD589852:ERO589858 FAZ589852:FBK589858 FKV589852:FLG589858 FUR589852:FVC589858 GEN589852:GEY589858 GOJ589852:GOU589858 GYF589852:GYQ589858 HIB589852:HIM589858 HRX589852:HSI589858 IBT589852:ICE589858 ILP589852:IMA589858 IVL589852:IVW589858 JFH589852:JFS589858 JPD589852:JPO589858 JYZ589852:JZK589858 KIV589852:KJG589858 KSR589852:KTC589858 LCN589852:LCY589858 LMJ589852:LMU589858 LWF589852:LWQ589858 MGB589852:MGM589858 MPX589852:MQI589858 MZT589852:NAE589858 NJP589852:NKA589858 NTL589852:NTW589858 ODH589852:ODS589858 OND589852:ONO589858 OWZ589852:OXK589858 PGV589852:PHG589858 PQR589852:PRC589858 QAN589852:QAY589858 QKJ589852:QKU589858 QUF589852:QUQ589858 REB589852:REM589858 RNX589852:ROI589858 RXT589852:RYE589858 SHP589852:SIA589858 SRL589852:SRW589858 TBH589852:TBS589858 TLD589852:TLO589858 TUZ589852:TVK589858 UEV589852:UFG589858 UOR589852:UPC589858 UYN589852:UYY589858 VIJ589852:VIU589858 VSF589852:VSQ589858 WCB589852:WCM589858 WLX589852:WMI589858 WVT589852:WWE589858 JH655388:JS655394 TD655388:TO655394 ACZ655388:ADK655394 AMV655388:ANG655394 AWR655388:AXC655394 BGN655388:BGY655394 BQJ655388:BQU655394 CAF655388:CAQ655394 CKB655388:CKM655394 CTX655388:CUI655394 DDT655388:DEE655394 DNP655388:DOA655394 DXL655388:DXW655394 EHH655388:EHS655394 ERD655388:ERO655394 FAZ655388:FBK655394 FKV655388:FLG655394 FUR655388:FVC655394 GEN655388:GEY655394 GOJ655388:GOU655394 GYF655388:GYQ655394 HIB655388:HIM655394 HRX655388:HSI655394 IBT655388:ICE655394 ILP655388:IMA655394 IVL655388:IVW655394 JFH655388:JFS655394 JPD655388:JPO655394 JYZ655388:JZK655394 KIV655388:KJG655394 KSR655388:KTC655394 LCN655388:LCY655394 LMJ655388:LMU655394 LWF655388:LWQ655394 MGB655388:MGM655394 MPX655388:MQI655394 MZT655388:NAE655394 NJP655388:NKA655394 NTL655388:NTW655394 ODH655388:ODS655394 OND655388:ONO655394 OWZ655388:OXK655394 PGV655388:PHG655394 PQR655388:PRC655394 QAN655388:QAY655394 QKJ655388:QKU655394 QUF655388:QUQ655394 REB655388:REM655394 RNX655388:ROI655394 RXT655388:RYE655394 SHP655388:SIA655394 SRL655388:SRW655394 TBH655388:TBS655394 TLD655388:TLO655394 TUZ655388:TVK655394 UEV655388:UFG655394 UOR655388:UPC655394 UYN655388:UYY655394 VIJ655388:VIU655394 VSF655388:VSQ655394 WCB655388:WCM655394 WLX655388:WMI655394 WVT655388:WWE655394 JH720924:JS720930 TD720924:TO720930 ACZ720924:ADK720930 AMV720924:ANG720930 AWR720924:AXC720930 BGN720924:BGY720930 BQJ720924:BQU720930 CAF720924:CAQ720930 CKB720924:CKM720930 CTX720924:CUI720930 DDT720924:DEE720930 DNP720924:DOA720930 DXL720924:DXW720930 EHH720924:EHS720930 ERD720924:ERO720930 FAZ720924:FBK720930 FKV720924:FLG720930 FUR720924:FVC720930 GEN720924:GEY720930 GOJ720924:GOU720930 GYF720924:GYQ720930 HIB720924:HIM720930 HRX720924:HSI720930 IBT720924:ICE720930 ILP720924:IMA720930 IVL720924:IVW720930 JFH720924:JFS720930 JPD720924:JPO720930 JYZ720924:JZK720930 KIV720924:KJG720930 KSR720924:KTC720930 LCN720924:LCY720930 LMJ720924:LMU720930 LWF720924:LWQ720930 MGB720924:MGM720930 MPX720924:MQI720930 MZT720924:NAE720930 NJP720924:NKA720930 NTL720924:NTW720930 ODH720924:ODS720930 OND720924:ONO720930 OWZ720924:OXK720930 PGV720924:PHG720930 PQR720924:PRC720930 QAN720924:QAY720930 QKJ720924:QKU720930 QUF720924:QUQ720930 REB720924:REM720930 RNX720924:ROI720930 RXT720924:RYE720930 SHP720924:SIA720930 SRL720924:SRW720930 TBH720924:TBS720930 TLD720924:TLO720930 TUZ720924:TVK720930 UEV720924:UFG720930 UOR720924:UPC720930 UYN720924:UYY720930 VIJ720924:VIU720930 VSF720924:VSQ720930 WCB720924:WCM720930 WLX720924:WMI720930 WVT720924:WWE720930 JH786460:JS786466 TD786460:TO786466 ACZ786460:ADK786466 AMV786460:ANG786466 AWR786460:AXC786466 BGN786460:BGY786466 BQJ786460:BQU786466 CAF786460:CAQ786466 CKB786460:CKM786466 CTX786460:CUI786466 DDT786460:DEE786466 DNP786460:DOA786466 DXL786460:DXW786466 EHH786460:EHS786466 ERD786460:ERO786466 FAZ786460:FBK786466 FKV786460:FLG786466 FUR786460:FVC786466 GEN786460:GEY786466 GOJ786460:GOU786466 GYF786460:GYQ786466 HIB786460:HIM786466 HRX786460:HSI786466 IBT786460:ICE786466 ILP786460:IMA786466 IVL786460:IVW786466 JFH786460:JFS786466 JPD786460:JPO786466 JYZ786460:JZK786466 KIV786460:KJG786466 KSR786460:KTC786466 LCN786460:LCY786466 LMJ786460:LMU786466 LWF786460:LWQ786466 MGB786460:MGM786466 MPX786460:MQI786466 MZT786460:NAE786466 NJP786460:NKA786466 NTL786460:NTW786466 ODH786460:ODS786466 OND786460:ONO786466 OWZ786460:OXK786466 PGV786460:PHG786466 PQR786460:PRC786466 QAN786460:QAY786466 QKJ786460:QKU786466 QUF786460:QUQ786466 REB786460:REM786466 RNX786460:ROI786466 RXT786460:RYE786466 SHP786460:SIA786466 SRL786460:SRW786466 TBH786460:TBS786466 TLD786460:TLO786466 TUZ786460:TVK786466 UEV786460:UFG786466 UOR786460:UPC786466 UYN786460:UYY786466 VIJ786460:VIU786466 VSF786460:VSQ786466 WCB786460:WCM786466 WLX786460:WMI786466 WVT786460:WWE786466 JH851996:JS852002 TD851996:TO852002 ACZ851996:ADK852002 AMV851996:ANG852002 AWR851996:AXC852002 BGN851996:BGY852002 BQJ851996:BQU852002 CAF851996:CAQ852002 CKB851996:CKM852002 CTX851996:CUI852002 DDT851996:DEE852002 DNP851996:DOA852002 DXL851996:DXW852002 EHH851996:EHS852002 ERD851996:ERO852002 FAZ851996:FBK852002 FKV851996:FLG852002 FUR851996:FVC852002 GEN851996:GEY852002 GOJ851996:GOU852002 GYF851996:GYQ852002 HIB851996:HIM852002 HRX851996:HSI852002 IBT851996:ICE852002 ILP851996:IMA852002 IVL851996:IVW852002 JFH851996:JFS852002 JPD851996:JPO852002 JYZ851996:JZK852002 KIV851996:KJG852002 KSR851996:KTC852002 LCN851996:LCY852002 LMJ851996:LMU852002 LWF851996:LWQ852002 MGB851996:MGM852002 MPX851996:MQI852002 MZT851996:NAE852002 NJP851996:NKA852002 NTL851996:NTW852002 ODH851996:ODS852002 OND851996:ONO852002 OWZ851996:OXK852002 PGV851996:PHG852002 PQR851996:PRC852002 QAN851996:QAY852002 QKJ851996:QKU852002 QUF851996:QUQ852002 REB851996:REM852002 RNX851996:ROI852002 RXT851996:RYE852002 SHP851996:SIA852002 SRL851996:SRW852002 TBH851996:TBS852002 TLD851996:TLO852002 TUZ851996:TVK852002 UEV851996:UFG852002 UOR851996:UPC852002 UYN851996:UYY852002 VIJ851996:VIU852002 VSF851996:VSQ852002 WCB851996:WCM852002 WLX851996:WMI852002 WVT851996:WWE852002 JH917532:JS917538 TD917532:TO917538 ACZ917532:ADK917538 AMV917532:ANG917538 AWR917532:AXC917538 BGN917532:BGY917538 BQJ917532:BQU917538 CAF917532:CAQ917538 CKB917532:CKM917538 CTX917532:CUI917538 DDT917532:DEE917538 DNP917532:DOA917538 DXL917532:DXW917538 EHH917532:EHS917538 ERD917532:ERO917538 FAZ917532:FBK917538 FKV917532:FLG917538 FUR917532:FVC917538 GEN917532:GEY917538 GOJ917532:GOU917538 GYF917532:GYQ917538 HIB917532:HIM917538 HRX917532:HSI917538 IBT917532:ICE917538 ILP917532:IMA917538 IVL917532:IVW917538 JFH917532:JFS917538 JPD917532:JPO917538 JYZ917532:JZK917538 KIV917532:KJG917538 KSR917532:KTC917538 LCN917532:LCY917538 LMJ917532:LMU917538 LWF917532:LWQ917538 MGB917532:MGM917538 MPX917532:MQI917538 MZT917532:NAE917538 NJP917532:NKA917538 NTL917532:NTW917538 ODH917532:ODS917538 OND917532:ONO917538 OWZ917532:OXK917538 PGV917532:PHG917538 PQR917532:PRC917538 QAN917532:QAY917538 QKJ917532:QKU917538 QUF917532:QUQ917538 REB917532:REM917538 RNX917532:ROI917538 RXT917532:RYE917538 SHP917532:SIA917538 SRL917532:SRW917538 TBH917532:TBS917538 TLD917532:TLO917538 TUZ917532:TVK917538 UEV917532:UFG917538 UOR917532:UPC917538 UYN917532:UYY917538 VIJ917532:VIU917538 VSF917532:VSQ917538 WCB917532:WCM917538 WLX917532:WMI917538 WVT917532:WWE917538 JH983068:JS983074 TD983068:TO983074 ACZ983068:ADK983074 AMV983068:ANG983074 AWR983068:AXC983074 BGN983068:BGY983074 BQJ983068:BQU983074 CAF983068:CAQ983074 CKB983068:CKM983074 CTX983068:CUI983074 DDT983068:DEE983074 DNP983068:DOA983074 DXL983068:DXW983074 EHH983068:EHS983074 ERD983068:ERO983074 FAZ983068:FBK983074 FKV983068:FLG983074 FUR983068:FVC983074 GEN983068:GEY983074 GOJ983068:GOU983074 GYF983068:GYQ983074 HIB983068:HIM983074 HRX983068:HSI983074 IBT983068:ICE983074 ILP983068:IMA983074 IVL983068:IVW983074 JFH983068:JFS983074 JPD983068:JPO983074 JYZ983068:JZK983074 KIV983068:KJG983074 KSR983068:KTC983074 LCN983068:LCY983074 LMJ983068:LMU983074 LWF983068:LWQ983074 MGB983068:MGM983074 MPX983068:MQI983074 MZT983068:NAE983074 NJP983068:NKA983074 NTL983068:NTW983074 ODH983068:ODS983074 OND983068:ONO983074 OWZ983068:OXK983074 PGV983068:PHG983074 PQR983068:PRC983074 QAN983068:QAY983074 QKJ983068:QKU983074 QUF983068:QUQ983074 REB983068:REM983074 RNX983068:ROI983074 RXT983068:RYE983074 SHP983068:SIA983074 SRL983068:SRW983074 TBH983068:TBS983074 TLD983068:TLO983074 TUZ983068:TVK983074 UEV983068:UFG983074 UOR983068:UPC983074 UYN983068:UYY983074 VIJ983068:VIU983074 VSF983068:VSQ983074 WCB983068:WCM983074 WLX983068:WMI983074 W29:W34 L65564:W65570 L131100:W131106 L196636:W196642 L262172:W262178 L327708:W327714 L393244:W393250 L458780:W458786 L524316:W524322 L589852:W589858 L655388:W655394 L720924:W720930 L786460:W786466 L851996:W852002 L917532:W917538 L983068:W983074 L28:V34"/>
    <dataValidation allowBlank="1" promptTitle="checkPeriodRange" sqref="Q27 JM27 TI27 ADE27 ANA27 AWW27 BGS27 BQO27 CAK27 CKG27 CUC27 DDY27 DNU27 DXQ27 EHM27 ERI27 FBE27 FLA27 FUW27 GES27 GOO27 GYK27 HIG27 HSC27 IBY27 ILU27 IVQ27 JFM27 JPI27 JZE27 KJA27 KSW27 LCS27 LMO27 LWK27 MGG27 MQC27 MZY27 NJU27 NTQ27 ODM27 ONI27 OXE27 PHA27 PQW27 QAS27 QKO27 QUK27 REG27 ROC27 RXY27 SHU27 SRQ27 TBM27 TLI27 TVE27 UFA27 UOW27 UYS27 VIO27 VSK27 WCG27 WMC27 WVY27 Q65563 JM65563 TI65563 ADE65563 ANA65563 AWW65563 BGS65563 BQO65563 CAK65563 CKG65563 CUC65563 DDY65563 DNU65563 DXQ65563 EHM65563 ERI65563 FBE65563 FLA65563 FUW65563 GES65563 GOO65563 GYK65563 HIG65563 HSC65563 IBY65563 ILU65563 IVQ65563 JFM65563 JPI65563 JZE65563 KJA65563 KSW65563 LCS65563 LMO65563 LWK65563 MGG65563 MQC65563 MZY65563 NJU65563 NTQ65563 ODM65563 ONI65563 OXE65563 PHA65563 PQW65563 QAS65563 QKO65563 QUK65563 REG65563 ROC65563 RXY65563 SHU65563 SRQ65563 TBM65563 TLI65563 TVE65563 UFA65563 UOW65563 UYS65563 VIO65563 VSK65563 WCG65563 WMC65563 WVY65563 Q131099 JM131099 TI131099 ADE131099 ANA131099 AWW131099 BGS131099 BQO131099 CAK131099 CKG131099 CUC131099 DDY131099 DNU131099 DXQ131099 EHM131099 ERI131099 FBE131099 FLA131099 FUW131099 GES131099 GOO131099 GYK131099 HIG131099 HSC131099 IBY131099 ILU131099 IVQ131099 JFM131099 JPI131099 JZE131099 KJA131099 KSW131099 LCS131099 LMO131099 LWK131099 MGG131099 MQC131099 MZY131099 NJU131099 NTQ131099 ODM131099 ONI131099 OXE131099 PHA131099 PQW131099 QAS131099 QKO131099 QUK131099 REG131099 ROC131099 RXY131099 SHU131099 SRQ131099 TBM131099 TLI131099 TVE131099 UFA131099 UOW131099 UYS131099 VIO131099 VSK131099 WCG131099 WMC131099 WVY131099 Q196635 JM196635 TI196635 ADE196635 ANA196635 AWW196635 BGS196635 BQO196635 CAK196635 CKG196635 CUC196635 DDY196635 DNU196635 DXQ196635 EHM196635 ERI196635 FBE196635 FLA196635 FUW196635 GES196635 GOO196635 GYK196635 HIG196635 HSC196635 IBY196635 ILU196635 IVQ196635 JFM196635 JPI196635 JZE196635 KJA196635 KSW196635 LCS196635 LMO196635 LWK196635 MGG196635 MQC196635 MZY196635 NJU196635 NTQ196635 ODM196635 ONI196635 OXE196635 PHA196635 PQW196635 QAS196635 QKO196635 QUK196635 REG196635 ROC196635 RXY196635 SHU196635 SRQ196635 TBM196635 TLI196635 TVE196635 UFA196635 UOW196635 UYS196635 VIO196635 VSK196635 WCG196635 WMC196635 WVY196635 Q262171 JM262171 TI262171 ADE262171 ANA262171 AWW262171 BGS262171 BQO262171 CAK262171 CKG262171 CUC262171 DDY262171 DNU262171 DXQ262171 EHM262171 ERI262171 FBE262171 FLA262171 FUW262171 GES262171 GOO262171 GYK262171 HIG262171 HSC262171 IBY262171 ILU262171 IVQ262171 JFM262171 JPI262171 JZE262171 KJA262171 KSW262171 LCS262171 LMO262171 LWK262171 MGG262171 MQC262171 MZY262171 NJU262171 NTQ262171 ODM262171 ONI262171 OXE262171 PHA262171 PQW262171 QAS262171 QKO262171 QUK262171 REG262171 ROC262171 RXY262171 SHU262171 SRQ262171 TBM262171 TLI262171 TVE262171 UFA262171 UOW262171 UYS262171 VIO262171 VSK262171 WCG262171 WMC262171 WVY262171 Q327707 JM327707 TI327707 ADE327707 ANA327707 AWW327707 BGS327707 BQO327707 CAK327707 CKG327707 CUC327707 DDY327707 DNU327707 DXQ327707 EHM327707 ERI327707 FBE327707 FLA327707 FUW327707 GES327707 GOO327707 GYK327707 HIG327707 HSC327707 IBY327707 ILU327707 IVQ327707 JFM327707 JPI327707 JZE327707 KJA327707 KSW327707 LCS327707 LMO327707 LWK327707 MGG327707 MQC327707 MZY327707 NJU327707 NTQ327707 ODM327707 ONI327707 OXE327707 PHA327707 PQW327707 QAS327707 QKO327707 QUK327707 REG327707 ROC327707 RXY327707 SHU327707 SRQ327707 TBM327707 TLI327707 TVE327707 UFA327707 UOW327707 UYS327707 VIO327707 VSK327707 WCG327707 WMC327707 WVY327707 Q393243 JM393243 TI393243 ADE393243 ANA393243 AWW393243 BGS393243 BQO393243 CAK393243 CKG393243 CUC393243 DDY393243 DNU393243 DXQ393243 EHM393243 ERI393243 FBE393243 FLA393243 FUW393243 GES393243 GOO393243 GYK393243 HIG393243 HSC393243 IBY393243 ILU393243 IVQ393243 JFM393243 JPI393243 JZE393243 KJA393243 KSW393243 LCS393243 LMO393243 LWK393243 MGG393243 MQC393243 MZY393243 NJU393243 NTQ393243 ODM393243 ONI393243 OXE393243 PHA393243 PQW393243 QAS393243 QKO393243 QUK393243 REG393243 ROC393243 RXY393243 SHU393243 SRQ393243 TBM393243 TLI393243 TVE393243 UFA393243 UOW393243 UYS393243 VIO393243 VSK393243 WCG393243 WMC393243 WVY393243 Q458779 JM458779 TI458779 ADE458779 ANA458779 AWW458779 BGS458779 BQO458779 CAK458779 CKG458779 CUC458779 DDY458779 DNU458779 DXQ458779 EHM458779 ERI458779 FBE458779 FLA458779 FUW458779 GES458779 GOO458779 GYK458779 HIG458779 HSC458779 IBY458779 ILU458779 IVQ458779 JFM458779 JPI458779 JZE458779 KJA458779 KSW458779 LCS458779 LMO458779 LWK458779 MGG458779 MQC458779 MZY458779 NJU458779 NTQ458779 ODM458779 ONI458779 OXE458779 PHA458779 PQW458779 QAS458779 QKO458779 QUK458779 REG458779 ROC458779 RXY458779 SHU458779 SRQ458779 TBM458779 TLI458779 TVE458779 UFA458779 UOW458779 UYS458779 VIO458779 VSK458779 WCG458779 WMC458779 WVY458779 Q524315 JM524315 TI524315 ADE524315 ANA524315 AWW524315 BGS524315 BQO524315 CAK524315 CKG524315 CUC524315 DDY524315 DNU524315 DXQ524315 EHM524315 ERI524315 FBE524315 FLA524315 FUW524315 GES524315 GOO524315 GYK524315 HIG524315 HSC524315 IBY524315 ILU524315 IVQ524315 JFM524315 JPI524315 JZE524315 KJA524315 KSW524315 LCS524315 LMO524315 LWK524315 MGG524315 MQC524315 MZY524315 NJU524315 NTQ524315 ODM524315 ONI524315 OXE524315 PHA524315 PQW524315 QAS524315 QKO524315 QUK524315 REG524315 ROC524315 RXY524315 SHU524315 SRQ524315 TBM524315 TLI524315 TVE524315 UFA524315 UOW524315 UYS524315 VIO524315 VSK524315 WCG524315 WMC524315 WVY524315 Q589851 JM589851 TI589851 ADE589851 ANA589851 AWW589851 BGS589851 BQO589851 CAK589851 CKG589851 CUC589851 DDY589851 DNU589851 DXQ589851 EHM589851 ERI589851 FBE589851 FLA589851 FUW589851 GES589851 GOO589851 GYK589851 HIG589851 HSC589851 IBY589851 ILU589851 IVQ589851 JFM589851 JPI589851 JZE589851 KJA589851 KSW589851 LCS589851 LMO589851 LWK589851 MGG589851 MQC589851 MZY589851 NJU589851 NTQ589851 ODM589851 ONI589851 OXE589851 PHA589851 PQW589851 QAS589851 QKO589851 QUK589851 REG589851 ROC589851 RXY589851 SHU589851 SRQ589851 TBM589851 TLI589851 TVE589851 UFA589851 UOW589851 UYS589851 VIO589851 VSK589851 WCG589851 WMC589851 WVY589851 Q655387 JM655387 TI655387 ADE655387 ANA655387 AWW655387 BGS655387 BQO655387 CAK655387 CKG655387 CUC655387 DDY655387 DNU655387 DXQ655387 EHM655387 ERI655387 FBE655387 FLA655387 FUW655387 GES655387 GOO655387 GYK655387 HIG655387 HSC655387 IBY655387 ILU655387 IVQ655387 JFM655387 JPI655387 JZE655387 KJA655387 KSW655387 LCS655387 LMO655387 LWK655387 MGG655387 MQC655387 MZY655387 NJU655387 NTQ655387 ODM655387 ONI655387 OXE655387 PHA655387 PQW655387 QAS655387 QKO655387 QUK655387 REG655387 ROC655387 RXY655387 SHU655387 SRQ655387 TBM655387 TLI655387 TVE655387 UFA655387 UOW655387 UYS655387 VIO655387 VSK655387 WCG655387 WMC655387 WVY655387 Q720923 JM720923 TI720923 ADE720923 ANA720923 AWW720923 BGS720923 BQO720923 CAK720923 CKG720923 CUC720923 DDY720923 DNU720923 DXQ720923 EHM720923 ERI720923 FBE720923 FLA720923 FUW720923 GES720923 GOO720923 GYK720923 HIG720923 HSC720923 IBY720923 ILU720923 IVQ720923 JFM720923 JPI720923 JZE720923 KJA720923 KSW720923 LCS720923 LMO720923 LWK720923 MGG720923 MQC720923 MZY720923 NJU720923 NTQ720923 ODM720923 ONI720923 OXE720923 PHA720923 PQW720923 QAS720923 QKO720923 QUK720923 REG720923 ROC720923 RXY720923 SHU720923 SRQ720923 TBM720923 TLI720923 TVE720923 UFA720923 UOW720923 UYS720923 VIO720923 VSK720923 WCG720923 WMC720923 WVY720923 Q786459 JM786459 TI786459 ADE786459 ANA786459 AWW786459 BGS786459 BQO786459 CAK786459 CKG786459 CUC786459 DDY786459 DNU786459 DXQ786459 EHM786459 ERI786459 FBE786459 FLA786459 FUW786459 GES786459 GOO786459 GYK786459 HIG786459 HSC786459 IBY786459 ILU786459 IVQ786459 JFM786459 JPI786459 JZE786459 KJA786459 KSW786459 LCS786459 LMO786459 LWK786459 MGG786459 MQC786459 MZY786459 NJU786459 NTQ786459 ODM786459 ONI786459 OXE786459 PHA786459 PQW786459 QAS786459 QKO786459 QUK786459 REG786459 ROC786459 RXY786459 SHU786459 SRQ786459 TBM786459 TLI786459 TVE786459 UFA786459 UOW786459 UYS786459 VIO786459 VSK786459 WCG786459 WMC786459 WVY786459 Q851995 JM851995 TI851995 ADE851995 ANA851995 AWW851995 BGS851995 BQO851995 CAK851995 CKG851995 CUC851995 DDY851995 DNU851995 DXQ851995 EHM851995 ERI851995 FBE851995 FLA851995 FUW851995 GES851995 GOO851995 GYK851995 HIG851995 HSC851995 IBY851995 ILU851995 IVQ851995 JFM851995 JPI851995 JZE851995 KJA851995 KSW851995 LCS851995 LMO851995 LWK851995 MGG851995 MQC851995 MZY851995 NJU851995 NTQ851995 ODM851995 ONI851995 OXE851995 PHA851995 PQW851995 QAS851995 QKO851995 QUK851995 REG851995 ROC851995 RXY851995 SHU851995 SRQ851995 TBM851995 TLI851995 TVE851995 UFA851995 UOW851995 UYS851995 VIO851995 VSK851995 WCG851995 WMC851995 WVY851995 Q917531 JM917531 TI917531 ADE917531 ANA917531 AWW917531 BGS917531 BQO917531 CAK917531 CKG917531 CUC917531 DDY917531 DNU917531 DXQ917531 EHM917531 ERI917531 FBE917531 FLA917531 FUW917531 GES917531 GOO917531 GYK917531 HIG917531 HSC917531 IBY917531 ILU917531 IVQ917531 JFM917531 JPI917531 JZE917531 KJA917531 KSW917531 LCS917531 LMO917531 LWK917531 MGG917531 MQC917531 MZY917531 NJU917531 NTQ917531 ODM917531 ONI917531 OXE917531 PHA917531 PQW917531 QAS917531 QKO917531 QUK917531 REG917531 ROC917531 RXY917531 SHU917531 SRQ917531 TBM917531 TLI917531 TVE917531 UFA917531 UOW917531 UYS917531 VIO917531 VSK917531 WCG917531 WMC917531 WVY917531 Q983067 JM983067 TI983067 ADE983067 ANA983067 AWW983067 BGS983067 BQO983067 CAK983067 CKG983067 CUC983067 DDY983067 DNU983067 DXQ983067 EHM983067 ERI983067 FBE983067 FLA983067 FUW983067 GES983067 GOO983067 GYK983067 HIG983067 HSC983067 IBY983067 ILU983067 IVQ983067 JFM983067 JPI983067 JZE983067 KJA983067 KSW983067 LCS983067 LMO983067 LWK983067 MGG983067 MQC983067 MZY983067 NJU983067 NTQ983067 ODM983067 ONI983067 OXE983067 PHA983067 PQW983067 QAS983067 QKO983067 QUK983067 REG983067 ROC983067 RXY983067 SHU983067 SRQ983067 TBM983067 TLI983067 TVE983067 UFA983067 UOW983067 UYS983067 VIO983067 VSK983067 WCG983067 WMC983067 WVY983067"/>
    <dataValidation allowBlank="1" showInputMessage="1" showErrorMessage="1" prompt="Для выбора выполните двойной щелчок левой клавиши мыши по соответствующей ячейке." sqref="TK26 ADG26 ANC26 AWY26 BGU26 BQQ26 CAM26 CKI26 CUE26 DEA26 DNW26 DXS26 EHO26 ERK26 FBG26 FLC26 FUY26 GEU26 GOQ26 GYM26 HII26 HSE26 ICA26 ILW26 IVS26 JFO26 JPK26 JZG26 KJC26 KSY26 LCU26 LMQ26 LWM26 MGI26 MQE26 NAA26 NJW26 NTS26 ODO26 ONK26 OXG26 PHC26 PQY26 QAU26 QKQ26 QUM26 REI26 ROE26 RYA26 SHW26 SRS26 TBO26 TLK26 TVG26 UFC26 UOY26 UYU26 VIQ26 VSM26 WCI26 WME26 WWA26 JQ26 TM26 S65562 JO65562 TK65562 ADG65562 ANC65562 AWY65562 BGU65562 BQQ65562 CAM65562 CKI65562 CUE65562 DEA65562 DNW65562 DXS65562 EHO65562 ERK65562 FBG65562 FLC65562 FUY65562 GEU65562 GOQ65562 GYM65562 HII65562 HSE65562 ICA65562 ILW65562 IVS65562 JFO65562 JPK65562 JZG65562 KJC65562 KSY65562 LCU65562 LMQ65562 LWM65562 MGI65562 MQE65562 NAA65562 NJW65562 NTS65562 ODO65562 ONK65562 OXG65562 PHC65562 PQY65562 QAU65562 QKQ65562 QUM65562 REI65562 ROE65562 RYA65562 SHW65562 SRS65562 TBO65562 TLK65562 TVG65562 UFC65562 UOY65562 UYU65562 VIQ65562 VSM65562 WCI65562 WME65562 WWA65562 S131098 JO131098 TK131098 ADG131098 ANC131098 AWY131098 BGU131098 BQQ131098 CAM131098 CKI131098 CUE131098 DEA131098 DNW131098 DXS131098 EHO131098 ERK131098 FBG131098 FLC131098 FUY131098 GEU131098 GOQ131098 GYM131098 HII131098 HSE131098 ICA131098 ILW131098 IVS131098 JFO131098 JPK131098 JZG131098 KJC131098 KSY131098 LCU131098 LMQ131098 LWM131098 MGI131098 MQE131098 NAA131098 NJW131098 NTS131098 ODO131098 ONK131098 OXG131098 PHC131098 PQY131098 QAU131098 QKQ131098 QUM131098 REI131098 ROE131098 RYA131098 SHW131098 SRS131098 TBO131098 TLK131098 TVG131098 UFC131098 UOY131098 UYU131098 VIQ131098 VSM131098 WCI131098 WME131098 WWA131098 S196634 JO196634 TK196634 ADG196634 ANC196634 AWY196634 BGU196634 BQQ196634 CAM196634 CKI196634 CUE196634 DEA196634 DNW196634 DXS196634 EHO196634 ERK196634 FBG196634 FLC196634 FUY196634 GEU196634 GOQ196634 GYM196634 HII196634 HSE196634 ICA196634 ILW196634 IVS196634 JFO196634 JPK196634 JZG196634 KJC196634 KSY196634 LCU196634 LMQ196634 LWM196634 MGI196634 MQE196634 NAA196634 NJW196634 NTS196634 ODO196634 ONK196634 OXG196634 PHC196634 PQY196634 QAU196634 QKQ196634 QUM196634 REI196634 ROE196634 RYA196634 SHW196634 SRS196634 TBO196634 TLK196634 TVG196634 UFC196634 UOY196634 UYU196634 VIQ196634 VSM196634 WCI196634 WME196634 WWA196634 S262170 JO262170 TK262170 ADG262170 ANC262170 AWY262170 BGU262170 BQQ262170 CAM262170 CKI262170 CUE262170 DEA262170 DNW262170 DXS262170 EHO262170 ERK262170 FBG262170 FLC262170 FUY262170 GEU262170 GOQ262170 GYM262170 HII262170 HSE262170 ICA262170 ILW262170 IVS262170 JFO262170 JPK262170 JZG262170 KJC262170 KSY262170 LCU262170 LMQ262170 LWM262170 MGI262170 MQE262170 NAA262170 NJW262170 NTS262170 ODO262170 ONK262170 OXG262170 PHC262170 PQY262170 QAU262170 QKQ262170 QUM262170 REI262170 ROE262170 RYA262170 SHW262170 SRS262170 TBO262170 TLK262170 TVG262170 UFC262170 UOY262170 UYU262170 VIQ262170 VSM262170 WCI262170 WME262170 WWA262170 S327706 JO327706 TK327706 ADG327706 ANC327706 AWY327706 BGU327706 BQQ327706 CAM327706 CKI327706 CUE327706 DEA327706 DNW327706 DXS327706 EHO327706 ERK327706 FBG327706 FLC327706 FUY327706 GEU327706 GOQ327706 GYM327706 HII327706 HSE327706 ICA327706 ILW327706 IVS327706 JFO327706 JPK327706 JZG327706 KJC327706 KSY327706 LCU327706 LMQ327706 LWM327706 MGI327706 MQE327706 NAA327706 NJW327706 NTS327706 ODO327706 ONK327706 OXG327706 PHC327706 PQY327706 QAU327706 QKQ327706 QUM327706 REI327706 ROE327706 RYA327706 SHW327706 SRS327706 TBO327706 TLK327706 TVG327706 UFC327706 UOY327706 UYU327706 VIQ327706 VSM327706 WCI327706 WME327706 WWA327706 S393242 JO393242 TK393242 ADG393242 ANC393242 AWY393242 BGU393242 BQQ393242 CAM393242 CKI393242 CUE393242 DEA393242 DNW393242 DXS393242 EHO393242 ERK393242 FBG393242 FLC393242 FUY393242 GEU393242 GOQ393242 GYM393242 HII393242 HSE393242 ICA393242 ILW393242 IVS393242 JFO393242 JPK393242 JZG393242 KJC393242 KSY393242 LCU393242 LMQ393242 LWM393242 MGI393242 MQE393242 NAA393242 NJW393242 NTS393242 ODO393242 ONK393242 OXG393242 PHC393242 PQY393242 QAU393242 QKQ393242 QUM393242 REI393242 ROE393242 RYA393242 SHW393242 SRS393242 TBO393242 TLK393242 TVG393242 UFC393242 UOY393242 UYU393242 VIQ393242 VSM393242 WCI393242 WME393242 WWA393242 S458778 JO458778 TK458778 ADG458778 ANC458778 AWY458778 BGU458778 BQQ458778 CAM458778 CKI458778 CUE458778 DEA458778 DNW458778 DXS458778 EHO458778 ERK458778 FBG458778 FLC458778 FUY458778 GEU458778 GOQ458778 GYM458778 HII458778 HSE458778 ICA458778 ILW458778 IVS458778 JFO458778 JPK458778 JZG458778 KJC458778 KSY458778 LCU458778 LMQ458778 LWM458778 MGI458778 MQE458778 NAA458778 NJW458778 NTS458778 ODO458778 ONK458778 OXG458778 PHC458778 PQY458778 QAU458778 QKQ458778 QUM458778 REI458778 ROE458778 RYA458778 SHW458778 SRS458778 TBO458778 TLK458778 TVG458778 UFC458778 UOY458778 UYU458778 VIQ458778 VSM458778 WCI458778 WME458778 WWA458778 S524314 JO524314 TK524314 ADG524314 ANC524314 AWY524314 BGU524314 BQQ524314 CAM524314 CKI524314 CUE524314 DEA524314 DNW524314 DXS524314 EHO524314 ERK524314 FBG524314 FLC524314 FUY524314 GEU524314 GOQ524314 GYM524314 HII524314 HSE524314 ICA524314 ILW524314 IVS524314 JFO524314 JPK524314 JZG524314 KJC524314 KSY524314 LCU524314 LMQ524314 LWM524314 MGI524314 MQE524314 NAA524314 NJW524314 NTS524314 ODO524314 ONK524314 OXG524314 PHC524314 PQY524314 QAU524314 QKQ524314 QUM524314 REI524314 ROE524314 RYA524314 SHW524314 SRS524314 TBO524314 TLK524314 TVG524314 UFC524314 UOY524314 UYU524314 VIQ524314 VSM524314 WCI524314 WME524314 WWA524314 S589850 JO589850 TK589850 ADG589850 ANC589850 AWY589850 BGU589850 BQQ589850 CAM589850 CKI589850 CUE589850 DEA589850 DNW589850 DXS589850 EHO589850 ERK589850 FBG589850 FLC589850 FUY589850 GEU589850 GOQ589850 GYM589850 HII589850 HSE589850 ICA589850 ILW589850 IVS589850 JFO589850 JPK589850 JZG589850 KJC589850 KSY589850 LCU589850 LMQ589850 LWM589850 MGI589850 MQE589850 NAA589850 NJW589850 NTS589850 ODO589850 ONK589850 OXG589850 PHC589850 PQY589850 QAU589850 QKQ589850 QUM589850 REI589850 ROE589850 RYA589850 SHW589850 SRS589850 TBO589850 TLK589850 TVG589850 UFC589850 UOY589850 UYU589850 VIQ589850 VSM589850 WCI589850 WME589850 WWA589850 S655386 JO655386 TK655386 ADG655386 ANC655386 AWY655386 BGU655386 BQQ655386 CAM655386 CKI655386 CUE655386 DEA655386 DNW655386 DXS655386 EHO655386 ERK655386 FBG655386 FLC655386 FUY655386 GEU655386 GOQ655386 GYM655386 HII655386 HSE655386 ICA655386 ILW655386 IVS655386 JFO655386 JPK655386 JZG655386 KJC655386 KSY655386 LCU655386 LMQ655386 LWM655386 MGI655386 MQE655386 NAA655386 NJW655386 NTS655386 ODO655386 ONK655386 OXG655386 PHC655386 PQY655386 QAU655386 QKQ655386 QUM655386 REI655386 ROE655386 RYA655386 SHW655386 SRS655386 TBO655386 TLK655386 TVG655386 UFC655386 UOY655386 UYU655386 VIQ655386 VSM655386 WCI655386 WME655386 WWA655386 S720922 JO720922 TK720922 ADG720922 ANC720922 AWY720922 BGU720922 BQQ720922 CAM720922 CKI720922 CUE720922 DEA720922 DNW720922 DXS720922 EHO720922 ERK720922 FBG720922 FLC720922 FUY720922 GEU720922 GOQ720922 GYM720922 HII720922 HSE720922 ICA720922 ILW720922 IVS720922 JFO720922 JPK720922 JZG720922 KJC720922 KSY720922 LCU720922 LMQ720922 LWM720922 MGI720922 MQE720922 NAA720922 NJW720922 NTS720922 ODO720922 ONK720922 OXG720922 PHC720922 PQY720922 QAU720922 QKQ720922 QUM720922 REI720922 ROE720922 RYA720922 SHW720922 SRS720922 TBO720922 TLK720922 TVG720922 UFC720922 UOY720922 UYU720922 VIQ720922 VSM720922 WCI720922 WME720922 WWA720922 S786458 JO786458 TK786458 ADG786458 ANC786458 AWY786458 BGU786458 BQQ786458 CAM786458 CKI786458 CUE786458 DEA786458 DNW786458 DXS786458 EHO786458 ERK786458 FBG786458 FLC786458 FUY786458 GEU786458 GOQ786458 GYM786458 HII786458 HSE786458 ICA786458 ILW786458 IVS786458 JFO786458 JPK786458 JZG786458 KJC786458 KSY786458 LCU786458 LMQ786458 LWM786458 MGI786458 MQE786458 NAA786458 NJW786458 NTS786458 ODO786458 ONK786458 OXG786458 PHC786458 PQY786458 QAU786458 QKQ786458 QUM786458 REI786458 ROE786458 RYA786458 SHW786458 SRS786458 TBO786458 TLK786458 TVG786458 UFC786458 UOY786458 UYU786458 VIQ786458 VSM786458 WCI786458 WME786458 WWA786458 S851994 JO851994 TK851994 ADG851994 ANC851994 AWY851994 BGU851994 BQQ851994 CAM851994 CKI851994 CUE851994 DEA851994 DNW851994 DXS851994 EHO851994 ERK851994 FBG851994 FLC851994 FUY851994 GEU851994 GOQ851994 GYM851994 HII851994 HSE851994 ICA851994 ILW851994 IVS851994 JFO851994 JPK851994 JZG851994 KJC851994 KSY851994 LCU851994 LMQ851994 LWM851994 MGI851994 MQE851994 NAA851994 NJW851994 NTS851994 ODO851994 ONK851994 OXG851994 PHC851994 PQY851994 QAU851994 QKQ851994 QUM851994 REI851994 ROE851994 RYA851994 SHW851994 SRS851994 TBO851994 TLK851994 TVG851994 UFC851994 UOY851994 UYU851994 VIQ851994 VSM851994 WCI851994 WME851994 WWA851994 S917530 JO917530 TK917530 ADG917530 ANC917530 AWY917530 BGU917530 BQQ917530 CAM917530 CKI917530 CUE917530 DEA917530 DNW917530 DXS917530 EHO917530 ERK917530 FBG917530 FLC917530 FUY917530 GEU917530 GOQ917530 GYM917530 HII917530 HSE917530 ICA917530 ILW917530 IVS917530 JFO917530 JPK917530 JZG917530 KJC917530 KSY917530 LCU917530 LMQ917530 LWM917530 MGI917530 MQE917530 NAA917530 NJW917530 NTS917530 ODO917530 ONK917530 OXG917530 PHC917530 PQY917530 QAU917530 QKQ917530 QUM917530 REI917530 ROE917530 RYA917530 SHW917530 SRS917530 TBO917530 TLK917530 TVG917530 UFC917530 UOY917530 UYU917530 VIQ917530 VSM917530 WCI917530 WME917530 WWA917530 S983066 JO983066 TK983066 ADG983066 ANC983066 AWY983066 BGU983066 BQQ983066 CAM983066 CKI983066 CUE983066 DEA983066 DNW983066 DXS983066 EHO983066 ERK983066 FBG983066 FLC983066 FUY983066 GEU983066 GOQ983066 GYM983066 HII983066 HSE983066 ICA983066 ILW983066 IVS983066 JFO983066 JPK983066 JZG983066 KJC983066 KSY983066 LCU983066 LMQ983066 LWM983066 MGI983066 MQE983066 NAA983066 NJW983066 NTS983066 ODO983066 ONK983066 OXG983066 PHC983066 PQY983066 QAU983066 QKQ983066 QUM983066 REI983066 ROE983066 RYA983066 SHW983066 SRS983066 TBO983066 TLK983066 TVG983066 UFC983066 UOY983066 UYU983066 VIQ983066 VSM983066 WCI983066 WME983066 WWA983066 U262170 ADI26 ANE26 AXA26 BGW26 BQS26 CAO26 CKK26 CUG26 DEC26 DNY26 DXU26 EHQ26 ERM26 FBI26 FLE26 FVA26 GEW26 GOS26 GYO26 HIK26 HSG26 ICC26 ILY26 IVU26 JFQ26 JPM26 JZI26 KJE26 KTA26 LCW26 LMS26 LWO26 MGK26 MQG26 NAC26 NJY26 NTU26 ODQ26 ONM26 OXI26 PHE26 PRA26 QAW26 QKS26 QUO26 REK26 ROG26 RYC26 SHY26 SRU26 TBQ26 TLM26 TVI26 UFE26 UPA26 UYW26 VIS26 VSO26 WCK26 WMG26 WWC26 U26 S26 U327706 JQ65562 TM65562 ADI65562 ANE65562 AXA65562 BGW65562 BQS65562 CAO65562 CKK65562 CUG65562 DEC65562 DNY65562 DXU65562 EHQ65562 ERM65562 FBI65562 FLE65562 FVA65562 GEW65562 GOS65562 GYO65562 HIK65562 HSG65562 ICC65562 ILY65562 IVU65562 JFQ65562 JPM65562 JZI65562 KJE65562 KTA65562 LCW65562 LMS65562 LWO65562 MGK65562 MQG65562 NAC65562 NJY65562 NTU65562 ODQ65562 ONM65562 OXI65562 PHE65562 PRA65562 QAW65562 QKS65562 QUO65562 REK65562 ROG65562 RYC65562 SHY65562 SRU65562 TBQ65562 TLM65562 TVI65562 UFE65562 UPA65562 UYW65562 VIS65562 VSO65562 WCK65562 WMG65562 WWC65562 U393242 JQ131098 TM131098 ADI131098 ANE131098 AXA131098 BGW131098 BQS131098 CAO131098 CKK131098 CUG131098 DEC131098 DNY131098 DXU131098 EHQ131098 ERM131098 FBI131098 FLE131098 FVA131098 GEW131098 GOS131098 GYO131098 HIK131098 HSG131098 ICC131098 ILY131098 IVU131098 JFQ131098 JPM131098 JZI131098 KJE131098 KTA131098 LCW131098 LMS131098 LWO131098 MGK131098 MQG131098 NAC131098 NJY131098 NTU131098 ODQ131098 ONM131098 OXI131098 PHE131098 PRA131098 QAW131098 QKS131098 QUO131098 REK131098 ROG131098 RYC131098 SHY131098 SRU131098 TBQ131098 TLM131098 TVI131098 UFE131098 UPA131098 UYW131098 VIS131098 VSO131098 WCK131098 WMG131098 WWC131098 U458778 JQ196634 TM196634 ADI196634 ANE196634 AXA196634 BGW196634 BQS196634 CAO196634 CKK196634 CUG196634 DEC196634 DNY196634 DXU196634 EHQ196634 ERM196634 FBI196634 FLE196634 FVA196634 GEW196634 GOS196634 GYO196634 HIK196634 HSG196634 ICC196634 ILY196634 IVU196634 JFQ196634 JPM196634 JZI196634 KJE196634 KTA196634 LCW196634 LMS196634 LWO196634 MGK196634 MQG196634 NAC196634 NJY196634 NTU196634 ODQ196634 ONM196634 OXI196634 PHE196634 PRA196634 QAW196634 QKS196634 QUO196634 REK196634 ROG196634 RYC196634 SHY196634 SRU196634 TBQ196634 TLM196634 TVI196634 UFE196634 UPA196634 UYW196634 VIS196634 VSO196634 WCK196634 WMG196634 WWC196634 U524314 JQ262170 TM262170 ADI262170 ANE262170 AXA262170 BGW262170 BQS262170 CAO262170 CKK262170 CUG262170 DEC262170 DNY262170 DXU262170 EHQ262170 ERM262170 FBI262170 FLE262170 FVA262170 GEW262170 GOS262170 GYO262170 HIK262170 HSG262170 ICC262170 ILY262170 IVU262170 JFQ262170 JPM262170 JZI262170 KJE262170 KTA262170 LCW262170 LMS262170 LWO262170 MGK262170 MQG262170 NAC262170 NJY262170 NTU262170 ODQ262170 ONM262170 OXI262170 PHE262170 PRA262170 QAW262170 QKS262170 QUO262170 REK262170 ROG262170 RYC262170 SHY262170 SRU262170 TBQ262170 TLM262170 TVI262170 UFE262170 UPA262170 UYW262170 VIS262170 VSO262170 WCK262170 WMG262170 WWC262170 U589850 JQ327706 TM327706 ADI327706 ANE327706 AXA327706 BGW327706 BQS327706 CAO327706 CKK327706 CUG327706 DEC327706 DNY327706 DXU327706 EHQ327706 ERM327706 FBI327706 FLE327706 FVA327706 GEW327706 GOS327706 GYO327706 HIK327706 HSG327706 ICC327706 ILY327706 IVU327706 JFQ327706 JPM327706 JZI327706 KJE327706 KTA327706 LCW327706 LMS327706 LWO327706 MGK327706 MQG327706 NAC327706 NJY327706 NTU327706 ODQ327706 ONM327706 OXI327706 PHE327706 PRA327706 QAW327706 QKS327706 QUO327706 REK327706 ROG327706 RYC327706 SHY327706 SRU327706 TBQ327706 TLM327706 TVI327706 UFE327706 UPA327706 UYW327706 VIS327706 VSO327706 WCK327706 WMG327706 WWC327706 U655386 JQ393242 TM393242 ADI393242 ANE393242 AXA393242 BGW393242 BQS393242 CAO393242 CKK393242 CUG393242 DEC393242 DNY393242 DXU393242 EHQ393242 ERM393242 FBI393242 FLE393242 FVA393242 GEW393242 GOS393242 GYO393242 HIK393242 HSG393242 ICC393242 ILY393242 IVU393242 JFQ393242 JPM393242 JZI393242 KJE393242 KTA393242 LCW393242 LMS393242 LWO393242 MGK393242 MQG393242 NAC393242 NJY393242 NTU393242 ODQ393242 ONM393242 OXI393242 PHE393242 PRA393242 QAW393242 QKS393242 QUO393242 REK393242 ROG393242 RYC393242 SHY393242 SRU393242 TBQ393242 TLM393242 TVI393242 UFE393242 UPA393242 UYW393242 VIS393242 VSO393242 WCK393242 WMG393242 WWC393242 U720922 JQ458778 TM458778 ADI458778 ANE458778 AXA458778 BGW458778 BQS458778 CAO458778 CKK458778 CUG458778 DEC458778 DNY458778 DXU458778 EHQ458778 ERM458778 FBI458778 FLE458778 FVA458778 GEW458778 GOS458778 GYO458778 HIK458778 HSG458778 ICC458778 ILY458778 IVU458778 JFQ458778 JPM458778 JZI458778 KJE458778 KTA458778 LCW458778 LMS458778 LWO458778 MGK458778 MQG458778 NAC458778 NJY458778 NTU458778 ODQ458778 ONM458778 OXI458778 PHE458778 PRA458778 QAW458778 QKS458778 QUO458778 REK458778 ROG458778 RYC458778 SHY458778 SRU458778 TBQ458778 TLM458778 TVI458778 UFE458778 UPA458778 UYW458778 VIS458778 VSO458778 WCK458778 WMG458778 WWC458778 U786458 JQ524314 TM524314 ADI524314 ANE524314 AXA524314 BGW524314 BQS524314 CAO524314 CKK524314 CUG524314 DEC524314 DNY524314 DXU524314 EHQ524314 ERM524314 FBI524314 FLE524314 FVA524314 GEW524314 GOS524314 GYO524314 HIK524314 HSG524314 ICC524314 ILY524314 IVU524314 JFQ524314 JPM524314 JZI524314 KJE524314 KTA524314 LCW524314 LMS524314 LWO524314 MGK524314 MQG524314 NAC524314 NJY524314 NTU524314 ODQ524314 ONM524314 OXI524314 PHE524314 PRA524314 QAW524314 QKS524314 QUO524314 REK524314 ROG524314 RYC524314 SHY524314 SRU524314 TBQ524314 TLM524314 TVI524314 UFE524314 UPA524314 UYW524314 VIS524314 VSO524314 WCK524314 WMG524314 WWC524314 U851994 JQ589850 TM589850 ADI589850 ANE589850 AXA589850 BGW589850 BQS589850 CAO589850 CKK589850 CUG589850 DEC589850 DNY589850 DXU589850 EHQ589850 ERM589850 FBI589850 FLE589850 FVA589850 GEW589850 GOS589850 GYO589850 HIK589850 HSG589850 ICC589850 ILY589850 IVU589850 JFQ589850 JPM589850 JZI589850 KJE589850 KTA589850 LCW589850 LMS589850 LWO589850 MGK589850 MQG589850 NAC589850 NJY589850 NTU589850 ODQ589850 ONM589850 OXI589850 PHE589850 PRA589850 QAW589850 QKS589850 QUO589850 REK589850 ROG589850 RYC589850 SHY589850 SRU589850 TBQ589850 TLM589850 TVI589850 UFE589850 UPA589850 UYW589850 VIS589850 VSO589850 WCK589850 WMG589850 WWC589850 U917530 JQ655386 TM655386 ADI655386 ANE655386 AXA655386 BGW655386 BQS655386 CAO655386 CKK655386 CUG655386 DEC655386 DNY655386 DXU655386 EHQ655386 ERM655386 FBI655386 FLE655386 FVA655386 GEW655386 GOS655386 GYO655386 HIK655386 HSG655386 ICC655386 ILY655386 IVU655386 JFQ655386 JPM655386 JZI655386 KJE655386 KTA655386 LCW655386 LMS655386 LWO655386 MGK655386 MQG655386 NAC655386 NJY655386 NTU655386 ODQ655386 ONM655386 OXI655386 PHE655386 PRA655386 QAW655386 QKS655386 QUO655386 REK655386 ROG655386 RYC655386 SHY655386 SRU655386 TBQ655386 TLM655386 TVI655386 UFE655386 UPA655386 UYW655386 VIS655386 VSO655386 WCK655386 WMG655386 WWC655386 U983066 JQ720922 TM720922 ADI720922 ANE720922 AXA720922 BGW720922 BQS720922 CAO720922 CKK720922 CUG720922 DEC720922 DNY720922 DXU720922 EHQ720922 ERM720922 FBI720922 FLE720922 FVA720922 GEW720922 GOS720922 GYO720922 HIK720922 HSG720922 ICC720922 ILY720922 IVU720922 JFQ720922 JPM720922 JZI720922 KJE720922 KTA720922 LCW720922 LMS720922 LWO720922 MGK720922 MQG720922 NAC720922 NJY720922 NTU720922 ODQ720922 ONM720922 OXI720922 PHE720922 PRA720922 QAW720922 QKS720922 QUO720922 REK720922 ROG720922 RYC720922 SHY720922 SRU720922 TBQ720922 TLM720922 TVI720922 UFE720922 UPA720922 UYW720922 VIS720922 VSO720922 WCK720922 WMG720922 WWC720922 U196634 JQ786458 TM786458 ADI786458 ANE786458 AXA786458 BGW786458 BQS786458 CAO786458 CKK786458 CUG786458 DEC786458 DNY786458 DXU786458 EHQ786458 ERM786458 FBI786458 FLE786458 FVA786458 GEW786458 GOS786458 GYO786458 HIK786458 HSG786458 ICC786458 ILY786458 IVU786458 JFQ786458 JPM786458 JZI786458 KJE786458 KTA786458 LCW786458 LMS786458 LWO786458 MGK786458 MQG786458 NAC786458 NJY786458 NTU786458 ODQ786458 ONM786458 OXI786458 PHE786458 PRA786458 QAW786458 QKS786458 QUO786458 REK786458 ROG786458 RYC786458 SHY786458 SRU786458 TBQ786458 TLM786458 TVI786458 UFE786458 UPA786458 UYW786458 VIS786458 VSO786458 WCK786458 WMG786458 WWC786458 U65562 JQ851994 TM851994 ADI851994 ANE851994 AXA851994 BGW851994 BQS851994 CAO851994 CKK851994 CUG851994 DEC851994 DNY851994 DXU851994 EHQ851994 ERM851994 FBI851994 FLE851994 FVA851994 GEW851994 GOS851994 GYO851994 HIK851994 HSG851994 ICC851994 ILY851994 IVU851994 JFQ851994 JPM851994 JZI851994 KJE851994 KTA851994 LCW851994 LMS851994 LWO851994 MGK851994 MQG851994 NAC851994 NJY851994 NTU851994 ODQ851994 ONM851994 OXI851994 PHE851994 PRA851994 QAW851994 QKS851994 QUO851994 REK851994 ROG851994 RYC851994 SHY851994 SRU851994 TBQ851994 TLM851994 TVI851994 UFE851994 UPA851994 UYW851994 VIS851994 VSO851994 WCK851994 WMG851994 WWC851994 U131098 JQ917530 TM917530 ADI917530 ANE917530 AXA917530 BGW917530 BQS917530 CAO917530 CKK917530 CUG917530 DEC917530 DNY917530 DXU917530 EHQ917530 ERM917530 FBI917530 FLE917530 FVA917530 GEW917530 GOS917530 GYO917530 HIK917530 HSG917530 ICC917530 ILY917530 IVU917530 JFQ917530 JPM917530 JZI917530 KJE917530 KTA917530 LCW917530 LMS917530 LWO917530 MGK917530 MQG917530 NAC917530 NJY917530 NTU917530 ODQ917530 ONM917530 OXI917530 PHE917530 PRA917530 QAW917530 QKS917530 QUO917530 REK917530 ROG917530 RYC917530 SHY917530 SRU917530 TBQ917530 TLM917530 TVI917530 UFE917530 UPA917530 UYW917530 VIS917530 VSO917530 WCK917530 WMG917530 WWC917530 WWC983066 JQ983066 TM983066 ADI983066 ANE983066 AXA983066 BGW983066 BQS983066 CAO983066 CKK983066 CUG983066 DEC983066 DNY983066 DXU983066 EHQ983066 ERM983066 FBI983066 FLE983066 FVA983066 GEW983066 GOS983066 GYO983066 HIK983066 HSG983066 ICC983066 ILY983066 IVU983066 JFQ983066 JPM983066 JZI983066 KJE983066 KTA983066 LCW983066 LMS983066 LWO983066 MGK983066 MQG983066 NAC983066 NJY983066 NTU983066 ODQ983066 ONM983066 OXI983066 PHE983066 PRA983066 QAW983066 QKS983066 QUO983066 REK983066 ROG983066 RYC983066 SHY983066 SRU983066 TBQ983066 TLM983066 TVI983066 UFE983066 UPA983066 UYW983066 VIS983066 VSO983066 WCK983066 WMG983066 JO26"/>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J26 ADF26 ANB26 AWX26 BGT26 BQP26 CAL26 CKH26 CUD26 DDZ26 DNV26 DXR26 EHN26 ERJ26 FBF26 FLB26 FUX26 GET26 GOP26 GYL26 HIH26 HSD26 IBZ26 ILV26 IVR26 JFN26 JPJ26 JZF26 KJB26 KSX26 LCT26 LMP26 LWL26 MGH26 MQD26 MZZ26 NJV26 NTR26 ODN26 ONJ26 OXF26 PHB26 PQX26 QAT26 QKP26 QUL26 REH26 ROD26 RXZ26 SHV26 SRR26 TBN26 TLJ26 TVF26 UFB26 UOX26 UYT26 VIP26 VSL26 WCH26 WMD26 WVZ26 T26 JP26 R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R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R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R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R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R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R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R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R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R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R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R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R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R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R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R26 WWB983066 T65562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8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4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70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6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2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8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4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50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6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2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8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4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30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6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JN26"/>
    <dataValidation type="list" allowBlank="1" showInputMessage="1" showErrorMessage="1" errorTitle="Ошибка" error="Выберите значение из списка" sqref="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M26 WVU983066 M65562 JI65562 TE65562 ADA65562 AMW65562 AWS65562 BGO65562 BQK65562 CAG65562 CKC65562 CTY65562 DDU65562 DNQ65562 DXM65562 EHI65562 ERE65562 FBA65562 FKW65562 FUS65562 GEO65562 GOK65562 GYG65562 HIC65562 HRY65562 IBU65562 ILQ65562 IVM65562 JFI65562 JPE65562 JZA65562 KIW65562 KSS65562 LCO65562 LMK65562 LWG65562 MGC65562 MPY65562 MZU65562 NJQ65562 NTM65562 ODI65562 ONE65562 OXA65562 PGW65562 PQS65562 QAO65562 QKK65562 QUG65562 REC65562 RNY65562 RXU65562 SHQ65562 SRM65562 TBI65562 TLE65562 TVA65562 UEW65562 UOS65562 UYO65562 VIK65562 VSG65562 WCC65562 WLY65562 WVU65562 M131098 JI131098 TE131098 ADA131098 AMW131098 AWS131098 BGO131098 BQK131098 CAG131098 CKC131098 CTY131098 DDU131098 DNQ131098 DXM131098 EHI131098 ERE131098 FBA131098 FKW131098 FUS131098 GEO131098 GOK131098 GYG131098 HIC131098 HRY131098 IBU131098 ILQ131098 IVM131098 JFI131098 JPE131098 JZA131098 KIW131098 KSS131098 LCO131098 LMK131098 LWG131098 MGC131098 MPY131098 MZU131098 NJQ131098 NTM131098 ODI131098 ONE131098 OXA131098 PGW131098 PQS131098 QAO131098 QKK131098 QUG131098 REC131098 RNY131098 RXU131098 SHQ131098 SRM131098 TBI131098 TLE131098 TVA131098 UEW131098 UOS131098 UYO131098 VIK131098 VSG131098 WCC131098 WLY131098 WVU131098 M196634 JI196634 TE196634 ADA196634 AMW196634 AWS196634 BGO196634 BQK196634 CAG196634 CKC196634 CTY196634 DDU196634 DNQ196634 DXM196634 EHI196634 ERE196634 FBA196634 FKW196634 FUS196634 GEO196634 GOK196634 GYG196634 HIC196634 HRY196634 IBU196634 ILQ196634 IVM196634 JFI196634 JPE196634 JZA196634 KIW196634 KSS196634 LCO196634 LMK196634 LWG196634 MGC196634 MPY196634 MZU196634 NJQ196634 NTM196634 ODI196634 ONE196634 OXA196634 PGW196634 PQS196634 QAO196634 QKK196634 QUG196634 REC196634 RNY196634 RXU196634 SHQ196634 SRM196634 TBI196634 TLE196634 TVA196634 UEW196634 UOS196634 UYO196634 VIK196634 VSG196634 WCC196634 WLY196634 WVU196634 M262170 JI262170 TE262170 ADA262170 AMW262170 AWS262170 BGO262170 BQK262170 CAG262170 CKC262170 CTY262170 DDU262170 DNQ262170 DXM262170 EHI262170 ERE262170 FBA262170 FKW262170 FUS262170 GEO262170 GOK262170 GYG262170 HIC262170 HRY262170 IBU262170 ILQ262170 IVM262170 JFI262170 JPE262170 JZA262170 KIW262170 KSS262170 LCO262170 LMK262170 LWG262170 MGC262170 MPY262170 MZU262170 NJQ262170 NTM262170 ODI262170 ONE262170 OXA262170 PGW262170 PQS262170 QAO262170 QKK262170 QUG262170 REC262170 RNY262170 RXU262170 SHQ262170 SRM262170 TBI262170 TLE262170 TVA262170 UEW262170 UOS262170 UYO262170 VIK262170 VSG262170 WCC262170 WLY262170 WVU262170 M327706 JI327706 TE327706 ADA327706 AMW327706 AWS327706 BGO327706 BQK327706 CAG327706 CKC327706 CTY327706 DDU327706 DNQ327706 DXM327706 EHI327706 ERE327706 FBA327706 FKW327706 FUS327706 GEO327706 GOK327706 GYG327706 HIC327706 HRY327706 IBU327706 ILQ327706 IVM327706 JFI327706 JPE327706 JZA327706 KIW327706 KSS327706 LCO327706 LMK327706 LWG327706 MGC327706 MPY327706 MZU327706 NJQ327706 NTM327706 ODI327706 ONE327706 OXA327706 PGW327706 PQS327706 QAO327706 QKK327706 QUG327706 REC327706 RNY327706 RXU327706 SHQ327706 SRM327706 TBI327706 TLE327706 TVA327706 UEW327706 UOS327706 UYO327706 VIK327706 VSG327706 WCC327706 WLY327706 WVU327706 M393242 JI393242 TE393242 ADA393242 AMW393242 AWS393242 BGO393242 BQK393242 CAG393242 CKC393242 CTY393242 DDU393242 DNQ393242 DXM393242 EHI393242 ERE393242 FBA393242 FKW393242 FUS393242 GEO393242 GOK393242 GYG393242 HIC393242 HRY393242 IBU393242 ILQ393242 IVM393242 JFI393242 JPE393242 JZA393242 KIW393242 KSS393242 LCO393242 LMK393242 LWG393242 MGC393242 MPY393242 MZU393242 NJQ393242 NTM393242 ODI393242 ONE393242 OXA393242 PGW393242 PQS393242 QAO393242 QKK393242 QUG393242 REC393242 RNY393242 RXU393242 SHQ393242 SRM393242 TBI393242 TLE393242 TVA393242 UEW393242 UOS393242 UYO393242 VIK393242 VSG393242 WCC393242 WLY393242 WVU393242 M458778 JI458778 TE458778 ADA458778 AMW458778 AWS458778 BGO458778 BQK458778 CAG458778 CKC458778 CTY458778 DDU458778 DNQ458778 DXM458778 EHI458778 ERE458778 FBA458778 FKW458778 FUS458778 GEO458778 GOK458778 GYG458778 HIC458778 HRY458778 IBU458778 ILQ458778 IVM458778 JFI458778 JPE458778 JZA458778 KIW458778 KSS458778 LCO458778 LMK458778 LWG458778 MGC458778 MPY458778 MZU458778 NJQ458778 NTM458778 ODI458778 ONE458778 OXA458778 PGW458778 PQS458778 QAO458778 QKK458778 QUG458778 REC458778 RNY458778 RXU458778 SHQ458778 SRM458778 TBI458778 TLE458778 TVA458778 UEW458778 UOS458778 UYO458778 VIK458778 VSG458778 WCC458778 WLY458778 WVU458778 M524314 JI524314 TE524314 ADA524314 AMW524314 AWS524314 BGO524314 BQK524314 CAG524314 CKC524314 CTY524314 DDU524314 DNQ524314 DXM524314 EHI524314 ERE524314 FBA524314 FKW524314 FUS524314 GEO524314 GOK524314 GYG524314 HIC524314 HRY524314 IBU524314 ILQ524314 IVM524314 JFI524314 JPE524314 JZA524314 KIW524314 KSS524314 LCO524314 LMK524314 LWG524314 MGC524314 MPY524314 MZU524314 NJQ524314 NTM524314 ODI524314 ONE524314 OXA524314 PGW524314 PQS524314 QAO524314 QKK524314 QUG524314 REC524314 RNY524314 RXU524314 SHQ524314 SRM524314 TBI524314 TLE524314 TVA524314 UEW524314 UOS524314 UYO524314 VIK524314 VSG524314 WCC524314 WLY524314 WVU524314 M589850 JI589850 TE589850 ADA589850 AMW589850 AWS589850 BGO589850 BQK589850 CAG589850 CKC589850 CTY589850 DDU589850 DNQ589850 DXM589850 EHI589850 ERE589850 FBA589850 FKW589850 FUS589850 GEO589850 GOK589850 GYG589850 HIC589850 HRY589850 IBU589850 ILQ589850 IVM589850 JFI589850 JPE589850 JZA589850 KIW589850 KSS589850 LCO589850 LMK589850 LWG589850 MGC589850 MPY589850 MZU589850 NJQ589850 NTM589850 ODI589850 ONE589850 OXA589850 PGW589850 PQS589850 QAO589850 QKK589850 QUG589850 REC589850 RNY589850 RXU589850 SHQ589850 SRM589850 TBI589850 TLE589850 TVA589850 UEW589850 UOS589850 UYO589850 VIK589850 VSG589850 WCC589850 WLY589850 WVU589850 M655386 JI655386 TE655386 ADA655386 AMW655386 AWS655386 BGO655386 BQK655386 CAG655386 CKC655386 CTY655386 DDU655386 DNQ655386 DXM655386 EHI655386 ERE655386 FBA655386 FKW655386 FUS655386 GEO655386 GOK655386 GYG655386 HIC655386 HRY655386 IBU655386 ILQ655386 IVM655386 JFI655386 JPE655386 JZA655386 KIW655386 KSS655386 LCO655386 LMK655386 LWG655386 MGC655386 MPY655386 MZU655386 NJQ655386 NTM655386 ODI655386 ONE655386 OXA655386 PGW655386 PQS655386 QAO655386 QKK655386 QUG655386 REC655386 RNY655386 RXU655386 SHQ655386 SRM655386 TBI655386 TLE655386 TVA655386 UEW655386 UOS655386 UYO655386 VIK655386 VSG655386 WCC655386 WLY655386 WVU655386 M720922 JI720922 TE720922 ADA720922 AMW720922 AWS720922 BGO720922 BQK720922 CAG720922 CKC720922 CTY720922 DDU720922 DNQ720922 DXM720922 EHI720922 ERE720922 FBA720922 FKW720922 FUS720922 GEO720922 GOK720922 GYG720922 HIC720922 HRY720922 IBU720922 ILQ720922 IVM720922 JFI720922 JPE720922 JZA720922 KIW720922 KSS720922 LCO720922 LMK720922 LWG720922 MGC720922 MPY720922 MZU720922 NJQ720922 NTM720922 ODI720922 ONE720922 OXA720922 PGW720922 PQS720922 QAO720922 QKK720922 QUG720922 REC720922 RNY720922 RXU720922 SHQ720922 SRM720922 TBI720922 TLE720922 TVA720922 UEW720922 UOS720922 UYO720922 VIK720922 VSG720922 WCC720922 WLY720922 WVU720922 M786458 JI786458 TE786458 ADA786458 AMW786458 AWS786458 BGO786458 BQK786458 CAG786458 CKC786458 CTY786458 DDU786458 DNQ786458 DXM786458 EHI786458 ERE786458 FBA786458 FKW786458 FUS786458 GEO786458 GOK786458 GYG786458 HIC786458 HRY786458 IBU786458 ILQ786458 IVM786458 JFI786458 JPE786458 JZA786458 KIW786458 KSS786458 LCO786458 LMK786458 LWG786458 MGC786458 MPY786458 MZU786458 NJQ786458 NTM786458 ODI786458 ONE786458 OXA786458 PGW786458 PQS786458 QAO786458 QKK786458 QUG786458 REC786458 RNY786458 RXU786458 SHQ786458 SRM786458 TBI786458 TLE786458 TVA786458 UEW786458 UOS786458 UYO786458 VIK786458 VSG786458 WCC786458 WLY786458 WVU786458 M851994 JI851994 TE851994 ADA851994 AMW851994 AWS851994 BGO851994 BQK851994 CAG851994 CKC851994 CTY851994 DDU851994 DNQ851994 DXM851994 EHI851994 ERE851994 FBA851994 FKW851994 FUS851994 GEO851994 GOK851994 GYG851994 HIC851994 HRY851994 IBU851994 ILQ851994 IVM851994 JFI851994 JPE851994 JZA851994 KIW851994 KSS851994 LCO851994 LMK851994 LWG851994 MGC851994 MPY851994 MZU851994 NJQ851994 NTM851994 ODI851994 ONE851994 OXA851994 PGW851994 PQS851994 QAO851994 QKK851994 QUG851994 REC851994 RNY851994 RXU851994 SHQ851994 SRM851994 TBI851994 TLE851994 TVA851994 UEW851994 UOS851994 UYO851994 VIK851994 VSG851994 WCC851994 WLY851994 WVU851994 M917530 JI917530 TE917530 ADA917530 AMW917530 AWS917530 BGO917530 BQK917530 CAG917530 CKC917530 CTY917530 DDU917530 DNQ917530 DXM917530 EHI917530 ERE917530 FBA917530 FKW917530 FUS917530 GEO917530 GOK917530 GYG917530 HIC917530 HRY917530 IBU917530 ILQ917530 IVM917530 JFI917530 JPE917530 JZA917530 KIW917530 KSS917530 LCO917530 LMK917530 LWG917530 MGC917530 MPY917530 MZU917530 NJQ917530 NTM917530 ODI917530 ONE917530 OXA917530 PGW917530 PQS917530 QAO917530 QKK917530 QUG917530 REC917530 RNY917530 RXU917530 SHQ917530 SRM917530 TBI917530 TLE917530 TVA917530 UEW917530 UOS917530 UYO917530 VIK917530 VSG917530 WCC917530 WLY917530 WVU917530 M983066 JI983066 TE983066 ADA983066 AMW983066 AWS983066 BGO983066 BQK983066 CAG983066 CKC983066 CTY983066 DDU983066 DNQ983066 DXM983066 EHI983066 ERE983066 FBA983066 FKW983066 FUS983066 GEO983066 GOK983066 GYG983066 HIC983066 HRY983066 IBU983066 ILQ983066 IVM983066 JFI983066 JPE983066 JZA983066 KIW983066 KSS983066 LCO983066 LMK983066 LWG983066 MGC983066 MPY983066 MZU983066 NJQ983066 NTM983066 ODI983066 ONE983066 OXA983066 PGW983066 PQS983066 QAO983066 QKK983066 QUG983066 REC983066 RNY983066 RXU983066 SHQ983066 SRM983066 TBI983066 TLE983066 TVA983066 UEW983066 UOS983066 UYO983066 VIK983066 VSG983066 WCC983066 WLY983066 JI26">
      <formula1>kind_of_heat_transfer</formula1>
    </dataValidation>
    <dataValidation type="textLength" operator="lessThanOrEqual" allowBlank="1" showInputMessage="1" showErrorMessage="1" errorTitle="Ошибка" error="Допускается ввод не более 900 символов!" sqref="WWE983060:WWE983067 WMI983060:WMI983067 W65556:W65563 JS65556:JS65563 TO65556:TO65563 ADK65556:ADK65563 ANG65556:ANG65563 AXC65556:AXC65563 BGY65556:BGY65563 BQU65556:BQU65563 CAQ65556:CAQ65563 CKM65556:CKM65563 CUI65556:CUI65563 DEE65556:DEE65563 DOA65556:DOA65563 DXW65556:DXW65563 EHS65556:EHS65563 ERO65556:ERO65563 FBK65556:FBK65563 FLG65556:FLG65563 FVC65556:FVC65563 GEY65556:GEY65563 GOU65556:GOU65563 GYQ65556:GYQ65563 HIM65556:HIM65563 HSI65556:HSI65563 ICE65556:ICE65563 IMA65556:IMA65563 IVW65556:IVW65563 JFS65556:JFS65563 JPO65556:JPO65563 JZK65556:JZK65563 KJG65556:KJG65563 KTC65556:KTC65563 LCY65556:LCY65563 LMU65556:LMU65563 LWQ65556:LWQ65563 MGM65556:MGM65563 MQI65556:MQI65563 NAE65556:NAE65563 NKA65556:NKA65563 NTW65556:NTW65563 ODS65556:ODS65563 ONO65556:ONO65563 OXK65556:OXK65563 PHG65556:PHG65563 PRC65556:PRC65563 QAY65556:QAY65563 QKU65556:QKU65563 QUQ65556:QUQ65563 REM65556:REM65563 ROI65556:ROI65563 RYE65556:RYE65563 SIA65556:SIA65563 SRW65556:SRW65563 TBS65556:TBS65563 TLO65556:TLO65563 TVK65556:TVK65563 UFG65556:UFG65563 UPC65556:UPC65563 UYY65556:UYY65563 VIU65556:VIU65563 VSQ65556:VSQ65563 WCM65556:WCM65563 WMI65556:WMI65563 WWE65556:WWE65563 W131092:W131099 JS131092:JS131099 TO131092:TO131099 ADK131092:ADK131099 ANG131092:ANG131099 AXC131092:AXC131099 BGY131092:BGY131099 BQU131092:BQU131099 CAQ131092:CAQ131099 CKM131092:CKM131099 CUI131092:CUI131099 DEE131092:DEE131099 DOA131092:DOA131099 DXW131092:DXW131099 EHS131092:EHS131099 ERO131092:ERO131099 FBK131092:FBK131099 FLG131092:FLG131099 FVC131092:FVC131099 GEY131092:GEY131099 GOU131092:GOU131099 GYQ131092:GYQ131099 HIM131092:HIM131099 HSI131092:HSI131099 ICE131092:ICE131099 IMA131092:IMA131099 IVW131092:IVW131099 JFS131092:JFS131099 JPO131092:JPO131099 JZK131092:JZK131099 KJG131092:KJG131099 KTC131092:KTC131099 LCY131092:LCY131099 LMU131092:LMU131099 LWQ131092:LWQ131099 MGM131092:MGM131099 MQI131092:MQI131099 NAE131092:NAE131099 NKA131092:NKA131099 NTW131092:NTW131099 ODS131092:ODS131099 ONO131092:ONO131099 OXK131092:OXK131099 PHG131092:PHG131099 PRC131092:PRC131099 QAY131092:QAY131099 QKU131092:QKU131099 QUQ131092:QUQ131099 REM131092:REM131099 ROI131092:ROI131099 RYE131092:RYE131099 SIA131092:SIA131099 SRW131092:SRW131099 TBS131092:TBS131099 TLO131092:TLO131099 TVK131092:TVK131099 UFG131092:UFG131099 UPC131092:UPC131099 UYY131092:UYY131099 VIU131092:VIU131099 VSQ131092:VSQ131099 WCM131092:WCM131099 WMI131092:WMI131099 WWE131092:WWE131099 W196628:W196635 JS196628:JS196635 TO196628:TO196635 ADK196628:ADK196635 ANG196628:ANG196635 AXC196628:AXC196635 BGY196628:BGY196635 BQU196628:BQU196635 CAQ196628:CAQ196635 CKM196628:CKM196635 CUI196628:CUI196635 DEE196628:DEE196635 DOA196628:DOA196635 DXW196628:DXW196635 EHS196628:EHS196635 ERO196628:ERO196635 FBK196628:FBK196635 FLG196628:FLG196635 FVC196628:FVC196635 GEY196628:GEY196635 GOU196628:GOU196635 GYQ196628:GYQ196635 HIM196628:HIM196635 HSI196628:HSI196635 ICE196628:ICE196635 IMA196628:IMA196635 IVW196628:IVW196635 JFS196628:JFS196635 JPO196628:JPO196635 JZK196628:JZK196635 KJG196628:KJG196635 KTC196628:KTC196635 LCY196628:LCY196635 LMU196628:LMU196635 LWQ196628:LWQ196635 MGM196628:MGM196635 MQI196628:MQI196635 NAE196628:NAE196635 NKA196628:NKA196635 NTW196628:NTW196635 ODS196628:ODS196635 ONO196628:ONO196635 OXK196628:OXK196635 PHG196628:PHG196635 PRC196628:PRC196635 QAY196628:QAY196635 QKU196628:QKU196635 QUQ196628:QUQ196635 REM196628:REM196635 ROI196628:ROI196635 RYE196628:RYE196635 SIA196628:SIA196635 SRW196628:SRW196635 TBS196628:TBS196635 TLO196628:TLO196635 TVK196628:TVK196635 UFG196628:UFG196635 UPC196628:UPC196635 UYY196628:UYY196635 VIU196628:VIU196635 VSQ196628:VSQ196635 WCM196628:WCM196635 WMI196628:WMI196635 WWE196628:WWE196635 W262164:W262171 JS262164:JS262171 TO262164:TO262171 ADK262164:ADK262171 ANG262164:ANG262171 AXC262164:AXC262171 BGY262164:BGY262171 BQU262164:BQU262171 CAQ262164:CAQ262171 CKM262164:CKM262171 CUI262164:CUI262171 DEE262164:DEE262171 DOA262164:DOA262171 DXW262164:DXW262171 EHS262164:EHS262171 ERO262164:ERO262171 FBK262164:FBK262171 FLG262164:FLG262171 FVC262164:FVC262171 GEY262164:GEY262171 GOU262164:GOU262171 GYQ262164:GYQ262171 HIM262164:HIM262171 HSI262164:HSI262171 ICE262164:ICE262171 IMA262164:IMA262171 IVW262164:IVW262171 JFS262164:JFS262171 JPO262164:JPO262171 JZK262164:JZK262171 KJG262164:KJG262171 KTC262164:KTC262171 LCY262164:LCY262171 LMU262164:LMU262171 LWQ262164:LWQ262171 MGM262164:MGM262171 MQI262164:MQI262171 NAE262164:NAE262171 NKA262164:NKA262171 NTW262164:NTW262171 ODS262164:ODS262171 ONO262164:ONO262171 OXK262164:OXK262171 PHG262164:PHG262171 PRC262164:PRC262171 QAY262164:QAY262171 QKU262164:QKU262171 QUQ262164:QUQ262171 REM262164:REM262171 ROI262164:ROI262171 RYE262164:RYE262171 SIA262164:SIA262171 SRW262164:SRW262171 TBS262164:TBS262171 TLO262164:TLO262171 TVK262164:TVK262171 UFG262164:UFG262171 UPC262164:UPC262171 UYY262164:UYY262171 VIU262164:VIU262171 VSQ262164:VSQ262171 WCM262164:WCM262171 WMI262164:WMI262171 WWE262164:WWE262171 W327700:W327707 JS327700:JS327707 TO327700:TO327707 ADK327700:ADK327707 ANG327700:ANG327707 AXC327700:AXC327707 BGY327700:BGY327707 BQU327700:BQU327707 CAQ327700:CAQ327707 CKM327700:CKM327707 CUI327700:CUI327707 DEE327700:DEE327707 DOA327700:DOA327707 DXW327700:DXW327707 EHS327700:EHS327707 ERO327700:ERO327707 FBK327700:FBK327707 FLG327700:FLG327707 FVC327700:FVC327707 GEY327700:GEY327707 GOU327700:GOU327707 GYQ327700:GYQ327707 HIM327700:HIM327707 HSI327700:HSI327707 ICE327700:ICE327707 IMA327700:IMA327707 IVW327700:IVW327707 JFS327700:JFS327707 JPO327700:JPO327707 JZK327700:JZK327707 KJG327700:KJG327707 KTC327700:KTC327707 LCY327700:LCY327707 LMU327700:LMU327707 LWQ327700:LWQ327707 MGM327700:MGM327707 MQI327700:MQI327707 NAE327700:NAE327707 NKA327700:NKA327707 NTW327700:NTW327707 ODS327700:ODS327707 ONO327700:ONO327707 OXK327700:OXK327707 PHG327700:PHG327707 PRC327700:PRC327707 QAY327700:QAY327707 QKU327700:QKU327707 QUQ327700:QUQ327707 REM327700:REM327707 ROI327700:ROI327707 RYE327700:RYE327707 SIA327700:SIA327707 SRW327700:SRW327707 TBS327700:TBS327707 TLO327700:TLO327707 TVK327700:TVK327707 UFG327700:UFG327707 UPC327700:UPC327707 UYY327700:UYY327707 VIU327700:VIU327707 VSQ327700:VSQ327707 WCM327700:WCM327707 WMI327700:WMI327707 WWE327700:WWE327707 W393236:W393243 JS393236:JS393243 TO393236:TO393243 ADK393236:ADK393243 ANG393236:ANG393243 AXC393236:AXC393243 BGY393236:BGY393243 BQU393236:BQU393243 CAQ393236:CAQ393243 CKM393236:CKM393243 CUI393236:CUI393243 DEE393236:DEE393243 DOA393236:DOA393243 DXW393236:DXW393243 EHS393236:EHS393243 ERO393236:ERO393243 FBK393236:FBK393243 FLG393236:FLG393243 FVC393236:FVC393243 GEY393236:GEY393243 GOU393236:GOU393243 GYQ393236:GYQ393243 HIM393236:HIM393243 HSI393236:HSI393243 ICE393236:ICE393243 IMA393236:IMA393243 IVW393236:IVW393243 JFS393236:JFS393243 JPO393236:JPO393243 JZK393236:JZK393243 KJG393236:KJG393243 KTC393236:KTC393243 LCY393236:LCY393243 LMU393236:LMU393243 LWQ393236:LWQ393243 MGM393236:MGM393243 MQI393236:MQI393243 NAE393236:NAE393243 NKA393236:NKA393243 NTW393236:NTW393243 ODS393236:ODS393243 ONO393236:ONO393243 OXK393236:OXK393243 PHG393236:PHG393243 PRC393236:PRC393243 QAY393236:QAY393243 QKU393236:QKU393243 QUQ393236:QUQ393243 REM393236:REM393243 ROI393236:ROI393243 RYE393236:RYE393243 SIA393236:SIA393243 SRW393236:SRW393243 TBS393236:TBS393243 TLO393236:TLO393243 TVK393236:TVK393243 UFG393236:UFG393243 UPC393236:UPC393243 UYY393236:UYY393243 VIU393236:VIU393243 VSQ393236:VSQ393243 WCM393236:WCM393243 WMI393236:WMI393243 WWE393236:WWE393243 W458772:W458779 JS458772:JS458779 TO458772:TO458779 ADK458772:ADK458779 ANG458772:ANG458779 AXC458772:AXC458779 BGY458772:BGY458779 BQU458772:BQU458779 CAQ458772:CAQ458779 CKM458772:CKM458779 CUI458772:CUI458779 DEE458772:DEE458779 DOA458772:DOA458779 DXW458772:DXW458779 EHS458772:EHS458779 ERO458772:ERO458779 FBK458772:FBK458779 FLG458772:FLG458779 FVC458772:FVC458779 GEY458772:GEY458779 GOU458772:GOU458779 GYQ458772:GYQ458779 HIM458772:HIM458779 HSI458772:HSI458779 ICE458772:ICE458779 IMA458772:IMA458779 IVW458772:IVW458779 JFS458772:JFS458779 JPO458772:JPO458779 JZK458772:JZK458779 KJG458772:KJG458779 KTC458772:KTC458779 LCY458772:LCY458779 LMU458772:LMU458779 LWQ458772:LWQ458779 MGM458772:MGM458779 MQI458772:MQI458779 NAE458772:NAE458779 NKA458772:NKA458779 NTW458772:NTW458779 ODS458772:ODS458779 ONO458772:ONO458779 OXK458772:OXK458779 PHG458772:PHG458779 PRC458772:PRC458779 QAY458772:QAY458779 QKU458772:QKU458779 QUQ458772:QUQ458779 REM458772:REM458779 ROI458772:ROI458779 RYE458772:RYE458779 SIA458772:SIA458779 SRW458772:SRW458779 TBS458772:TBS458779 TLO458772:TLO458779 TVK458772:TVK458779 UFG458772:UFG458779 UPC458772:UPC458779 UYY458772:UYY458779 VIU458772:VIU458779 VSQ458772:VSQ458779 WCM458772:WCM458779 WMI458772:WMI458779 WWE458772:WWE458779 W524308:W524315 JS524308:JS524315 TO524308:TO524315 ADK524308:ADK524315 ANG524308:ANG524315 AXC524308:AXC524315 BGY524308:BGY524315 BQU524308:BQU524315 CAQ524308:CAQ524315 CKM524308:CKM524315 CUI524308:CUI524315 DEE524308:DEE524315 DOA524308:DOA524315 DXW524308:DXW524315 EHS524308:EHS524315 ERO524308:ERO524315 FBK524308:FBK524315 FLG524308:FLG524315 FVC524308:FVC524315 GEY524308:GEY524315 GOU524308:GOU524315 GYQ524308:GYQ524315 HIM524308:HIM524315 HSI524308:HSI524315 ICE524308:ICE524315 IMA524308:IMA524315 IVW524308:IVW524315 JFS524308:JFS524315 JPO524308:JPO524315 JZK524308:JZK524315 KJG524308:KJG524315 KTC524308:KTC524315 LCY524308:LCY524315 LMU524308:LMU524315 LWQ524308:LWQ524315 MGM524308:MGM524315 MQI524308:MQI524315 NAE524308:NAE524315 NKA524308:NKA524315 NTW524308:NTW524315 ODS524308:ODS524315 ONO524308:ONO524315 OXK524308:OXK524315 PHG524308:PHG524315 PRC524308:PRC524315 QAY524308:QAY524315 QKU524308:QKU524315 QUQ524308:QUQ524315 REM524308:REM524315 ROI524308:ROI524315 RYE524308:RYE524315 SIA524308:SIA524315 SRW524308:SRW524315 TBS524308:TBS524315 TLO524308:TLO524315 TVK524308:TVK524315 UFG524308:UFG524315 UPC524308:UPC524315 UYY524308:UYY524315 VIU524308:VIU524315 VSQ524308:VSQ524315 WCM524308:WCM524315 WMI524308:WMI524315 WWE524308:WWE524315 W589844:W589851 JS589844:JS589851 TO589844:TO589851 ADK589844:ADK589851 ANG589844:ANG589851 AXC589844:AXC589851 BGY589844:BGY589851 BQU589844:BQU589851 CAQ589844:CAQ589851 CKM589844:CKM589851 CUI589844:CUI589851 DEE589844:DEE589851 DOA589844:DOA589851 DXW589844:DXW589851 EHS589844:EHS589851 ERO589844:ERO589851 FBK589844:FBK589851 FLG589844:FLG589851 FVC589844:FVC589851 GEY589844:GEY589851 GOU589844:GOU589851 GYQ589844:GYQ589851 HIM589844:HIM589851 HSI589844:HSI589851 ICE589844:ICE589851 IMA589844:IMA589851 IVW589844:IVW589851 JFS589844:JFS589851 JPO589844:JPO589851 JZK589844:JZK589851 KJG589844:KJG589851 KTC589844:KTC589851 LCY589844:LCY589851 LMU589844:LMU589851 LWQ589844:LWQ589851 MGM589844:MGM589851 MQI589844:MQI589851 NAE589844:NAE589851 NKA589844:NKA589851 NTW589844:NTW589851 ODS589844:ODS589851 ONO589844:ONO589851 OXK589844:OXK589851 PHG589844:PHG589851 PRC589844:PRC589851 QAY589844:QAY589851 QKU589844:QKU589851 QUQ589844:QUQ589851 REM589844:REM589851 ROI589844:ROI589851 RYE589844:RYE589851 SIA589844:SIA589851 SRW589844:SRW589851 TBS589844:TBS589851 TLO589844:TLO589851 TVK589844:TVK589851 UFG589844:UFG589851 UPC589844:UPC589851 UYY589844:UYY589851 VIU589844:VIU589851 VSQ589844:VSQ589851 WCM589844:WCM589851 WMI589844:WMI589851 WWE589844:WWE589851 W655380:W655387 JS655380:JS655387 TO655380:TO655387 ADK655380:ADK655387 ANG655380:ANG655387 AXC655380:AXC655387 BGY655380:BGY655387 BQU655380:BQU655387 CAQ655380:CAQ655387 CKM655380:CKM655387 CUI655380:CUI655387 DEE655380:DEE655387 DOA655380:DOA655387 DXW655380:DXW655387 EHS655380:EHS655387 ERO655380:ERO655387 FBK655380:FBK655387 FLG655380:FLG655387 FVC655380:FVC655387 GEY655380:GEY655387 GOU655380:GOU655387 GYQ655380:GYQ655387 HIM655380:HIM655387 HSI655380:HSI655387 ICE655380:ICE655387 IMA655380:IMA655387 IVW655380:IVW655387 JFS655380:JFS655387 JPO655380:JPO655387 JZK655380:JZK655387 KJG655380:KJG655387 KTC655380:KTC655387 LCY655380:LCY655387 LMU655380:LMU655387 LWQ655380:LWQ655387 MGM655380:MGM655387 MQI655380:MQI655387 NAE655380:NAE655387 NKA655380:NKA655387 NTW655380:NTW655387 ODS655380:ODS655387 ONO655380:ONO655387 OXK655380:OXK655387 PHG655380:PHG655387 PRC655380:PRC655387 QAY655380:QAY655387 QKU655380:QKU655387 QUQ655380:QUQ655387 REM655380:REM655387 ROI655380:ROI655387 RYE655380:RYE655387 SIA655380:SIA655387 SRW655380:SRW655387 TBS655380:TBS655387 TLO655380:TLO655387 TVK655380:TVK655387 UFG655380:UFG655387 UPC655380:UPC655387 UYY655380:UYY655387 VIU655380:VIU655387 VSQ655380:VSQ655387 WCM655380:WCM655387 WMI655380:WMI655387 WWE655380:WWE655387 W720916:W720923 JS720916:JS720923 TO720916:TO720923 ADK720916:ADK720923 ANG720916:ANG720923 AXC720916:AXC720923 BGY720916:BGY720923 BQU720916:BQU720923 CAQ720916:CAQ720923 CKM720916:CKM720923 CUI720916:CUI720923 DEE720916:DEE720923 DOA720916:DOA720923 DXW720916:DXW720923 EHS720916:EHS720923 ERO720916:ERO720923 FBK720916:FBK720923 FLG720916:FLG720923 FVC720916:FVC720923 GEY720916:GEY720923 GOU720916:GOU720923 GYQ720916:GYQ720923 HIM720916:HIM720923 HSI720916:HSI720923 ICE720916:ICE720923 IMA720916:IMA720923 IVW720916:IVW720923 JFS720916:JFS720923 JPO720916:JPO720923 JZK720916:JZK720923 KJG720916:KJG720923 KTC720916:KTC720923 LCY720916:LCY720923 LMU720916:LMU720923 LWQ720916:LWQ720923 MGM720916:MGM720923 MQI720916:MQI720923 NAE720916:NAE720923 NKA720916:NKA720923 NTW720916:NTW720923 ODS720916:ODS720923 ONO720916:ONO720923 OXK720916:OXK720923 PHG720916:PHG720923 PRC720916:PRC720923 QAY720916:QAY720923 QKU720916:QKU720923 QUQ720916:QUQ720923 REM720916:REM720923 ROI720916:ROI720923 RYE720916:RYE720923 SIA720916:SIA720923 SRW720916:SRW720923 TBS720916:TBS720923 TLO720916:TLO720923 TVK720916:TVK720923 UFG720916:UFG720923 UPC720916:UPC720923 UYY720916:UYY720923 VIU720916:VIU720923 VSQ720916:VSQ720923 WCM720916:WCM720923 WMI720916:WMI720923 WWE720916:WWE720923 W786452:W786459 JS786452:JS786459 TO786452:TO786459 ADK786452:ADK786459 ANG786452:ANG786459 AXC786452:AXC786459 BGY786452:BGY786459 BQU786452:BQU786459 CAQ786452:CAQ786459 CKM786452:CKM786459 CUI786452:CUI786459 DEE786452:DEE786459 DOA786452:DOA786459 DXW786452:DXW786459 EHS786452:EHS786459 ERO786452:ERO786459 FBK786452:FBK786459 FLG786452:FLG786459 FVC786452:FVC786459 GEY786452:GEY786459 GOU786452:GOU786459 GYQ786452:GYQ786459 HIM786452:HIM786459 HSI786452:HSI786459 ICE786452:ICE786459 IMA786452:IMA786459 IVW786452:IVW786459 JFS786452:JFS786459 JPO786452:JPO786459 JZK786452:JZK786459 KJG786452:KJG786459 KTC786452:KTC786459 LCY786452:LCY786459 LMU786452:LMU786459 LWQ786452:LWQ786459 MGM786452:MGM786459 MQI786452:MQI786459 NAE786452:NAE786459 NKA786452:NKA786459 NTW786452:NTW786459 ODS786452:ODS786459 ONO786452:ONO786459 OXK786452:OXK786459 PHG786452:PHG786459 PRC786452:PRC786459 QAY786452:QAY786459 QKU786452:QKU786459 QUQ786452:QUQ786459 REM786452:REM786459 ROI786452:ROI786459 RYE786452:RYE786459 SIA786452:SIA786459 SRW786452:SRW786459 TBS786452:TBS786459 TLO786452:TLO786459 TVK786452:TVK786459 UFG786452:UFG786459 UPC786452:UPC786459 UYY786452:UYY786459 VIU786452:VIU786459 VSQ786452:VSQ786459 WCM786452:WCM786459 WMI786452:WMI786459 WWE786452:WWE786459 W851988:W851995 JS851988:JS851995 TO851988:TO851995 ADK851988:ADK851995 ANG851988:ANG851995 AXC851988:AXC851995 BGY851988:BGY851995 BQU851988:BQU851995 CAQ851988:CAQ851995 CKM851988:CKM851995 CUI851988:CUI851995 DEE851988:DEE851995 DOA851988:DOA851995 DXW851988:DXW851995 EHS851988:EHS851995 ERO851988:ERO851995 FBK851988:FBK851995 FLG851988:FLG851995 FVC851988:FVC851995 GEY851988:GEY851995 GOU851988:GOU851995 GYQ851988:GYQ851995 HIM851988:HIM851995 HSI851988:HSI851995 ICE851988:ICE851995 IMA851988:IMA851995 IVW851988:IVW851995 JFS851988:JFS851995 JPO851988:JPO851995 JZK851988:JZK851995 KJG851988:KJG851995 KTC851988:KTC851995 LCY851988:LCY851995 LMU851988:LMU851995 LWQ851988:LWQ851995 MGM851988:MGM851995 MQI851988:MQI851995 NAE851988:NAE851995 NKA851988:NKA851995 NTW851988:NTW851995 ODS851988:ODS851995 ONO851988:ONO851995 OXK851988:OXK851995 PHG851988:PHG851995 PRC851988:PRC851995 QAY851988:QAY851995 QKU851988:QKU851995 QUQ851988:QUQ851995 REM851988:REM851995 ROI851988:ROI851995 RYE851988:RYE851995 SIA851988:SIA851995 SRW851988:SRW851995 TBS851988:TBS851995 TLO851988:TLO851995 TVK851988:TVK851995 UFG851988:UFG851995 UPC851988:UPC851995 UYY851988:UYY851995 VIU851988:VIU851995 VSQ851988:VSQ851995 WCM851988:WCM851995 WMI851988:WMI851995 WWE851988:WWE851995 W917524:W917531 JS917524:JS917531 TO917524:TO917531 ADK917524:ADK917531 ANG917524:ANG917531 AXC917524:AXC917531 BGY917524:BGY917531 BQU917524:BQU917531 CAQ917524:CAQ917531 CKM917524:CKM917531 CUI917524:CUI917531 DEE917524:DEE917531 DOA917524:DOA917531 DXW917524:DXW917531 EHS917524:EHS917531 ERO917524:ERO917531 FBK917524:FBK917531 FLG917524:FLG917531 FVC917524:FVC917531 GEY917524:GEY917531 GOU917524:GOU917531 GYQ917524:GYQ917531 HIM917524:HIM917531 HSI917524:HSI917531 ICE917524:ICE917531 IMA917524:IMA917531 IVW917524:IVW917531 JFS917524:JFS917531 JPO917524:JPO917531 JZK917524:JZK917531 KJG917524:KJG917531 KTC917524:KTC917531 LCY917524:LCY917531 LMU917524:LMU917531 LWQ917524:LWQ917531 MGM917524:MGM917531 MQI917524:MQI917531 NAE917524:NAE917531 NKA917524:NKA917531 NTW917524:NTW917531 ODS917524:ODS917531 ONO917524:ONO917531 OXK917524:OXK917531 PHG917524:PHG917531 PRC917524:PRC917531 QAY917524:QAY917531 QKU917524:QKU917531 QUQ917524:QUQ917531 REM917524:REM917531 ROI917524:ROI917531 RYE917524:RYE917531 SIA917524:SIA917531 SRW917524:SRW917531 TBS917524:TBS917531 TLO917524:TLO917531 TVK917524:TVK917531 UFG917524:UFG917531 UPC917524:UPC917531 UYY917524:UYY917531 VIU917524:VIU917531 VSQ917524:VSQ917531 WCM917524:WCM917531 WMI917524:WMI917531 WWE917524:WWE917531 W983060:W983067 JS983060:JS983067 TO983060:TO983067 ADK983060:ADK983067 ANG983060:ANG983067 AXC983060:AXC983067 BGY983060:BGY983067 BQU983060:BQU983067 CAQ983060:CAQ983067 CKM983060:CKM983067 CUI983060:CUI983067 DEE983060:DEE983067 DOA983060:DOA983067 DXW983060:DXW983067 EHS983060:EHS983067 ERO983060:ERO983067 FBK983060:FBK983067 FLG983060:FLG983067 FVC983060:FVC983067 GEY983060:GEY983067 GOU983060:GOU983067 GYQ983060:GYQ983067 HIM983060:HIM983067 HSI983060:HSI983067 ICE983060:ICE983067 IMA983060:IMA983067 IVW983060:IVW983067 JFS983060:JFS983067 JPO983060:JPO983067 JZK983060:JZK983067 KJG983060:KJG983067 KTC983060:KTC983067 LCY983060:LCY983067 LMU983060:LMU983067 LWQ983060:LWQ983067 MGM983060:MGM983067 MQI983060:MQI983067 NAE983060:NAE983067 NKA983060:NKA983067 NTW983060:NTW983067 ODS983060:ODS983067 ONO983060:ONO983067 OXK983060:OXK983067 PHG983060:PHG983067 PRC983060:PRC983067 QAY983060:QAY983067 QKU983060:QKU983067 QUQ983060:QUQ983067 REM983060:REM983067 ROI983060:ROI983067 RYE983060:RYE983067 SIA983060:SIA983067 SRW983060:SRW983067 TBS983060:TBS983067 TLO983060:TLO983067 TVK983060:TVK983067 UFG983060:UFG983067 UPC983060:UPC983067 UYY983060:UYY983067 VIU983060:VIU983067 VSQ983060:VSQ983067 WCM983060:WCM983067 JS20:JS27 TO20:TO27 ADK20:ADK27 ANG20:ANG27 AXC20:AXC27 BGY20:BGY27 BQU20:BQU27 CAQ20:CAQ27 CKM20:CKM27 CUI20:CUI27 DEE20:DEE27 DOA20:DOA27 DXW20:DXW27 EHS20:EHS27 ERO20:ERO27 FBK20:FBK27 FLG20:FLG27 FVC20:FVC27 GEY20:GEY27 GOU20:GOU27 GYQ20:GYQ27 HIM20:HIM27 HSI20:HSI27 ICE20:ICE27 IMA20:IMA27 IVW20:IVW27 JFS20:JFS27 JPO20:JPO27 JZK20:JZK27 KJG20:KJG27 KTC20:KTC27 LCY20:LCY27 LMU20:LMU27 LWQ20:LWQ27 MGM20:MGM27 MQI20:MQI27 NAE20:NAE27 NKA20:NKA27 NTW20:NTW27 ODS20:ODS27 ONO20:ONO27 OXK20:OXK27 PHG20:PHG27 PRC20:PRC27 QAY20:QAY27 QKU20:QKU27 QUQ20:QUQ27 REM20:REM27 ROI20:ROI27 RYE20:RYE27 SIA20:SIA27 SRW20:SRW27 TBS20:TBS27 TLO20:TLO27 TVK20:TVK27 UFG20:UFG27 UPC20:UPC27 UYY20:UYY27 VIU20:VIU27 VSQ20:VSQ27 WCM20:WCM27 WMI20:WMI27 WWE20:WWE27">
      <formula1>900</formula1>
    </dataValidation>
    <dataValidation type="list" allowBlank="1" showInputMessage="1" errorTitle="Ошибка" error="Выберите значение из списка" prompt="Выберите значение из списка" sqref="JK25:JR25 TG25:TN25 ADC25:ADJ25 AMY25:ANF25 AWU25:AXB25 BGQ25:BGX25 BQM25:BQT25 CAI25:CAP25 CKE25:CKL25 CUA25:CUH25 DDW25:DED25 DNS25:DNZ25 DXO25:DXV25 EHK25:EHR25 ERG25:ERN25 FBC25:FBJ25 FKY25:FLF25 FUU25:FVB25 GEQ25:GEX25 GOM25:GOT25 GYI25:GYP25 HIE25:HIL25 HSA25:HSH25 IBW25:ICD25 ILS25:ILZ25 IVO25:IVV25 JFK25:JFR25 JPG25:JPN25 JZC25:JZJ25 KIY25:KJF25 KSU25:KTB25 LCQ25:LCX25 LMM25:LMT25 LWI25:LWP25 MGE25:MGL25 MQA25:MQH25 MZW25:NAD25 NJS25:NJZ25 NTO25:NTV25 ODK25:ODR25 ONG25:ONN25 OXC25:OXJ25 PGY25:PHF25 PQU25:PRB25 QAQ25:QAX25 QKM25:QKT25 QUI25:QUP25 REE25:REL25 ROA25:ROH25 RXW25:RYD25 SHS25:SHZ25 SRO25:SRV25 TBK25:TBR25 TLG25:TLN25 TVC25:TVJ25 UEY25:UFF25 UOU25:UPB25 UYQ25:UYX25 VIM25:VIT25 VSI25:VSP25 WCE25:WCL25 WMA25:WMH25 WVW25:WWD25 JK65561:JR65561 TG65561:TN65561 ADC65561:ADJ65561 AMY65561:ANF65561 AWU65561:AXB65561 BGQ65561:BGX65561 BQM65561:BQT65561 CAI65561:CAP65561 CKE65561:CKL65561 CUA65561:CUH65561 DDW65561:DED65561 DNS65561:DNZ65561 DXO65561:DXV65561 EHK65561:EHR65561 ERG65561:ERN65561 FBC65561:FBJ65561 FKY65561:FLF65561 FUU65561:FVB65561 GEQ65561:GEX65561 GOM65561:GOT65561 GYI65561:GYP65561 HIE65561:HIL65561 HSA65561:HSH65561 IBW65561:ICD65561 ILS65561:ILZ65561 IVO65561:IVV65561 JFK65561:JFR65561 JPG65561:JPN65561 JZC65561:JZJ65561 KIY65561:KJF65561 KSU65561:KTB65561 LCQ65561:LCX65561 LMM65561:LMT65561 LWI65561:LWP65561 MGE65561:MGL65561 MQA65561:MQH65561 MZW65561:NAD65561 NJS65561:NJZ65561 NTO65561:NTV65561 ODK65561:ODR65561 ONG65561:ONN65561 OXC65561:OXJ65561 PGY65561:PHF65561 PQU65561:PRB65561 QAQ65561:QAX65561 QKM65561:QKT65561 QUI65561:QUP65561 REE65561:REL65561 ROA65561:ROH65561 RXW65561:RYD65561 SHS65561:SHZ65561 SRO65561:SRV65561 TBK65561:TBR65561 TLG65561:TLN65561 TVC65561:TVJ65561 UEY65561:UFF65561 UOU65561:UPB65561 UYQ65561:UYX65561 VIM65561:VIT65561 VSI65561:VSP65561 WCE65561:WCL65561 WMA65561:WMH65561 WVW65561:WWD65561 JK131097:JR131097 TG131097:TN131097 ADC131097:ADJ131097 AMY131097:ANF131097 AWU131097:AXB131097 BGQ131097:BGX131097 BQM131097:BQT131097 CAI131097:CAP131097 CKE131097:CKL131097 CUA131097:CUH131097 DDW131097:DED131097 DNS131097:DNZ131097 DXO131097:DXV131097 EHK131097:EHR131097 ERG131097:ERN131097 FBC131097:FBJ131097 FKY131097:FLF131097 FUU131097:FVB131097 GEQ131097:GEX131097 GOM131097:GOT131097 GYI131097:GYP131097 HIE131097:HIL131097 HSA131097:HSH131097 IBW131097:ICD131097 ILS131097:ILZ131097 IVO131097:IVV131097 JFK131097:JFR131097 JPG131097:JPN131097 JZC131097:JZJ131097 KIY131097:KJF131097 KSU131097:KTB131097 LCQ131097:LCX131097 LMM131097:LMT131097 LWI131097:LWP131097 MGE131097:MGL131097 MQA131097:MQH131097 MZW131097:NAD131097 NJS131097:NJZ131097 NTO131097:NTV131097 ODK131097:ODR131097 ONG131097:ONN131097 OXC131097:OXJ131097 PGY131097:PHF131097 PQU131097:PRB131097 QAQ131097:QAX131097 QKM131097:QKT131097 QUI131097:QUP131097 REE131097:REL131097 ROA131097:ROH131097 RXW131097:RYD131097 SHS131097:SHZ131097 SRO131097:SRV131097 TBK131097:TBR131097 TLG131097:TLN131097 TVC131097:TVJ131097 UEY131097:UFF131097 UOU131097:UPB131097 UYQ131097:UYX131097 VIM131097:VIT131097 VSI131097:VSP131097 WCE131097:WCL131097 WMA131097:WMH131097 WVW131097:WWD131097 JK196633:JR196633 TG196633:TN196633 ADC196633:ADJ196633 AMY196633:ANF196633 AWU196633:AXB196633 BGQ196633:BGX196633 BQM196633:BQT196633 CAI196633:CAP196633 CKE196633:CKL196633 CUA196633:CUH196633 DDW196633:DED196633 DNS196633:DNZ196633 DXO196633:DXV196633 EHK196633:EHR196633 ERG196633:ERN196633 FBC196633:FBJ196633 FKY196633:FLF196633 FUU196633:FVB196633 GEQ196633:GEX196633 GOM196633:GOT196633 GYI196633:GYP196633 HIE196633:HIL196633 HSA196633:HSH196633 IBW196633:ICD196633 ILS196633:ILZ196633 IVO196633:IVV196633 JFK196633:JFR196633 JPG196633:JPN196633 JZC196633:JZJ196633 KIY196633:KJF196633 KSU196633:KTB196633 LCQ196633:LCX196633 LMM196633:LMT196633 LWI196633:LWP196633 MGE196633:MGL196633 MQA196633:MQH196633 MZW196633:NAD196633 NJS196633:NJZ196633 NTO196633:NTV196633 ODK196633:ODR196633 ONG196633:ONN196633 OXC196633:OXJ196633 PGY196633:PHF196633 PQU196633:PRB196633 QAQ196633:QAX196633 QKM196633:QKT196633 QUI196633:QUP196633 REE196633:REL196633 ROA196633:ROH196633 RXW196633:RYD196633 SHS196633:SHZ196633 SRO196633:SRV196633 TBK196633:TBR196633 TLG196633:TLN196633 TVC196633:TVJ196633 UEY196633:UFF196633 UOU196633:UPB196633 UYQ196633:UYX196633 VIM196633:VIT196633 VSI196633:VSP196633 WCE196633:WCL196633 WMA196633:WMH196633 WVW196633:WWD196633 JK262169:JR262169 TG262169:TN262169 ADC262169:ADJ262169 AMY262169:ANF262169 AWU262169:AXB262169 BGQ262169:BGX262169 BQM262169:BQT262169 CAI262169:CAP262169 CKE262169:CKL262169 CUA262169:CUH262169 DDW262169:DED262169 DNS262169:DNZ262169 DXO262169:DXV262169 EHK262169:EHR262169 ERG262169:ERN262169 FBC262169:FBJ262169 FKY262169:FLF262169 FUU262169:FVB262169 GEQ262169:GEX262169 GOM262169:GOT262169 GYI262169:GYP262169 HIE262169:HIL262169 HSA262169:HSH262169 IBW262169:ICD262169 ILS262169:ILZ262169 IVO262169:IVV262169 JFK262169:JFR262169 JPG262169:JPN262169 JZC262169:JZJ262169 KIY262169:KJF262169 KSU262169:KTB262169 LCQ262169:LCX262169 LMM262169:LMT262169 LWI262169:LWP262169 MGE262169:MGL262169 MQA262169:MQH262169 MZW262169:NAD262169 NJS262169:NJZ262169 NTO262169:NTV262169 ODK262169:ODR262169 ONG262169:ONN262169 OXC262169:OXJ262169 PGY262169:PHF262169 PQU262169:PRB262169 QAQ262169:QAX262169 QKM262169:QKT262169 QUI262169:QUP262169 REE262169:REL262169 ROA262169:ROH262169 RXW262169:RYD262169 SHS262169:SHZ262169 SRO262169:SRV262169 TBK262169:TBR262169 TLG262169:TLN262169 TVC262169:TVJ262169 UEY262169:UFF262169 UOU262169:UPB262169 UYQ262169:UYX262169 VIM262169:VIT262169 VSI262169:VSP262169 WCE262169:WCL262169 WMA262169:WMH262169 WVW262169:WWD262169 JK327705:JR327705 TG327705:TN327705 ADC327705:ADJ327705 AMY327705:ANF327705 AWU327705:AXB327705 BGQ327705:BGX327705 BQM327705:BQT327705 CAI327705:CAP327705 CKE327705:CKL327705 CUA327705:CUH327705 DDW327705:DED327705 DNS327705:DNZ327705 DXO327705:DXV327705 EHK327705:EHR327705 ERG327705:ERN327705 FBC327705:FBJ327705 FKY327705:FLF327705 FUU327705:FVB327705 GEQ327705:GEX327705 GOM327705:GOT327705 GYI327705:GYP327705 HIE327705:HIL327705 HSA327705:HSH327705 IBW327705:ICD327705 ILS327705:ILZ327705 IVO327705:IVV327705 JFK327705:JFR327705 JPG327705:JPN327705 JZC327705:JZJ327705 KIY327705:KJF327705 KSU327705:KTB327705 LCQ327705:LCX327705 LMM327705:LMT327705 LWI327705:LWP327705 MGE327705:MGL327705 MQA327705:MQH327705 MZW327705:NAD327705 NJS327705:NJZ327705 NTO327705:NTV327705 ODK327705:ODR327705 ONG327705:ONN327705 OXC327705:OXJ327705 PGY327705:PHF327705 PQU327705:PRB327705 QAQ327705:QAX327705 QKM327705:QKT327705 QUI327705:QUP327705 REE327705:REL327705 ROA327705:ROH327705 RXW327705:RYD327705 SHS327705:SHZ327705 SRO327705:SRV327705 TBK327705:TBR327705 TLG327705:TLN327705 TVC327705:TVJ327705 UEY327705:UFF327705 UOU327705:UPB327705 UYQ327705:UYX327705 VIM327705:VIT327705 VSI327705:VSP327705 WCE327705:WCL327705 WMA327705:WMH327705 WVW327705:WWD327705 JK393241:JR393241 TG393241:TN393241 ADC393241:ADJ393241 AMY393241:ANF393241 AWU393241:AXB393241 BGQ393241:BGX393241 BQM393241:BQT393241 CAI393241:CAP393241 CKE393241:CKL393241 CUA393241:CUH393241 DDW393241:DED393241 DNS393241:DNZ393241 DXO393241:DXV393241 EHK393241:EHR393241 ERG393241:ERN393241 FBC393241:FBJ393241 FKY393241:FLF393241 FUU393241:FVB393241 GEQ393241:GEX393241 GOM393241:GOT393241 GYI393241:GYP393241 HIE393241:HIL393241 HSA393241:HSH393241 IBW393241:ICD393241 ILS393241:ILZ393241 IVO393241:IVV393241 JFK393241:JFR393241 JPG393241:JPN393241 JZC393241:JZJ393241 KIY393241:KJF393241 KSU393241:KTB393241 LCQ393241:LCX393241 LMM393241:LMT393241 LWI393241:LWP393241 MGE393241:MGL393241 MQA393241:MQH393241 MZW393241:NAD393241 NJS393241:NJZ393241 NTO393241:NTV393241 ODK393241:ODR393241 ONG393241:ONN393241 OXC393241:OXJ393241 PGY393241:PHF393241 PQU393241:PRB393241 QAQ393241:QAX393241 QKM393241:QKT393241 QUI393241:QUP393241 REE393241:REL393241 ROA393241:ROH393241 RXW393241:RYD393241 SHS393241:SHZ393241 SRO393241:SRV393241 TBK393241:TBR393241 TLG393241:TLN393241 TVC393241:TVJ393241 UEY393241:UFF393241 UOU393241:UPB393241 UYQ393241:UYX393241 VIM393241:VIT393241 VSI393241:VSP393241 WCE393241:WCL393241 WMA393241:WMH393241 WVW393241:WWD393241 JK458777:JR458777 TG458777:TN458777 ADC458777:ADJ458777 AMY458777:ANF458777 AWU458777:AXB458777 BGQ458777:BGX458777 BQM458777:BQT458777 CAI458777:CAP458777 CKE458777:CKL458777 CUA458777:CUH458777 DDW458777:DED458777 DNS458777:DNZ458777 DXO458777:DXV458777 EHK458777:EHR458777 ERG458777:ERN458777 FBC458777:FBJ458777 FKY458777:FLF458777 FUU458777:FVB458777 GEQ458777:GEX458777 GOM458777:GOT458777 GYI458777:GYP458777 HIE458777:HIL458777 HSA458777:HSH458777 IBW458777:ICD458777 ILS458777:ILZ458777 IVO458777:IVV458777 JFK458777:JFR458777 JPG458777:JPN458777 JZC458777:JZJ458777 KIY458777:KJF458777 KSU458777:KTB458777 LCQ458777:LCX458777 LMM458777:LMT458777 LWI458777:LWP458777 MGE458777:MGL458777 MQA458777:MQH458777 MZW458777:NAD458777 NJS458777:NJZ458777 NTO458777:NTV458777 ODK458777:ODR458777 ONG458777:ONN458777 OXC458777:OXJ458777 PGY458777:PHF458777 PQU458777:PRB458777 QAQ458777:QAX458777 QKM458777:QKT458777 QUI458777:QUP458777 REE458777:REL458777 ROA458777:ROH458777 RXW458777:RYD458777 SHS458777:SHZ458777 SRO458777:SRV458777 TBK458777:TBR458777 TLG458777:TLN458777 TVC458777:TVJ458777 UEY458777:UFF458777 UOU458777:UPB458777 UYQ458777:UYX458777 VIM458777:VIT458777 VSI458777:VSP458777 WCE458777:WCL458777 WMA458777:WMH458777 WVW458777:WWD458777 JK524313:JR524313 TG524313:TN524313 ADC524313:ADJ524313 AMY524313:ANF524313 AWU524313:AXB524313 BGQ524313:BGX524313 BQM524313:BQT524313 CAI524313:CAP524313 CKE524313:CKL524313 CUA524313:CUH524313 DDW524313:DED524313 DNS524313:DNZ524313 DXO524313:DXV524313 EHK524313:EHR524313 ERG524313:ERN524313 FBC524313:FBJ524313 FKY524313:FLF524313 FUU524313:FVB524313 GEQ524313:GEX524313 GOM524313:GOT524313 GYI524313:GYP524313 HIE524313:HIL524313 HSA524313:HSH524313 IBW524313:ICD524313 ILS524313:ILZ524313 IVO524313:IVV524313 JFK524313:JFR524313 JPG524313:JPN524313 JZC524313:JZJ524313 KIY524313:KJF524313 KSU524313:KTB524313 LCQ524313:LCX524313 LMM524313:LMT524313 LWI524313:LWP524313 MGE524313:MGL524313 MQA524313:MQH524313 MZW524313:NAD524313 NJS524313:NJZ524313 NTO524313:NTV524313 ODK524313:ODR524313 ONG524313:ONN524313 OXC524313:OXJ524313 PGY524313:PHF524313 PQU524313:PRB524313 QAQ524313:QAX524313 QKM524313:QKT524313 QUI524313:QUP524313 REE524313:REL524313 ROA524313:ROH524313 RXW524313:RYD524313 SHS524313:SHZ524313 SRO524313:SRV524313 TBK524313:TBR524313 TLG524313:TLN524313 TVC524313:TVJ524313 UEY524313:UFF524313 UOU524313:UPB524313 UYQ524313:UYX524313 VIM524313:VIT524313 VSI524313:VSP524313 WCE524313:WCL524313 WMA524313:WMH524313 WVW524313:WWD524313 JK589849:JR589849 TG589849:TN589849 ADC589849:ADJ589849 AMY589849:ANF589849 AWU589849:AXB589849 BGQ589849:BGX589849 BQM589849:BQT589849 CAI589849:CAP589849 CKE589849:CKL589849 CUA589849:CUH589849 DDW589849:DED589849 DNS589849:DNZ589849 DXO589849:DXV589849 EHK589849:EHR589849 ERG589849:ERN589849 FBC589849:FBJ589849 FKY589849:FLF589849 FUU589849:FVB589849 GEQ589849:GEX589849 GOM589849:GOT589849 GYI589849:GYP589849 HIE589849:HIL589849 HSA589849:HSH589849 IBW589849:ICD589849 ILS589849:ILZ589849 IVO589849:IVV589849 JFK589849:JFR589849 JPG589849:JPN589849 JZC589849:JZJ589849 KIY589849:KJF589849 KSU589849:KTB589849 LCQ589849:LCX589849 LMM589849:LMT589849 LWI589849:LWP589849 MGE589849:MGL589849 MQA589849:MQH589849 MZW589849:NAD589849 NJS589849:NJZ589849 NTO589849:NTV589849 ODK589849:ODR589849 ONG589849:ONN589849 OXC589849:OXJ589849 PGY589849:PHF589849 PQU589849:PRB589849 QAQ589849:QAX589849 QKM589849:QKT589849 QUI589849:QUP589849 REE589849:REL589849 ROA589849:ROH589849 RXW589849:RYD589849 SHS589849:SHZ589849 SRO589849:SRV589849 TBK589849:TBR589849 TLG589849:TLN589849 TVC589849:TVJ589849 UEY589849:UFF589849 UOU589849:UPB589849 UYQ589849:UYX589849 VIM589849:VIT589849 VSI589849:VSP589849 WCE589849:WCL589849 WMA589849:WMH589849 WVW589849:WWD589849 JK655385:JR655385 TG655385:TN655385 ADC655385:ADJ655385 AMY655385:ANF655385 AWU655385:AXB655385 BGQ655385:BGX655385 BQM655385:BQT655385 CAI655385:CAP655385 CKE655385:CKL655385 CUA655385:CUH655385 DDW655385:DED655385 DNS655385:DNZ655385 DXO655385:DXV655385 EHK655385:EHR655385 ERG655385:ERN655385 FBC655385:FBJ655385 FKY655385:FLF655385 FUU655385:FVB655385 GEQ655385:GEX655385 GOM655385:GOT655385 GYI655385:GYP655385 HIE655385:HIL655385 HSA655385:HSH655385 IBW655385:ICD655385 ILS655385:ILZ655385 IVO655385:IVV655385 JFK655385:JFR655385 JPG655385:JPN655385 JZC655385:JZJ655385 KIY655385:KJF655385 KSU655385:KTB655385 LCQ655385:LCX655385 LMM655385:LMT655385 LWI655385:LWP655385 MGE655385:MGL655385 MQA655385:MQH655385 MZW655385:NAD655385 NJS655385:NJZ655385 NTO655385:NTV655385 ODK655385:ODR655385 ONG655385:ONN655385 OXC655385:OXJ655385 PGY655385:PHF655385 PQU655385:PRB655385 QAQ655385:QAX655385 QKM655385:QKT655385 QUI655385:QUP655385 REE655385:REL655385 ROA655385:ROH655385 RXW655385:RYD655385 SHS655385:SHZ655385 SRO655385:SRV655385 TBK655385:TBR655385 TLG655385:TLN655385 TVC655385:TVJ655385 UEY655385:UFF655385 UOU655385:UPB655385 UYQ655385:UYX655385 VIM655385:VIT655385 VSI655385:VSP655385 WCE655385:WCL655385 WMA655385:WMH655385 WVW655385:WWD655385 JK720921:JR720921 TG720921:TN720921 ADC720921:ADJ720921 AMY720921:ANF720921 AWU720921:AXB720921 BGQ720921:BGX720921 BQM720921:BQT720921 CAI720921:CAP720921 CKE720921:CKL720921 CUA720921:CUH720921 DDW720921:DED720921 DNS720921:DNZ720921 DXO720921:DXV720921 EHK720921:EHR720921 ERG720921:ERN720921 FBC720921:FBJ720921 FKY720921:FLF720921 FUU720921:FVB720921 GEQ720921:GEX720921 GOM720921:GOT720921 GYI720921:GYP720921 HIE720921:HIL720921 HSA720921:HSH720921 IBW720921:ICD720921 ILS720921:ILZ720921 IVO720921:IVV720921 JFK720921:JFR720921 JPG720921:JPN720921 JZC720921:JZJ720921 KIY720921:KJF720921 KSU720921:KTB720921 LCQ720921:LCX720921 LMM720921:LMT720921 LWI720921:LWP720921 MGE720921:MGL720921 MQA720921:MQH720921 MZW720921:NAD720921 NJS720921:NJZ720921 NTO720921:NTV720921 ODK720921:ODR720921 ONG720921:ONN720921 OXC720921:OXJ720921 PGY720921:PHF720921 PQU720921:PRB720921 QAQ720921:QAX720921 QKM720921:QKT720921 QUI720921:QUP720921 REE720921:REL720921 ROA720921:ROH720921 RXW720921:RYD720921 SHS720921:SHZ720921 SRO720921:SRV720921 TBK720921:TBR720921 TLG720921:TLN720921 TVC720921:TVJ720921 UEY720921:UFF720921 UOU720921:UPB720921 UYQ720921:UYX720921 VIM720921:VIT720921 VSI720921:VSP720921 WCE720921:WCL720921 WMA720921:WMH720921 WVW720921:WWD720921 JK786457:JR786457 TG786457:TN786457 ADC786457:ADJ786457 AMY786457:ANF786457 AWU786457:AXB786457 BGQ786457:BGX786457 BQM786457:BQT786457 CAI786457:CAP786457 CKE786457:CKL786457 CUA786457:CUH786457 DDW786457:DED786457 DNS786457:DNZ786457 DXO786457:DXV786457 EHK786457:EHR786457 ERG786457:ERN786457 FBC786457:FBJ786457 FKY786457:FLF786457 FUU786457:FVB786457 GEQ786457:GEX786457 GOM786457:GOT786457 GYI786457:GYP786457 HIE786457:HIL786457 HSA786457:HSH786457 IBW786457:ICD786457 ILS786457:ILZ786457 IVO786457:IVV786457 JFK786457:JFR786457 JPG786457:JPN786457 JZC786457:JZJ786457 KIY786457:KJF786457 KSU786457:KTB786457 LCQ786457:LCX786457 LMM786457:LMT786457 LWI786457:LWP786457 MGE786457:MGL786457 MQA786457:MQH786457 MZW786457:NAD786457 NJS786457:NJZ786457 NTO786457:NTV786457 ODK786457:ODR786457 ONG786457:ONN786457 OXC786457:OXJ786457 PGY786457:PHF786457 PQU786457:PRB786457 QAQ786457:QAX786457 QKM786457:QKT786457 QUI786457:QUP786457 REE786457:REL786457 ROA786457:ROH786457 RXW786457:RYD786457 SHS786457:SHZ786457 SRO786457:SRV786457 TBK786457:TBR786457 TLG786457:TLN786457 TVC786457:TVJ786457 UEY786457:UFF786457 UOU786457:UPB786457 UYQ786457:UYX786457 VIM786457:VIT786457 VSI786457:VSP786457 WCE786457:WCL786457 WMA786457:WMH786457 WVW786457:WWD786457 JK851993:JR851993 TG851993:TN851993 ADC851993:ADJ851993 AMY851993:ANF851993 AWU851993:AXB851993 BGQ851993:BGX851993 BQM851993:BQT851993 CAI851993:CAP851993 CKE851993:CKL851993 CUA851993:CUH851993 DDW851993:DED851993 DNS851993:DNZ851993 DXO851993:DXV851993 EHK851993:EHR851993 ERG851993:ERN851993 FBC851993:FBJ851993 FKY851993:FLF851993 FUU851993:FVB851993 GEQ851993:GEX851993 GOM851993:GOT851993 GYI851993:GYP851993 HIE851993:HIL851993 HSA851993:HSH851993 IBW851993:ICD851993 ILS851993:ILZ851993 IVO851993:IVV851993 JFK851993:JFR851993 JPG851993:JPN851993 JZC851993:JZJ851993 KIY851993:KJF851993 KSU851993:KTB851993 LCQ851993:LCX851993 LMM851993:LMT851993 LWI851993:LWP851993 MGE851993:MGL851993 MQA851993:MQH851993 MZW851993:NAD851993 NJS851993:NJZ851993 NTO851993:NTV851993 ODK851993:ODR851993 ONG851993:ONN851993 OXC851993:OXJ851993 PGY851993:PHF851993 PQU851993:PRB851993 QAQ851993:QAX851993 QKM851993:QKT851993 QUI851993:QUP851993 REE851993:REL851993 ROA851993:ROH851993 RXW851993:RYD851993 SHS851993:SHZ851993 SRO851993:SRV851993 TBK851993:TBR851993 TLG851993:TLN851993 TVC851993:TVJ851993 UEY851993:UFF851993 UOU851993:UPB851993 UYQ851993:UYX851993 VIM851993:VIT851993 VSI851993:VSP851993 WCE851993:WCL851993 WMA851993:WMH851993 WVW851993:WWD851993 JK917529:JR917529 TG917529:TN917529 ADC917529:ADJ917529 AMY917529:ANF917529 AWU917529:AXB917529 BGQ917529:BGX917529 BQM917529:BQT917529 CAI917529:CAP917529 CKE917529:CKL917529 CUA917529:CUH917529 DDW917529:DED917529 DNS917529:DNZ917529 DXO917529:DXV917529 EHK917529:EHR917529 ERG917529:ERN917529 FBC917529:FBJ917529 FKY917529:FLF917529 FUU917529:FVB917529 GEQ917529:GEX917529 GOM917529:GOT917529 GYI917529:GYP917529 HIE917529:HIL917529 HSA917529:HSH917529 IBW917529:ICD917529 ILS917529:ILZ917529 IVO917529:IVV917529 JFK917529:JFR917529 JPG917529:JPN917529 JZC917529:JZJ917529 KIY917529:KJF917529 KSU917529:KTB917529 LCQ917529:LCX917529 LMM917529:LMT917529 LWI917529:LWP917529 MGE917529:MGL917529 MQA917529:MQH917529 MZW917529:NAD917529 NJS917529:NJZ917529 NTO917529:NTV917529 ODK917529:ODR917529 ONG917529:ONN917529 OXC917529:OXJ917529 PGY917529:PHF917529 PQU917529:PRB917529 QAQ917529:QAX917529 QKM917529:QKT917529 QUI917529:QUP917529 REE917529:REL917529 ROA917529:ROH917529 RXW917529:RYD917529 SHS917529:SHZ917529 SRO917529:SRV917529 TBK917529:TBR917529 TLG917529:TLN917529 TVC917529:TVJ917529 UEY917529:UFF917529 UOU917529:UPB917529 UYQ917529:UYX917529 VIM917529:VIT917529 VSI917529:VSP917529 WCE917529:WCL917529 WMA917529:WMH917529 WVW917529:WWD917529 WVW983065:WWD983065 JK983065:JR983065 TG983065:TN983065 ADC983065:ADJ983065 AMY983065:ANF983065 AWU983065:AXB983065 BGQ983065:BGX983065 BQM983065:BQT983065 CAI983065:CAP983065 CKE983065:CKL983065 CUA983065:CUH983065 DDW983065:DED983065 DNS983065:DNZ983065 DXO983065:DXV983065 EHK983065:EHR983065 ERG983065:ERN983065 FBC983065:FBJ983065 FKY983065:FLF983065 FUU983065:FVB983065 GEQ983065:GEX983065 GOM983065:GOT983065 GYI983065:GYP983065 HIE983065:HIL983065 HSA983065:HSH983065 IBW983065:ICD983065 ILS983065:ILZ983065 IVO983065:IVV983065 JFK983065:JFR983065 JPG983065:JPN983065 JZC983065:JZJ983065 KIY983065:KJF983065 KSU983065:KTB983065 LCQ983065:LCX983065 LMM983065:LMT983065 LWI983065:LWP983065 MGE983065:MGL983065 MQA983065:MQH983065 MZW983065:NAD983065 NJS983065:NJZ983065 NTO983065:NTV983065 ODK983065:ODR983065 ONG983065:ONN983065 OXC983065:OXJ983065 PGY983065:PHF983065 PQU983065:PRB983065 QAQ983065:QAX983065 QKM983065:QKT983065 QUI983065:QUP983065 REE983065:REL983065 ROA983065:ROH983065 RXW983065:RYD983065 SHS983065:SHZ983065 SRO983065:SRV983065 TBK983065:TBR983065 TLG983065:TLN983065 TVC983065:TVJ983065 UEY983065:UFF983065 UOU983065:UPB983065 UYQ983065:UYX983065 VIM983065:VIT983065 VSI983065:VSP983065 WCE983065:WCL983065 WMA983065:WMH983065 O983065:V983065 O65561:V65561 O131097:V131097 O196633:V196633 O262169:V262169 O327705:V327705 O393241:V393241 O458777:V458777 O524313:V524313 O589849:V589849 O655385:V655385 O720921:V720921 O786457:V786457 O851993:V851993 O917529:V917529">
      <formula1>kind_of_cons</formula1>
    </dataValidation>
    <dataValidation type="list" allowBlank="1" showInputMessage="1" showErrorMessage="1" errorTitle="Ошибка" error="Выберите значение из списка" sqref="O24 JK24 TG24 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65560 JK65560 TG65560 ADC65560 AMY65560 AWU65560 BGQ65560 BQM65560 CAI65560 CKE65560 CUA65560 DDW65560 DNS65560 DXO65560 EHK65560 ERG65560 FBC65560 FKY65560 FUU65560 GEQ65560 GOM65560 GYI65560 HIE65560 HSA65560 IBW65560 ILS65560 IVO65560 JFK65560 JPG65560 JZC65560 KIY65560 KSU65560 LCQ65560 LMM65560 LWI65560 MGE65560 MQA65560 MZW65560 NJS65560 NTO65560 ODK65560 ONG65560 OXC65560 PGY65560 PQU65560 QAQ65560 QKM65560 QUI65560 REE65560 ROA65560 RXW65560 SHS65560 SRO65560 TBK65560 TLG65560 TVC65560 UEY65560 UOU65560 UYQ65560 VIM65560 VSI65560 WCE65560 WMA65560 WVW65560 O131096 JK131096 TG131096 ADC131096 AMY131096 AWU131096 BGQ131096 BQM131096 CAI131096 CKE131096 CUA131096 DDW131096 DNS131096 DXO131096 EHK131096 ERG131096 FBC131096 FKY131096 FUU131096 GEQ131096 GOM131096 GYI131096 HIE131096 HSA131096 IBW131096 ILS131096 IVO131096 JFK131096 JPG131096 JZC131096 KIY131096 KSU131096 LCQ131096 LMM131096 LWI131096 MGE131096 MQA131096 MZW131096 NJS131096 NTO131096 ODK131096 ONG131096 OXC131096 PGY131096 PQU131096 QAQ131096 QKM131096 QUI131096 REE131096 ROA131096 RXW131096 SHS131096 SRO131096 TBK131096 TLG131096 TVC131096 UEY131096 UOU131096 UYQ131096 VIM131096 VSI131096 WCE131096 WMA131096 WVW131096 O196632 JK196632 TG196632 ADC196632 AMY196632 AWU196632 BGQ196632 BQM196632 CAI196632 CKE196632 CUA196632 DDW196632 DNS196632 DXO196632 EHK196632 ERG196632 FBC196632 FKY196632 FUU196632 GEQ196632 GOM196632 GYI196632 HIE196632 HSA196632 IBW196632 ILS196632 IVO196632 JFK196632 JPG196632 JZC196632 KIY196632 KSU196632 LCQ196632 LMM196632 LWI196632 MGE196632 MQA196632 MZW196632 NJS196632 NTO196632 ODK196632 ONG196632 OXC196632 PGY196632 PQU196632 QAQ196632 QKM196632 QUI196632 REE196632 ROA196632 RXW196632 SHS196632 SRO196632 TBK196632 TLG196632 TVC196632 UEY196632 UOU196632 UYQ196632 VIM196632 VSI196632 WCE196632 WMA196632 WVW196632 O262168 JK262168 TG262168 ADC262168 AMY262168 AWU262168 BGQ262168 BQM262168 CAI262168 CKE262168 CUA262168 DDW262168 DNS262168 DXO262168 EHK262168 ERG262168 FBC262168 FKY262168 FUU262168 GEQ262168 GOM262168 GYI262168 HIE262168 HSA262168 IBW262168 ILS262168 IVO262168 JFK262168 JPG262168 JZC262168 KIY262168 KSU262168 LCQ262168 LMM262168 LWI262168 MGE262168 MQA262168 MZW262168 NJS262168 NTO262168 ODK262168 ONG262168 OXC262168 PGY262168 PQU262168 QAQ262168 QKM262168 QUI262168 REE262168 ROA262168 RXW262168 SHS262168 SRO262168 TBK262168 TLG262168 TVC262168 UEY262168 UOU262168 UYQ262168 VIM262168 VSI262168 WCE262168 WMA262168 WVW262168 O327704 JK327704 TG327704 ADC327704 AMY327704 AWU327704 BGQ327704 BQM327704 CAI327704 CKE327704 CUA327704 DDW327704 DNS327704 DXO327704 EHK327704 ERG327704 FBC327704 FKY327704 FUU327704 GEQ327704 GOM327704 GYI327704 HIE327704 HSA327704 IBW327704 ILS327704 IVO327704 JFK327704 JPG327704 JZC327704 KIY327704 KSU327704 LCQ327704 LMM327704 LWI327704 MGE327704 MQA327704 MZW327704 NJS327704 NTO327704 ODK327704 ONG327704 OXC327704 PGY327704 PQU327704 QAQ327704 QKM327704 QUI327704 REE327704 ROA327704 RXW327704 SHS327704 SRO327704 TBK327704 TLG327704 TVC327704 UEY327704 UOU327704 UYQ327704 VIM327704 VSI327704 WCE327704 WMA327704 WVW327704 O393240 JK393240 TG393240 ADC393240 AMY393240 AWU393240 BGQ393240 BQM393240 CAI393240 CKE393240 CUA393240 DDW393240 DNS393240 DXO393240 EHK393240 ERG393240 FBC393240 FKY393240 FUU393240 GEQ393240 GOM393240 GYI393240 HIE393240 HSA393240 IBW393240 ILS393240 IVO393240 JFK393240 JPG393240 JZC393240 KIY393240 KSU393240 LCQ393240 LMM393240 LWI393240 MGE393240 MQA393240 MZW393240 NJS393240 NTO393240 ODK393240 ONG393240 OXC393240 PGY393240 PQU393240 QAQ393240 QKM393240 QUI393240 REE393240 ROA393240 RXW393240 SHS393240 SRO393240 TBK393240 TLG393240 TVC393240 UEY393240 UOU393240 UYQ393240 VIM393240 VSI393240 WCE393240 WMA393240 WVW393240 O458776 JK458776 TG458776 ADC458776 AMY458776 AWU458776 BGQ458776 BQM458776 CAI458776 CKE458776 CUA458776 DDW458776 DNS458776 DXO458776 EHK458776 ERG458776 FBC458776 FKY458776 FUU458776 GEQ458776 GOM458776 GYI458776 HIE458776 HSA458776 IBW458776 ILS458776 IVO458776 JFK458776 JPG458776 JZC458776 KIY458776 KSU458776 LCQ458776 LMM458776 LWI458776 MGE458776 MQA458776 MZW458776 NJS458776 NTO458776 ODK458776 ONG458776 OXC458776 PGY458776 PQU458776 QAQ458776 QKM458776 QUI458776 REE458776 ROA458776 RXW458776 SHS458776 SRO458776 TBK458776 TLG458776 TVC458776 UEY458776 UOU458776 UYQ458776 VIM458776 VSI458776 WCE458776 WMA458776 WVW458776 O524312 JK524312 TG524312 ADC524312 AMY524312 AWU524312 BGQ524312 BQM524312 CAI524312 CKE524312 CUA524312 DDW524312 DNS524312 DXO524312 EHK524312 ERG524312 FBC524312 FKY524312 FUU524312 GEQ524312 GOM524312 GYI524312 HIE524312 HSA524312 IBW524312 ILS524312 IVO524312 JFK524312 JPG524312 JZC524312 KIY524312 KSU524312 LCQ524312 LMM524312 LWI524312 MGE524312 MQA524312 MZW524312 NJS524312 NTO524312 ODK524312 ONG524312 OXC524312 PGY524312 PQU524312 QAQ524312 QKM524312 QUI524312 REE524312 ROA524312 RXW524312 SHS524312 SRO524312 TBK524312 TLG524312 TVC524312 UEY524312 UOU524312 UYQ524312 VIM524312 VSI524312 WCE524312 WMA524312 WVW524312 O589848 JK589848 TG589848 ADC589848 AMY589848 AWU589848 BGQ589848 BQM589848 CAI589848 CKE589848 CUA589848 DDW589848 DNS589848 DXO589848 EHK589848 ERG589848 FBC589848 FKY589848 FUU589848 GEQ589848 GOM589848 GYI589848 HIE589848 HSA589848 IBW589848 ILS589848 IVO589848 JFK589848 JPG589848 JZC589848 KIY589848 KSU589848 LCQ589848 LMM589848 LWI589848 MGE589848 MQA589848 MZW589848 NJS589848 NTO589848 ODK589848 ONG589848 OXC589848 PGY589848 PQU589848 QAQ589848 QKM589848 QUI589848 REE589848 ROA589848 RXW589848 SHS589848 SRO589848 TBK589848 TLG589848 TVC589848 UEY589848 UOU589848 UYQ589848 VIM589848 VSI589848 WCE589848 WMA589848 WVW589848 O655384 JK655384 TG655384 ADC655384 AMY655384 AWU655384 BGQ655384 BQM655384 CAI655384 CKE655384 CUA655384 DDW655384 DNS655384 DXO655384 EHK655384 ERG655384 FBC655384 FKY655384 FUU655384 GEQ655384 GOM655384 GYI655384 HIE655384 HSA655384 IBW655384 ILS655384 IVO655384 JFK655384 JPG655384 JZC655384 KIY655384 KSU655384 LCQ655384 LMM655384 LWI655384 MGE655384 MQA655384 MZW655384 NJS655384 NTO655384 ODK655384 ONG655384 OXC655384 PGY655384 PQU655384 QAQ655384 QKM655384 QUI655384 REE655384 ROA655384 RXW655384 SHS655384 SRO655384 TBK655384 TLG655384 TVC655384 UEY655384 UOU655384 UYQ655384 VIM655384 VSI655384 WCE655384 WMA655384 WVW655384 O720920 JK720920 TG720920 ADC720920 AMY720920 AWU720920 BGQ720920 BQM720920 CAI720920 CKE720920 CUA720920 DDW720920 DNS720920 DXO720920 EHK720920 ERG720920 FBC720920 FKY720920 FUU720920 GEQ720920 GOM720920 GYI720920 HIE720920 HSA720920 IBW720920 ILS720920 IVO720920 JFK720920 JPG720920 JZC720920 KIY720920 KSU720920 LCQ720920 LMM720920 LWI720920 MGE720920 MQA720920 MZW720920 NJS720920 NTO720920 ODK720920 ONG720920 OXC720920 PGY720920 PQU720920 QAQ720920 QKM720920 QUI720920 REE720920 ROA720920 RXW720920 SHS720920 SRO720920 TBK720920 TLG720920 TVC720920 UEY720920 UOU720920 UYQ720920 VIM720920 VSI720920 WCE720920 WMA720920 WVW720920 O786456 JK786456 TG786456 ADC786456 AMY786456 AWU786456 BGQ786456 BQM786456 CAI786456 CKE786456 CUA786456 DDW786456 DNS786456 DXO786456 EHK786456 ERG786456 FBC786456 FKY786456 FUU786456 GEQ786456 GOM786456 GYI786456 HIE786456 HSA786456 IBW786456 ILS786456 IVO786456 JFK786456 JPG786456 JZC786456 KIY786456 KSU786456 LCQ786456 LMM786456 LWI786456 MGE786456 MQA786456 MZW786456 NJS786456 NTO786456 ODK786456 ONG786456 OXC786456 PGY786456 PQU786456 QAQ786456 QKM786456 QUI786456 REE786456 ROA786456 RXW786456 SHS786456 SRO786456 TBK786456 TLG786456 TVC786456 UEY786456 UOU786456 UYQ786456 VIM786456 VSI786456 WCE786456 WMA786456 WVW786456 O851992 JK851992 TG851992 ADC851992 AMY851992 AWU851992 BGQ851992 BQM851992 CAI851992 CKE851992 CUA851992 DDW851992 DNS851992 DXO851992 EHK851992 ERG851992 FBC851992 FKY851992 FUU851992 GEQ851992 GOM851992 GYI851992 HIE851992 HSA851992 IBW851992 ILS851992 IVO851992 JFK851992 JPG851992 JZC851992 KIY851992 KSU851992 LCQ851992 LMM851992 LWI851992 MGE851992 MQA851992 MZW851992 NJS851992 NTO851992 ODK851992 ONG851992 OXC851992 PGY851992 PQU851992 QAQ851992 QKM851992 QUI851992 REE851992 ROA851992 RXW851992 SHS851992 SRO851992 TBK851992 TLG851992 TVC851992 UEY851992 UOU851992 UYQ851992 VIM851992 VSI851992 WCE851992 WMA851992 WVW851992 O917528 JK917528 TG917528 ADC917528 AMY917528 AWU917528 BGQ917528 BQM917528 CAI917528 CKE917528 CUA917528 DDW917528 DNS917528 DXO917528 EHK917528 ERG917528 FBC917528 FKY917528 FUU917528 GEQ917528 GOM917528 GYI917528 HIE917528 HSA917528 IBW917528 ILS917528 IVO917528 JFK917528 JPG917528 JZC917528 KIY917528 KSU917528 LCQ917528 LMM917528 LWI917528 MGE917528 MQA917528 MZW917528 NJS917528 NTO917528 ODK917528 ONG917528 OXC917528 PGY917528 PQU917528 QAQ917528 QKM917528 QUI917528 REE917528 ROA917528 RXW917528 SHS917528 SRO917528 TBK917528 TLG917528 TVC917528 UEY917528 UOU917528 UYQ917528 VIM917528 VSI917528 WCE917528 WMA917528 WVW917528 O983064 JK983064 TG983064 ADC983064 AMY983064 AWU983064 BGQ983064 BQM983064 CAI983064 CKE983064 CUA983064 DDW983064 DNS983064 DXO983064 EHK983064 ERG983064 FBC983064 FKY983064 FUU983064 GEQ983064 GOM983064 GYI983064 HIE983064 HSA983064 IBW983064 ILS983064 IVO983064 JFK983064 JPG983064 JZC983064 KIY983064 KSU983064 LCQ983064 LMM983064 LWI983064 MGE983064 MQA983064 MZW983064 NJS983064 NTO983064 ODK983064 ONG983064 OXC983064 PGY983064 PQU983064 QAQ983064 QKM983064 QUI983064 REE983064 ROA983064 RXW983064 SHS983064 SRO983064 TBK983064 TLG983064 TVC983064 UEY983064 UOU983064 UYQ983064 VIM983064 VSI983064 WCE983064 WMA983064 WVW983064">
      <formula1>kind_of_scheme_in</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O7">
      <formula1>900</formula1>
    </dataValidation>
    <dataValidation type="list" allowBlank="1" showInputMessage="1" showErrorMessage="1" errorTitle="Ошибка" error="Выберите значение из списка" prompt="Выберите значение из списка" sqref="O25:V25">
      <formula1>kind_of_cons</formula1>
    </dataValidation>
  </dataValidations>
  <pageMargins left="0.7" right="0.7" top="0.75" bottom="0.75" header="0.3" footer="0.3"/>
  <pageSetup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8">
    <tabColor indexed="22"/>
  </sheetPr>
  <dimension ref="A1:T19"/>
  <sheetViews>
    <sheetView showGridLines="0" topLeftCell="E1" zoomScaleNormal="100" workbookViewId="0">
      <selection activeCell="G16" sqref="G16"/>
    </sheetView>
  </sheetViews>
  <sheetFormatPr defaultColWidth="10.5703125" defaultRowHeight="14.25"/>
  <cols>
    <col min="1" max="1" width="3.7109375" style="558" hidden="1" customWidth="1"/>
    <col min="2" max="4" width="3.7109375" style="552" hidden="1" customWidth="1"/>
    <col min="5" max="5" width="3.7109375" style="498" customWidth="1"/>
    <col min="6" max="6" width="9.7109375" style="491" customWidth="1"/>
    <col min="7" max="7" width="37.7109375" style="491" customWidth="1"/>
    <col min="8" max="8" width="66.85546875" style="491" customWidth="1"/>
    <col min="9" max="9" width="115.7109375" style="491" customWidth="1"/>
    <col min="10" max="11" width="10.5703125" style="552"/>
    <col min="12" max="12" width="11.140625" style="552" customWidth="1"/>
    <col min="13" max="20" width="10.5703125" style="552"/>
    <col min="21" max="16384" width="10.5703125" style="491"/>
  </cols>
  <sheetData>
    <row r="1" spans="1:20" ht="3" customHeight="1">
      <c r="A1" s="558" t="s">
        <v>182</v>
      </c>
    </row>
    <row r="2" spans="1:20" ht="22.5">
      <c r="F2" s="1274" t="s">
        <v>469</v>
      </c>
      <c r="G2" s="1275"/>
      <c r="H2" s="1276"/>
      <c r="I2" s="607"/>
    </row>
    <row r="3" spans="1:20" ht="3" customHeight="1"/>
    <row r="4" spans="1:20" s="537" customFormat="1" ht="11.25">
      <c r="A4" s="557"/>
      <c r="B4" s="557"/>
      <c r="C4" s="557"/>
      <c r="D4" s="557"/>
      <c r="F4" s="1224" t="s">
        <v>444</v>
      </c>
      <c r="G4" s="1224"/>
      <c r="H4" s="1224"/>
      <c r="I4" s="1277" t="s">
        <v>445</v>
      </c>
      <c r="J4" s="557"/>
      <c r="K4" s="557"/>
      <c r="L4" s="557"/>
      <c r="M4" s="557"/>
      <c r="N4" s="557"/>
      <c r="O4" s="557"/>
      <c r="P4" s="557"/>
      <c r="Q4" s="557"/>
      <c r="R4" s="557"/>
      <c r="S4" s="557"/>
      <c r="T4" s="557"/>
    </row>
    <row r="5" spans="1:20" s="537" customFormat="1" ht="11.25" customHeight="1">
      <c r="A5" s="557"/>
      <c r="B5" s="557"/>
      <c r="C5" s="557"/>
      <c r="D5" s="557"/>
      <c r="F5" s="573" t="s">
        <v>90</v>
      </c>
      <c r="G5" s="585" t="s">
        <v>447</v>
      </c>
      <c r="H5" s="572" t="s">
        <v>438</v>
      </c>
      <c r="I5" s="1277"/>
      <c r="J5" s="557"/>
      <c r="K5" s="557"/>
      <c r="L5" s="557"/>
      <c r="M5" s="557"/>
      <c r="N5" s="557"/>
      <c r="O5" s="557"/>
      <c r="P5" s="557"/>
      <c r="Q5" s="557"/>
      <c r="R5" s="557"/>
      <c r="S5" s="557"/>
      <c r="T5" s="557"/>
    </row>
    <row r="6" spans="1:20" s="537" customFormat="1" ht="12" customHeight="1">
      <c r="A6" s="557"/>
      <c r="B6" s="557"/>
      <c r="C6" s="557"/>
      <c r="D6" s="557"/>
      <c r="F6" s="574" t="s">
        <v>91</v>
      </c>
      <c r="G6" s="576">
        <v>2</v>
      </c>
      <c r="H6" s="577">
        <v>3</v>
      </c>
      <c r="I6" s="575">
        <v>4</v>
      </c>
      <c r="J6" s="557">
        <v>4</v>
      </c>
      <c r="K6" s="557"/>
      <c r="L6" s="557"/>
      <c r="M6" s="557"/>
      <c r="N6" s="557"/>
      <c r="O6" s="557"/>
      <c r="P6" s="557"/>
      <c r="Q6" s="557"/>
      <c r="R6" s="557"/>
      <c r="S6" s="557"/>
      <c r="T6" s="557"/>
    </row>
    <row r="7" spans="1:20" s="537" customFormat="1" ht="18.75">
      <c r="A7" s="557"/>
      <c r="B7" s="557"/>
      <c r="C7" s="557"/>
      <c r="D7" s="557"/>
      <c r="F7" s="583">
        <v>1</v>
      </c>
      <c r="G7" s="599" t="s">
        <v>470</v>
      </c>
      <c r="H7" s="571" t="str">
        <f>IF(dateCh="","",dateCh)</f>
        <v>28.04.2023</v>
      </c>
      <c r="I7" s="548" t="s">
        <v>471</v>
      </c>
      <c r="J7" s="582"/>
      <c r="K7" s="557"/>
      <c r="L7" s="557"/>
      <c r="M7" s="557"/>
      <c r="N7" s="557"/>
      <c r="O7" s="557"/>
      <c r="P7" s="557"/>
      <c r="Q7" s="557"/>
      <c r="R7" s="557"/>
      <c r="S7" s="557"/>
      <c r="T7" s="557"/>
    </row>
    <row r="8" spans="1:20" s="537" customFormat="1" ht="45">
      <c r="A8" s="1278">
        <v>1</v>
      </c>
      <c r="B8" s="557"/>
      <c r="C8" s="557"/>
      <c r="D8" s="557"/>
      <c r="F8" s="583" t="str">
        <f>"2." &amp;mergeValue(A8)</f>
        <v>2.1</v>
      </c>
      <c r="G8" s="599" t="s">
        <v>472</v>
      </c>
      <c r="H8" s="571" t="str">
        <f>IF('Перечень тарифов'!R44="","наименование отсутствует","" &amp; 'Перечень тарифов'!R44 &amp; "")</f>
        <v>наименование отсутствует</v>
      </c>
      <c r="I8" s="548" t="s">
        <v>565</v>
      </c>
      <c r="J8" s="582"/>
      <c r="K8" s="557"/>
      <c r="L8" s="557"/>
      <c r="M8" s="557"/>
      <c r="N8" s="557"/>
      <c r="O8" s="557"/>
      <c r="P8" s="557"/>
      <c r="Q8" s="557"/>
      <c r="R8" s="557"/>
      <c r="S8" s="557"/>
      <c r="T8" s="557"/>
    </row>
    <row r="9" spans="1:20" s="537" customFormat="1" ht="22.5">
      <c r="A9" s="1278"/>
      <c r="B9" s="557"/>
      <c r="C9" s="557"/>
      <c r="D9" s="557"/>
      <c r="F9" s="583" t="str">
        <f>"3." &amp;mergeValue(A9)</f>
        <v>3.1</v>
      </c>
      <c r="G9" s="599" t="s">
        <v>473</v>
      </c>
      <c r="H9" s="571" t="str">
        <f>IF('Перечень тарифов'!F44="","наименование отсутствует","" &amp; 'Перечень тарифов'!F44 &amp; "")</f>
        <v>Поддержание резервной тепловой мощности при отсутствии потребления тепловой энергии</v>
      </c>
      <c r="I9" s="548" t="s">
        <v>563</v>
      </c>
      <c r="J9" s="582"/>
      <c r="K9" s="557"/>
      <c r="L9" s="557"/>
      <c r="M9" s="557"/>
      <c r="N9" s="557"/>
      <c r="O9" s="557"/>
      <c r="P9" s="557"/>
      <c r="Q9" s="557"/>
      <c r="R9" s="557"/>
      <c r="S9" s="557"/>
      <c r="T9" s="557"/>
    </row>
    <row r="10" spans="1:20" s="537" customFormat="1" ht="22.5">
      <c r="A10" s="1278"/>
      <c r="B10" s="557"/>
      <c r="C10" s="557"/>
      <c r="D10" s="557"/>
      <c r="F10" s="583" t="str">
        <f>"4."&amp;mergeValue(A10)</f>
        <v>4.1</v>
      </c>
      <c r="G10" s="599" t="s">
        <v>474</v>
      </c>
      <c r="H10" s="572" t="s">
        <v>448</v>
      </c>
      <c r="I10" s="548"/>
      <c r="J10" s="582"/>
      <c r="K10" s="557"/>
      <c r="L10" s="557"/>
      <c r="M10" s="557"/>
      <c r="N10" s="557"/>
      <c r="O10" s="557"/>
      <c r="P10" s="557"/>
      <c r="Q10" s="557"/>
      <c r="R10" s="557"/>
      <c r="S10" s="557"/>
      <c r="T10" s="557"/>
    </row>
    <row r="11" spans="1:20" s="537" customFormat="1" ht="18.75">
      <c r="A11" s="1278"/>
      <c r="B11" s="1278">
        <v>1</v>
      </c>
      <c r="C11" s="590"/>
      <c r="D11" s="590"/>
      <c r="F11" s="583" t="str">
        <f>"4."&amp;mergeValue(A11) &amp;"."&amp;mergeValue(B11)</f>
        <v>4.1.1</v>
      </c>
      <c r="G11" s="578" t="s">
        <v>567</v>
      </c>
      <c r="H11" s="571" t="str">
        <f>IF(region_name="","",region_name)</f>
        <v>Мурманская область</v>
      </c>
      <c r="I11" s="548" t="s">
        <v>477</v>
      </c>
      <c r="J11" s="582"/>
      <c r="K11" s="557"/>
      <c r="L11" s="557"/>
      <c r="M11" s="557"/>
      <c r="N11" s="557"/>
      <c r="O11" s="557"/>
      <c r="P11" s="557"/>
      <c r="Q11" s="557"/>
      <c r="R11" s="557"/>
      <c r="S11" s="557"/>
      <c r="T11" s="557"/>
    </row>
    <row r="12" spans="1:20" s="537" customFormat="1" ht="22.5">
      <c r="A12" s="1278"/>
      <c r="B12" s="1278"/>
      <c r="C12" s="1278">
        <v>1</v>
      </c>
      <c r="D12" s="590"/>
      <c r="F12" s="583" t="str">
        <f>"4."&amp;mergeValue(A12) &amp;"."&amp;mergeValue(B12)&amp;"."&amp;mergeValue(C12)</f>
        <v>4.1.1.1</v>
      </c>
      <c r="G12" s="589" t="s">
        <v>475</v>
      </c>
      <c r="H12" s="571" t="str">
        <f>IF(Территории!H13="","","" &amp; Территории!H13 &amp; "")</f>
        <v>город Апатиты</v>
      </c>
      <c r="I12" s="548" t="s">
        <v>478</v>
      </c>
      <c r="J12" s="582"/>
      <c r="K12" s="557"/>
      <c r="L12" s="557"/>
      <c r="M12" s="557"/>
      <c r="N12" s="557"/>
      <c r="O12" s="557"/>
      <c r="P12" s="557"/>
      <c r="Q12" s="557"/>
      <c r="R12" s="557"/>
      <c r="S12" s="557"/>
      <c r="T12" s="557"/>
    </row>
    <row r="13" spans="1:20" s="537" customFormat="1" ht="56.25">
      <c r="A13" s="1278"/>
      <c r="B13" s="1278"/>
      <c r="C13" s="1278"/>
      <c r="D13" s="590">
        <v>1</v>
      </c>
      <c r="F13" s="583" t="str">
        <f>"4."&amp;mergeValue(A13) &amp;"."&amp;mergeValue(B13)&amp;"."&amp;mergeValue(C13)&amp;"."&amp;mergeValue(D13)</f>
        <v>4.1.1.1.1</v>
      </c>
      <c r="G13" s="600" t="s">
        <v>476</v>
      </c>
      <c r="H13" s="571" t="str">
        <f>IF(Территории!R14="","","" &amp; Территории!R14 &amp; "")</f>
        <v>город Апатиты (47519000)</v>
      </c>
      <c r="I13" s="1186" t="s">
        <v>566</v>
      </c>
      <c r="J13" s="582"/>
      <c r="K13" s="557"/>
      <c r="L13" s="557"/>
      <c r="M13" s="557"/>
      <c r="N13" s="557"/>
      <c r="O13" s="557"/>
      <c r="P13" s="557"/>
      <c r="Q13" s="557"/>
      <c r="R13" s="557"/>
      <c r="S13" s="557"/>
      <c r="T13" s="557"/>
    </row>
    <row r="14" spans="1:20" s="1090" customFormat="1" ht="22.5">
      <c r="A14" s="1278"/>
      <c r="B14" s="1095">
        <v>2</v>
      </c>
      <c r="C14" s="1095"/>
      <c r="D14" s="1095"/>
      <c r="F14" s="1117" t="str">
        <f>"4."&amp;mergeValue(A14)</f>
        <v>4.1</v>
      </c>
      <c r="G14" s="1126" t="s">
        <v>474</v>
      </c>
      <c r="H14" s="1192" t="s">
        <v>448</v>
      </c>
      <c r="I14" s="1091"/>
      <c r="J14" s="1116"/>
      <c r="K14" s="1095"/>
      <c r="L14" s="1095"/>
      <c r="M14" s="1095"/>
      <c r="N14" s="1095"/>
      <c r="O14" s="1095"/>
      <c r="P14" s="1095"/>
      <c r="Q14" s="1095"/>
      <c r="R14" s="1095"/>
      <c r="S14" s="1095"/>
      <c r="T14" s="1095"/>
    </row>
    <row r="15" spans="1:20" s="1090" customFormat="1" ht="18.75">
      <c r="A15" s="1278"/>
      <c r="B15" s="1278">
        <v>2</v>
      </c>
      <c r="C15" s="1185"/>
      <c r="D15" s="1185"/>
      <c r="F15" s="1117" t="str">
        <f>"4."&amp;mergeValue(A15) &amp;"."&amp;mergeValue(B15)</f>
        <v>4.1.2</v>
      </c>
      <c r="G15" s="1112" t="s">
        <v>567</v>
      </c>
      <c r="H15" s="1188" t="str">
        <f>IF(region_name="","",region_name)</f>
        <v>Мурманская область</v>
      </c>
      <c r="I15" s="1091" t="s">
        <v>477</v>
      </c>
      <c r="J15" s="1116"/>
      <c r="K15" s="1095"/>
      <c r="L15" s="1095"/>
      <c r="M15" s="1095"/>
      <c r="N15" s="1095"/>
      <c r="O15" s="1095"/>
      <c r="P15" s="1095"/>
      <c r="Q15" s="1095"/>
      <c r="R15" s="1095"/>
      <c r="S15" s="1095"/>
      <c r="T15" s="1095"/>
    </row>
    <row r="16" spans="1:20" s="1090" customFormat="1" ht="22.5">
      <c r="A16" s="1278"/>
      <c r="B16" s="1278"/>
      <c r="C16" s="1278">
        <v>1</v>
      </c>
      <c r="D16" s="1185"/>
      <c r="F16" s="1117" t="str">
        <f>"4."&amp;mergeValue(A16) &amp;"."&amp;mergeValue(B16)&amp;"."&amp;mergeValue(C16)</f>
        <v>4.1.2.1</v>
      </c>
      <c r="G16" s="1121" t="s">
        <v>475</v>
      </c>
      <c r="H16" s="1188" t="str">
        <f>IF(Территории!H16="","","" &amp; Территории!H16 &amp; "")</f>
        <v>город Кировск</v>
      </c>
      <c r="I16" s="1091" t="s">
        <v>478</v>
      </c>
      <c r="J16" s="1116"/>
      <c r="K16" s="1095"/>
      <c r="L16" s="1095"/>
      <c r="M16" s="1095"/>
      <c r="N16" s="1095"/>
      <c r="O16" s="1095"/>
      <c r="P16" s="1095"/>
      <c r="Q16" s="1095"/>
      <c r="R16" s="1095"/>
      <c r="S16" s="1095"/>
      <c r="T16" s="1095"/>
    </row>
    <row r="17" spans="1:20" s="1090" customFormat="1" ht="56.25">
      <c r="A17" s="1278"/>
      <c r="B17" s="1278"/>
      <c r="C17" s="1278"/>
      <c r="D17" s="1185">
        <v>1</v>
      </c>
      <c r="F17" s="1117" t="str">
        <f>"4."&amp;mergeValue(A17) &amp;"."&amp;mergeValue(B17)&amp;"."&amp;mergeValue(C17)&amp;"."&amp;mergeValue(D17)</f>
        <v>4.1.2.1.1</v>
      </c>
      <c r="G17" s="1129" t="s">
        <v>476</v>
      </c>
      <c r="H17" s="1188" t="str">
        <f>IF(Территории!R17="","","" &amp; Территории!R17 &amp; "")</f>
        <v>город Кировск (47522000)</v>
      </c>
      <c r="I17" s="1186" t="s">
        <v>566</v>
      </c>
      <c r="J17" s="1116"/>
      <c r="K17" s="1095"/>
      <c r="L17" s="1095"/>
      <c r="M17" s="1095"/>
      <c r="N17" s="1095"/>
      <c r="O17" s="1095"/>
      <c r="P17" s="1095"/>
      <c r="Q17" s="1095"/>
      <c r="R17" s="1095"/>
      <c r="S17" s="1095"/>
      <c r="T17" s="1095"/>
    </row>
    <row r="18" spans="1:20" s="580" customFormat="1" ht="3" customHeight="1">
      <c r="A18" s="581"/>
      <c r="B18" s="581"/>
      <c r="C18" s="581"/>
      <c r="D18" s="581"/>
      <c r="F18" s="592"/>
      <c r="G18" s="593"/>
      <c r="H18" s="594"/>
      <c r="I18" s="595"/>
      <c r="J18" s="581"/>
      <c r="K18" s="581"/>
      <c r="L18" s="581"/>
      <c r="M18" s="581"/>
      <c r="N18" s="581"/>
      <c r="O18" s="581"/>
      <c r="P18" s="581"/>
      <c r="Q18" s="581"/>
      <c r="R18" s="581"/>
      <c r="S18" s="581"/>
      <c r="T18" s="581"/>
    </row>
    <row r="19" spans="1:20" s="580" customFormat="1" ht="15" customHeight="1">
      <c r="A19" s="581"/>
      <c r="B19" s="581"/>
      <c r="C19" s="581"/>
      <c r="D19" s="581"/>
      <c r="F19" s="579"/>
      <c r="G19" s="1273" t="s">
        <v>568</v>
      </c>
      <c r="H19" s="1273"/>
      <c r="I19" s="561"/>
      <c r="J19" s="581"/>
      <c r="K19" s="581"/>
      <c r="L19" s="581"/>
      <c r="M19" s="581"/>
      <c r="N19" s="581"/>
      <c r="O19" s="581"/>
      <c r="P19" s="581"/>
      <c r="Q19" s="581"/>
      <c r="R19" s="581"/>
      <c r="S19" s="581"/>
      <c r="T19" s="581"/>
    </row>
  </sheetData>
  <sheetProtection password="FA9C" sheet="1" objects="1" scenarios="1" formatColumns="0" formatRows="0"/>
  <mergeCells count="9">
    <mergeCell ref="G19:H19"/>
    <mergeCell ref="F2:H2"/>
    <mergeCell ref="F4:H4"/>
    <mergeCell ref="I4:I5"/>
    <mergeCell ref="A8:A17"/>
    <mergeCell ref="B11:B13"/>
    <mergeCell ref="C12:C13"/>
    <mergeCell ref="B15:B17"/>
    <mergeCell ref="C16:C17"/>
  </mergeCells>
  <dataValidations count="1">
    <dataValidation type="textLength" operator="lessThanOrEqual" allowBlank="1" showInputMessage="1" showErrorMessage="1" errorTitle="Ошибка" error="Допускается ввод не более 900 символов!" sqref="I18:I19">
      <formula1>900</formula1>
    </dataValidation>
  </dataValidation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8">
    <tabColor rgb="FFEAEBEE"/>
    <pageSetUpPr fitToPage="1"/>
  </sheetPr>
  <dimension ref="A1:AG30"/>
  <sheetViews>
    <sheetView showGridLines="0" topLeftCell="I12" zoomScaleNormal="100" workbookViewId="0">
      <selection activeCell="O24" sqref="O24"/>
    </sheetView>
  </sheetViews>
  <sheetFormatPr defaultColWidth="10.5703125" defaultRowHeight="14.25"/>
  <cols>
    <col min="1" max="6" width="10.5703125" style="179" hidden="1" customWidth="1"/>
    <col min="7" max="8" width="9.140625" style="478" hidden="1" customWidth="1"/>
    <col min="9" max="9" width="3.7109375" style="452" customWidth="1"/>
    <col min="10" max="11" width="3.7109375" style="451" customWidth="1"/>
    <col min="12" max="12" width="12.7109375" style="445" customWidth="1"/>
    <col min="13" max="13" width="44.7109375" style="445" customWidth="1"/>
    <col min="14" max="14" width="1.7109375" style="445" hidden="1" customWidth="1"/>
    <col min="15" max="15" width="23.7109375" style="445" customWidth="1"/>
    <col min="16" max="17" width="1.7109375" style="445" hidden="1" customWidth="1"/>
    <col min="18" max="18" width="11.7109375" style="445" customWidth="1"/>
    <col min="19" max="19" width="3.7109375" style="445" customWidth="1"/>
    <col min="20" max="20" width="11.7109375" style="445" customWidth="1"/>
    <col min="21" max="21" width="8.5703125" style="445" hidden="1" customWidth="1"/>
    <col min="22" max="22" width="4.7109375" style="445" customWidth="1"/>
    <col min="23" max="23" width="115.7109375" style="445" customWidth="1"/>
    <col min="24" max="33" width="10.5703125" style="468"/>
    <col min="34" max="256" width="10.5703125" style="445"/>
    <col min="257" max="264" width="0" style="445" hidden="1" customWidth="1"/>
    <col min="265" max="267" width="3.7109375" style="445" customWidth="1"/>
    <col min="268" max="268" width="12.7109375" style="445" customWidth="1"/>
    <col min="269" max="269" width="51.140625" style="445" customWidth="1"/>
    <col min="270" max="270" width="0" style="445" hidden="1" customWidth="1"/>
    <col min="271" max="271" width="18.7109375" style="445" customWidth="1"/>
    <col min="272" max="273" width="0" style="445" hidden="1"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512" width="10.5703125" style="445"/>
    <col min="513" max="520" width="0" style="445" hidden="1" customWidth="1"/>
    <col min="521" max="523" width="3.7109375" style="445" customWidth="1"/>
    <col min="524" max="524" width="12.7109375" style="445" customWidth="1"/>
    <col min="525" max="525" width="51.140625" style="445" customWidth="1"/>
    <col min="526" max="526" width="0" style="445" hidden="1" customWidth="1"/>
    <col min="527" max="527" width="18.7109375" style="445" customWidth="1"/>
    <col min="528" max="529" width="0" style="445" hidden="1"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768" width="10.5703125" style="445"/>
    <col min="769" max="776" width="0" style="445" hidden="1" customWidth="1"/>
    <col min="777" max="779" width="3.7109375" style="445" customWidth="1"/>
    <col min="780" max="780" width="12.7109375" style="445" customWidth="1"/>
    <col min="781" max="781" width="51.140625" style="445" customWidth="1"/>
    <col min="782" max="782" width="0" style="445" hidden="1" customWidth="1"/>
    <col min="783" max="783" width="18.7109375" style="445" customWidth="1"/>
    <col min="784" max="785" width="0" style="445" hidden="1"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1024" width="10.5703125" style="445"/>
    <col min="1025" max="1032" width="0" style="445" hidden="1" customWidth="1"/>
    <col min="1033" max="1035" width="3.7109375" style="445" customWidth="1"/>
    <col min="1036" max="1036" width="12.7109375" style="445" customWidth="1"/>
    <col min="1037" max="1037" width="51.140625" style="445" customWidth="1"/>
    <col min="1038" max="1038" width="0" style="445" hidden="1" customWidth="1"/>
    <col min="1039" max="1039" width="18.7109375" style="445" customWidth="1"/>
    <col min="1040" max="1041" width="0" style="445" hidden="1"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280" width="10.5703125" style="445"/>
    <col min="1281" max="1288" width="0" style="445" hidden="1" customWidth="1"/>
    <col min="1289" max="1291" width="3.7109375" style="445" customWidth="1"/>
    <col min="1292" max="1292" width="12.7109375" style="445" customWidth="1"/>
    <col min="1293" max="1293" width="51.140625" style="445" customWidth="1"/>
    <col min="1294" max="1294" width="0" style="445" hidden="1" customWidth="1"/>
    <col min="1295" max="1295" width="18.7109375" style="445" customWidth="1"/>
    <col min="1296" max="1297" width="0" style="445" hidden="1"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536" width="10.5703125" style="445"/>
    <col min="1537" max="1544" width="0" style="445" hidden="1" customWidth="1"/>
    <col min="1545" max="1547" width="3.7109375" style="445" customWidth="1"/>
    <col min="1548" max="1548" width="12.7109375" style="445" customWidth="1"/>
    <col min="1549" max="1549" width="51.140625" style="445" customWidth="1"/>
    <col min="1550" max="1550" width="0" style="445" hidden="1" customWidth="1"/>
    <col min="1551" max="1551" width="18.7109375" style="445" customWidth="1"/>
    <col min="1552" max="1553" width="0" style="445" hidden="1"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792" width="10.5703125" style="445"/>
    <col min="1793" max="1800" width="0" style="445" hidden="1" customWidth="1"/>
    <col min="1801" max="1803" width="3.7109375" style="445" customWidth="1"/>
    <col min="1804" max="1804" width="12.7109375" style="445" customWidth="1"/>
    <col min="1805" max="1805" width="51.140625" style="445" customWidth="1"/>
    <col min="1806" max="1806" width="0" style="445" hidden="1" customWidth="1"/>
    <col min="1807" max="1807" width="18.7109375" style="445" customWidth="1"/>
    <col min="1808" max="1809" width="0" style="445" hidden="1"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2048" width="10.5703125" style="445"/>
    <col min="2049" max="2056" width="0" style="445" hidden="1" customWidth="1"/>
    <col min="2057" max="2059" width="3.7109375" style="445" customWidth="1"/>
    <col min="2060" max="2060" width="12.7109375" style="445" customWidth="1"/>
    <col min="2061" max="2061" width="51.140625" style="445" customWidth="1"/>
    <col min="2062" max="2062" width="0" style="445" hidden="1" customWidth="1"/>
    <col min="2063" max="2063" width="18.7109375" style="445" customWidth="1"/>
    <col min="2064" max="2065" width="0" style="445" hidden="1"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304" width="10.5703125" style="445"/>
    <col min="2305" max="2312" width="0" style="445" hidden="1" customWidth="1"/>
    <col min="2313" max="2315" width="3.7109375" style="445" customWidth="1"/>
    <col min="2316" max="2316" width="12.7109375" style="445" customWidth="1"/>
    <col min="2317" max="2317" width="51.140625" style="445" customWidth="1"/>
    <col min="2318" max="2318" width="0" style="445" hidden="1" customWidth="1"/>
    <col min="2319" max="2319" width="18.7109375" style="445" customWidth="1"/>
    <col min="2320" max="2321" width="0" style="445" hidden="1"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560" width="10.5703125" style="445"/>
    <col min="2561" max="2568" width="0" style="445" hidden="1" customWidth="1"/>
    <col min="2569" max="2571" width="3.7109375" style="445" customWidth="1"/>
    <col min="2572" max="2572" width="12.7109375" style="445" customWidth="1"/>
    <col min="2573" max="2573" width="51.140625" style="445" customWidth="1"/>
    <col min="2574" max="2574" width="0" style="445" hidden="1" customWidth="1"/>
    <col min="2575" max="2575" width="18.7109375" style="445" customWidth="1"/>
    <col min="2576" max="2577" width="0" style="445" hidden="1"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816" width="10.5703125" style="445"/>
    <col min="2817" max="2824" width="0" style="445" hidden="1" customWidth="1"/>
    <col min="2825" max="2827" width="3.7109375" style="445" customWidth="1"/>
    <col min="2828" max="2828" width="12.7109375" style="445" customWidth="1"/>
    <col min="2829" max="2829" width="51.140625" style="445" customWidth="1"/>
    <col min="2830" max="2830" width="0" style="445" hidden="1" customWidth="1"/>
    <col min="2831" max="2831" width="18.7109375" style="445" customWidth="1"/>
    <col min="2832" max="2833" width="0" style="445" hidden="1"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3072" width="10.5703125" style="445"/>
    <col min="3073" max="3080" width="0" style="445" hidden="1" customWidth="1"/>
    <col min="3081" max="3083" width="3.7109375" style="445" customWidth="1"/>
    <col min="3084" max="3084" width="12.7109375" style="445" customWidth="1"/>
    <col min="3085" max="3085" width="51.140625" style="445" customWidth="1"/>
    <col min="3086" max="3086" width="0" style="445" hidden="1" customWidth="1"/>
    <col min="3087" max="3087" width="18.7109375" style="445" customWidth="1"/>
    <col min="3088" max="3089" width="0" style="445" hidden="1"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328" width="10.5703125" style="445"/>
    <col min="3329" max="3336" width="0" style="445" hidden="1" customWidth="1"/>
    <col min="3337" max="3339" width="3.7109375" style="445" customWidth="1"/>
    <col min="3340" max="3340" width="12.7109375" style="445" customWidth="1"/>
    <col min="3341" max="3341" width="51.140625" style="445" customWidth="1"/>
    <col min="3342" max="3342" width="0" style="445" hidden="1" customWidth="1"/>
    <col min="3343" max="3343" width="18.7109375" style="445" customWidth="1"/>
    <col min="3344" max="3345" width="0" style="445" hidden="1"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584" width="10.5703125" style="445"/>
    <col min="3585" max="3592" width="0" style="445" hidden="1" customWidth="1"/>
    <col min="3593" max="3595" width="3.7109375" style="445" customWidth="1"/>
    <col min="3596" max="3596" width="12.7109375" style="445" customWidth="1"/>
    <col min="3597" max="3597" width="51.140625" style="445" customWidth="1"/>
    <col min="3598" max="3598" width="0" style="445" hidden="1" customWidth="1"/>
    <col min="3599" max="3599" width="18.7109375" style="445" customWidth="1"/>
    <col min="3600" max="3601" width="0" style="445" hidden="1"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840" width="10.5703125" style="445"/>
    <col min="3841" max="3848" width="0" style="445" hidden="1" customWidth="1"/>
    <col min="3849" max="3851" width="3.7109375" style="445" customWidth="1"/>
    <col min="3852" max="3852" width="12.7109375" style="445" customWidth="1"/>
    <col min="3853" max="3853" width="51.140625" style="445" customWidth="1"/>
    <col min="3854" max="3854" width="0" style="445" hidden="1" customWidth="1"/>
    <col min="3855" max="3855" width="18.7109375" style="445" customWidth="1"/>
    <col min="3856" max="3857" width="0" style="445" hidden="1"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4096" width="10.5703125" style="445"/>
    <col min="4097" max="4104" width="0" style="445" hidden="1" customWidth="1"/>
    <col min="4105" max="4107" width="3.7109375" style="445" customWidth="1"/>
    <col min="4108" max="4108" width="12.7109375" style="445" customWidth="1"/>
    <col min="4109" max="4109" width="51.140625" style="445" customWidth="1"/>
    <col min="4110" max="4110" width="0" style="445" hidden="1" customWidth="1"/>
    <col min="4111" max="4111" width="18.7109375" style="445" customWidth="1"/>
    <col min="4112" max="4113" width="0" style="445" hidden="1"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352" width="10.5703125" style="445"/>
    <col min="4353" max="4360" width="0" style="445" hidden="1" customWidth="1"/>
    <col min="4361" max="4363" width="3.7109375" style="445" customWidth="1"/>
    <col min="4364" max="4364" width="12.7109375" style="445" customWidth="1"/>
    <col min="4365" max="4365" width="51.140625" style="445" customWidth="1"/>
    <col min="4366" max="4366" width="0" style="445" hidden="1" customWidth="1"/>
    <col min="4367" max="4367" width="18.7109375" style="445" customWidth="1"/>
    <col min="4368" max="4369" width="0" style="445" hidden="1"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608" width="10.5703125" style="445"/>
    <col min="4609" max="4616" width="0" style="445" hidden="1" customWidth="1"/>
    <col min="4617" max="4619" width="3.7109375" style="445" customWidth="1"/>
    <col min="4620" max="4620" width="12.7109375" style="445" customWidth="1"/>
    <col min="4621" max="4621" width="51.140625" style="445" customWidth="1"/>
    <col min="4622" max="4622" width="0" style="445" hidden="1" customWidth="1"/>
    <col min="4623" max="4623" width="18.7109375" style="445" customWidth="1"/>
    <col min="4624" max="4625" width="0" style="445" hidden="1"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864" width="10.5703125" style="445"/>
    <col min="4865" max="4872" width="0" style="445" hidden="1" customWidth="1"/>
    <col min="4873" max="4875" width="3.7109375" style="445" customWidth="1"/>
    <col min="4876" max="4876" width="12.7109375" style="445" customWidth="1"/>
    <col min="4877" max="4877" width="51.140625" style="445" customWidth="1"/>
    <col min="4878" max="4878" width="0" style="445" hidden="1" customWidth="1"/>
    <col min="4879" max="4879" width="18.7109375" style="445" customWidth="1"/>
    <col min="4880" max="4881" width="0" style="445" hidden="1"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5120" width="10.5703125" style="445"/>
    <col min="5121" max="5128" width="0" style="445" hidden="1" customWidth="1"/>
    <col min="5129" max="5131" width="3.7109375" style="445" customWidth="1"/>
    <col min="5132" max="5132" width="12.7109375" style="445" customWidth="1"/>
    <col min="5133" max="5133" width="51.140625" style="445" customWidth="1"/>
    <col min="5134" max="5134" width="0" style="445" hidden="1" customWidth="1"/>
    <col min="5135" max="5135" width="18.7109375" style="445" customWidth="1"/>
    <col min="5136" max="5137" width="0" style="445" hidden="1"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376" width="10.5703125" style="445"/>
    <col min="5377" max="5384" width="0" style="445" hidden="1" customWidth="1"/>
    <col min="5385" max="5387" width="3.7109375" style="445" customWidth="1"/>
    <col min="5388" max="5388" width="12.7109375" style="445" customWidth="1"/>
    <col min="5389" max="5389" width="51.140625" style="445" customWidth="1"/>
    <col min="5390" max="5390" width="0" style="445" hidden="1" customWidth="1"/>
    <col min="5391" max="5391" width="18.7109375" style="445" customWidth="1"/>
    <col min="5392" max="5393" width="0" style="445" hidden="1"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632" width="10.5703125" style="445"/>
    <col min="5633" max="5640" width="0" style="445" hidden="1" customWidth="1"/>
    <col min="5641" max="5643" width="3.7109375" style="445" customWidth="1"/>
    <col min="5644" max="5644" width="12.7109375" style="445" customWidth="1"/>
    <col min="5645" max="5645" width="51.140625" style="445" customWidth="1"/>
    <col min="5646" max="5646" width="0" style="445" hidden="1" customWidth="1"/>
    <col min="5647" max="5647" width="18.7109375" style="445" customWidth="1"/>
    <col min="5648" max="5649" width="0" style="445" hidden="1"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888" width="10.5703125" style="445"/>
    <col min="5889" max="5896" width="0" style="445" hidden="1" customWidth="1"/>
    <col min="5897" max="5899" width="3.7109375" style="445" customWidth="1"/>
    <col min="5900" max="5900" width="12.7109375" style="445" customWidth="1"/>
    <col min="5901" max="5901" width="51.140625" style="445" customWidth="1"/>
    <col min="5902" max="5902" width="0" style="445" hidden="1" customWidth="1"/>
    <col min="5903" max="5903" width="18.7109375" style="445" customWidth="1"/>
    <col min="5904" max="5905" width="0" style="445" hidden="1"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6144" width="10.5703125" style="445"/>
    <col min="6145" max="6152" width="0" style="445" hidden="1" customWidth="1"/>
    <col min="6153" max="6155" width="3.7109375" style="445" customWidth="1"/>
    <col min="6156" max="6156" width="12.7109375" style="445" customWidth="1"/>
    <col min="6157" max="6157" width="51.140625" style="445" customWidth="1"/>
    <col min="6158" max="6158" width="0" style="445" hidden="1" customWidth="1"/>
    <col min="6159" max="6159" width="18.7109375" style="445" customWidth="1"/>
    <col min="6160" max="6161" width="0" style="445" hidden="1"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400" width="10.5703125" style="445"/>
    <col min="6401" max="6408" width="0" style="445" hidden="1" customWidth="1"/>
    <col min="6409" max="6411" width="3.7109375" style="445" customWidth="1"/>
    <col min="6412" max="6412" width="12.7109375" style="445" customWidth="1"/>
    <col min="6413" max="6413" width="51.140625" style="445" customWidth="1"/>
    <col min="6414" max="6414" width="0" style="445" hidden="1" customWidth="1"/>
    <col min="6415" max="6415" width="18.7109375" style="445" customWidth="1"/>
    <col min="6416" max="6417" width="0" style="445" hidden="1"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656" width="10.5703125" style="445"/>
    <col min="6657" max="6664" width="0" style="445" hidden="1" customWidth="1"/>
    <col min="6665" max="6667" width="3.7109375" style="445" customWidth="1"/>
    <col min="6668" max="6668" width="12.7109375" style="445" customWidth="1"/>
    <col min="6669" max="6669" width="51.140625" style="445" customWidth="1"/>
    <col min="6670" max="6670" width="0" style="445" hidden="1" customWidth="1"/>
    <col min="6671" max="6671" width="18.7109375" style="445" customWidth="1"/>
    <col min="6672" max="6673" width="0" style="445" hidden="1"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912" width="10.5703125" style="445"/>
    <col min="6913" max="6920" width="0" style="445" hidden="1" customWidth="1"/>
    <col min="6921" max="6923" width="3.7109375" style="445" customWidth="1"/>
    <col min="6924" max="6924" width="12.7109375" style="445" customWidth="1"/>
    <col min="6925" max="6925" width="51.140625" style="445" customWidth="1"/>
    <col min="6926" max="6926" width="0" style="445" hidden="1" customWidth="1"/>
    <col min="6927" max="6927" width="18.7109375" style="445" customWidth="1"/>
    <col min="6928" max="6929" width="0" style="445" hidden="1"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7168" width="10.5703125" style="445"/>
    <col min="7169" max="7176" width="0" style="445" hidden="1" customWidth="1"/>
    <col min="7177" max="7179" width="3.7109375" style="445" customWidth="1"/>
    <col min="7180" max="7180" width="12.7109375" style="445" customWidth="1"/>
    <col min="7181" max="7181" width="51.140625" style="445" customWidth="1"/>
    <col min="7182" max="7182" width="0" style="445" hidden="1" customWidth="1"/>
    <col min="7183" max="7183" width="18.7109375" style="445" customWidth="1"/>
    <col min="7184" max="7185" width="0" style="445" hidden="1"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424" width="10.5703125" style="445"/>
    <col min="7425" max="7432" width="0" style="445" hidden="1" customWidth="1"/>
    <col min="7433" max="7435" width="3.7109375" style="445" customWidth="1"/>
    <col min="7436" max="7436" width="12.7109375" style="445" customWidth="1"/>
    <col min="7437" max="7437" width="51.140625" style="445" customWidth="1"/>
    <col min="7438" max="7438" width="0" style="445" hidden="1" customWidth="1"/>
    <col min="7439" max="7439" width="18.7109375" style="445" customWidth="1"/>
    <col min="7440" max="7441" width="0" style="445" hidden="1"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680" width="10.5703125" style="445"/>
    <col min="7681" max="7688" width="0" style="445" hidden="1" customWidth="1"/>
    <col min="7689" max="7691" width="3.7109375" style="445" customWidth="1"/>
    <col min="7692" max="7692" width="12.7109375" style="445" customWidth="1"/>
    <col min="7693" max="7693" width="51.140625" style="445" customWidth="1"/>
    <col min="7694" max="7694" width="0" style="445" hidden="1" customWidth="1"/>
    <col min="7695" max="7695" width="18.7109375" style="445" customWidth="1"/>
    <col min="7696" max="7697" width="0" style="445" hidden="1"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936" width="10.5703125" style="445"/>
    <col min="7937" max="7944" width="0" style="445" hidden="1" customWidth="1"/>
    <col min="7945" max="7947" width="3.7109375" style="445" customWidth="1"/>
    <col min="7948" max="7948" width="12.7109375" style="445" customWidth="1"/>
    <col min="7949" max="7949" width="51.140625" style="445" customWidth="1"/>
    <col min="7950" max="7950" width="0" style="445" hidden="1" customWidth="1"/>
    <col min="7951" max="7951" width="18.7109375" style="445" customWidth="1"/>
    <col min="7952" max="7953" width="0" style="445" hidden="1"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8192" width="10.5703125" style="445"/>
    <col min="8193" max="8200" width="0" style="445" hidden="1" customWidth="1"/>
    <col min="8201" max="8203" width="3.7109375" style="445" customWidth="1"/>
    <col min="8204" max="8204" width="12.7109375" style="445" customWidth="1"/>
    <col min="8205" max="8205" width="51.140625" style="445" customWidth="1"/>
    <col min="8206" max="8206" width="0" style="445" hidden="1" customWidth="1"/>
    <col min="8207" max="8207" width="18.7109375" style="445" customWidth="1"/>
    <col min="8208" max="8209" width="0" style="445" hidden="1"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448" width="10.5703125" style="445"/>
    <col min="8449" max="8456" width="0" style="445" hidden="1" customWidth="1"/>
    <col min="8457" max="8459" width="3.7109375" style="445" customWidth="1"/>
    <col min="8460" max="8460" width="12.7109375" style="445" customWidth="1"/>
    <col min="8461" max="8461" width="51.140625" style="445" customWidth="1"/>
    <col min="8462" max="8462" width="0" style="445" hidden="1" customWidth="1"/>
    <col min="8463" max="8463" width="18.7109375" style="445" customWidth="1"/>
    <col min="8464" max="8465" width="0" style="445" hidden="1"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704" width="10.5703125" style="445"/>
    <col min="8705" max="8712" width="0" style="445" hidden="1" customWidth="1"/>
    <col min="8713" max="8715" width="3.7109375" style="445" customWidth="1"/>
    <col min="8716" max="8716" width="12.7109375" style="445" customWidth="1"/>
    <col min="8717" max="8717" width="51.140625" style="445" customWidth="1"/>
    <col min="8718" max="8718" width="0" style="445" hidden="1" customWidth="1"/>
    <col min="8719" max="8719" width="18.7109375" style="445" customWidth="1"/>
    <col min="8720" max="8721" width="0" style="445" hidden="1"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960" width="10.5703125" style="445"/>
    <col min="8961" max="8968" width="0" style="445" hidden="1" customWidth="1"/>
    <col min="8969" max="8971" width="3.7109375" style="445" customWidth="1"/>
    <col min="8972" max="8972" width="12.7109375" style="445" customWidth="1"/>
    <col min="8973" max="8973" width="51.140625" style="445" customWidth="1"/>
    <col min="8974" max="8974" width="0" style="445" hidden="1" customWidth="1"/>
    <col min="8975" max="8975" width="18.7109375" style="445" customWidth="1"/>
    <col min="8976" max="8977" width="0" style="445" hidden="1"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9216" width="10.5703125" style="445"/>
    <col min="9217" max="9224" width="0" style="445" hidden="1" customWidth="1"/>
    <col min="9225" max="9227" width="3.7109375" style="445" customWidth="1"/>
    <col min="9228" max="9228" width="12.7109375" style="445" customWidth="1"/>
    <col min="9229" max="9229" width="51.140625" style="445" customWidth="1"/>
    <col min="9230" max="9230" width="0" style="445" hidden="1" customWidth="1"/>
    <col min="9231" max="9231" width="18.7109375" style="445" customWidth="1"/>
    <col min="9232" max="9233" width="0" style="445" hidden="1"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472" width="10.5703125" style="445"/>
    <col min="9473" max="9480" width="0" style="445" hidden="1" customWidth="1"/>
    <col min="9481" max="9483" width="3.7109375" style="445" customWidth="1"/>
    <col min="9484" max="9484" width="12.7109375" style="445" customWidth="1"/>
    <col min="9485" max="9485" width="51.140625" style="445" customWidth="1"/>
    <col min="9486" max="9486" width="0" style="445" hidden="1" customWidth="1"/>
    <col min="9487" max="9487" width="18.7109375" style="445" customWidth="1"/>
    <col min="9488" max="9489" width="0" style="445" hidden="1"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728" width="10.5703125" style="445"/>
    <col min="9729" max="9736" width="0" style="445" hidden="1" customWidth="1"/>
    <col min="9737" max="9739" width="3.7109375" style="445" customWidth="1"/>
    <col min="9740" max="9740" width="12.7109375" style="445" customWidth="1"/>
    <col min="9741" max="9741" width="51.140625" style="445" customWidth="1"/>
    <col min="9742" max="9742" width="0" style="445" hidden="1" customWidth="1"/>
    <col min="9743" max="9743" width="18.7109375" style="445" customWidth="1"/>
    <col min="9744" max="9745" width="0" style="445" hidden="1"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984" width="10.5703125" style="445"/>
    <col min="9985" max="9992" width="0" style="445" hidden="1" customWidth="1"/>
    <col min="9993" max="9995" width="3.7109375" style="445" customWidth="1"/>
    <col min="9996" max="9996" width="12.7109375" style="445" customWidth="1"/>
    <col min="9997" max="9997" width="51.140625" style="445" customWidth="1"/>
    <col min="9998" max="9998" width="0" style="445" hidden="1" customWidth="1"/>
    <col min="9999" max="9999" width="18.7109375" style="445" customWidth="1"/>
    <col min="10000" max="10001" width="0" style="445" hidden="1"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240" width="10.5703125" style="445"/>
    <col min="10241" max="10248" width="0" style="445" hidden="1" customWidth="1"/>
    <col min="10249" max="10251" width="3.7109375" style="445" customWidth="1"/>
    <col min="10252" max="10252" width="12.7109375" style="445" customWidth="1"/>
    <col min="10253" max="10253" width="51.140625" style="445" customWidth="1"/>
    <col min="10254" max="10254" width="0" style="445" hidden="1" customWidth="1"/>
    <col min="10255" max="10255" width="18.7109375" style="445" customWidth="1"/>
    <col min="10256" max="10257" width="0" style="445" hidden="1"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496" width="10.5703125" style="445"/>
    <col min="10497" max="10504" width="0" style="445" hidden="1" customWidth="1"/>
    <col min="10505" max="10507" width="3.7109375" style="445" customWidth="1"/>
    <col min="10508" max="10508" width="12.7109375" style="445" customWidth="1"/>
    <col min="10509" max="10509" width="51.140625" style="445" customWidth="1"/>
    <col min="10510" max="10510" width="0" style="445" hidden="1" customWidth="1"/>
    <col min="10511" max="10511" width="18.7109375" style="445" customWidth="1"/>
    <col min="10512" max="10513" width="0" style="445" hidden="1"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752" width="10.5703125" style="445"/>
    <col min="10753" max="10760" width="0" style="445" hidden="1" customWidth="1"/>
    <col min="10761" max="10763" width="3.7109375" style="445" customWidth="1"/>
    <col min="10764" max="10764" width="12.7109375" style="445" customWidth="1"/>
    <col min="10765" max="10765" width="51.140625" style="445" customWidth="1"/>
    <col min="10766" max="10766" width="0" style="445" hidden="1" customWidth="1"/>
    <col min="10767" max="10767" width="18.7109375" style="445" customWidth="1"/>
    <col min="10768" max="10769" width="0" style="445" hidden="1"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1008" width="10.5703125" style="445"/>
    <col min="11009" max="11016" width="0" style="445" hidden="1" customWidth="1"/>
    <col min="11017" max="11019" width="3.7109375" style="445" customWidth="1"/>
    <col min="11020" max="11020" width="12.7109375" style="445" customWidth="1"/>
    <col min="11021" max="11021" width="51.140625" style="445" customWidth="1"/>
    <col min="11022" max="11022" width="0" style="445" hidden="1" customWidth="1"/>
    <col min="11023" max="11023" width="18.7109375" style="445" customWidth="1"/>
    <col min="11024" max="11025" width="0" style="445" hidden="1"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264" width="10.5703125" style="445"/>
    <col min="11265" max="11272" width="0" style="445" hidden="1" customWidth="1"/>
    <col min="11273" max="11275" width="3.7109375" style="445" customWidth="1"/>
    <col min="11276" max="11276" width="12.7109375" style="445" customWidth="1"/>
    <col min="11277" max="11277" width="51.140625" style="445" customWidth="1"/>
    <col min="11278" max="11278" width="0" style="445" hidden="1" customWidth="1"/>
    <col min="11279" max="11279" width="18.7109375" style="445" customWidth="1"/>
    <col min="11280" max="11281" width="0" style="445" hidden="1"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520" width="10.5703125" style="445"/>
    <col min="11521" max="11528" width="0" style="445" hidden="1" customWidth="1"/>
    <col min="11529" max="11531" width="3.7109375" style="445" customWidth="1"/>
    <col min="11532" max="11532" width="12.7109375" style="445" customWidth="1"/>
    <col min="11533" max="11533" width="51.140625" style="445" customWidth="1"/>
    <col min="11534" max="11534" width="0" style="445" hidden="1" customWidth="1"/>
    <col min="11535" max="11535" width="18.7109375" style="445" customWidth="1"/>
    <col min="11536" max="11537" width="0" style="445" hidden="1"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776" width="10.5703125" style="445"/>
    <col min="11777" max="11784" width="0" style="445" hidden="1" customWidth="1"/>
    <col min="11785" max="11787" width="3.7109375" style="445" customWidth="1"/>
    <col min="11788" max="11788" width="12.7109375" style="445" customWidth="1"/>
    <col min="11789" max="11789" width="51.140625" style="445" customWidth="1"/>
    <col min="11790" max="11790" width="0" style="445" hidden="1" customWidth="1"/>
    <col min="11791" max="11791" width="18.7109375" style="445" customWidth="1"/>
    <col min="11792" max="11793" width="0" style="445" hidden="1"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2032" width="10.5703125" style="445"/>
    <col min="12033" max="12040" width="0" style="445" hidden="1" customWidth="1"/>
    <col min="12041" max="12043" width="3.7109375" style="445" customWidth="1"/>
    <col min="12044" max="12044" width="12.7109375" style="445" customWidth="1"/>
    <col min="12045" max="12045" width="51.140625" style="445" customWidth="1"/>
    <col min="12046" max="12046" width="0" style="445" hidden="1" customWidth="1"/>
    <col min="12047" max="12047" width="18.7109375" style="445" customWidth="1"/>
    <col min="12048" max="12049" width="0" style="445" hidden="1"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288" width="10.5703125" style="445"/>
    <col min="12289" max="12296" width="0" style="445" hidden="1" customWidth="1"/>
    <col min="12297" max="12299" width="3.7109375" style="445" customWidth="1"/>
    <col min="12300" max="12300" width="12.7109375" style="445" customWidth="1"/>
    <col min="12301" max="12301" width="51.140625" style="445" customWidth="1"/>
    <col min="12302" max="12302" width="0" style="445" hidden="1" customWidth="1"/>
    <col min="12303" max="12303" width="18.7109375" style="445" customWidth="1"/>
    <col min="12304" max="12305" width="0" style="445" hidden="1"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544" width="10.5703125" style="445"/>
    <col min="12545" max="12552" width="0" style="445" hidden="1" customWidth="1"/>
    <col min="12553" max="12555" width="3.7109375" style="445" customWidth="1"/>
    <col min="12556" max="12556" width="12.7109375" style="445" customWidth="1"/>
    <col min="12557" max="12557" width="51.140625" style="445" customWidth="1"/>
    <col min="12558" max="12558" width="0" style="445" hidden="1" customWidth="1"/>
    <col min="12559" max="12559" width="18.7109375" style="445" customWidth="1"/>
    <col min="12560" max="12561" width="0" style="445" hidden="1"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800" width="10.5703125" style="445"/>
    <col min="12801" max="12808" width="0" style="445" hidden="1" customWidth="1"/>
    <col min="12809" max="12811" width="3.7109375" style="445" customWidth="1"/>
    <col min="12812" max="12812" width="12.7109375" style="445" customWidth="1"/>
    <col min="12813" max="12813" width="51.140625" style="445" customWidth="1"/>
    <col min="12814" max="12814" width="0" style="445" hidden="1" customWidth="1"/>
    <col min="12815" max="12815" width="18.7109375" style="445" customWidth="1"/>
    <col min="12816" max="12817" width="0" style="445" hidden="1"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3056" width="10.5703125" style="445"/>
    <col min="13057" max="13064" width="0" style="445" hidden="1" customWidth="1"/>
    <col min="13065" max="13067" width="3.7109375" style="445" customWidth="1"/>
    <col min="13068" max="13068" width="12.7109375" style="445" customWidth="1"/>
    <col min="13069" max="13069" width="51.140625" style="445" customWidth="1"/>
    <col min="13070" max="13070" width="0" style="445" hidden="1" customWidth="1"/>
    <col min="13071" max="13071" width="18.7109375" style="445" customWidth="1"/>
    <col min="13072" max="13073" width="0" style="445" hidden="1"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312" width="10.5703125" style="445"/>
    <col min="13313" max="13320" width="0" style="445" hidden="1" customWidth="1"/>
    <col min="13321" max="13323" width="3.7109375" style="445" customWidth="1"/>
    <col min="13324" max="13324" width="12.7109375" style="445" customWidth="1"/>
    <col min="13325" max="13325" width="51.140625" style="445" customWidth="1"/>
    <col min="13326" max="13326" width="0" style="445" hidden="1" customWidth="1"/>
    <col min="13327" max="13327" width="18.7109375" style="445" customWidth="1"/>
    <col min="13328" max="13329" width="0" style="445" hidden="1"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568" width="10.5703125" style="445"/>
    <col min="13569" max="13576" width="0" style="445" hidden="1" customWidth="1"/>
    <col min="13577" max="13579" width="3.7109375" style="445" customWidth="1"/>
    <col min="13580" max="13580" width="12.7109375" style="445" customWidth="1"/>
    <col min="13581" max="13581" width="51.140625" style="445" customWidth="1"/>
    <col min="13582" max="13582" width="0" style="445" hidden="1" customWidth="1"/>
    <col min="13583" max="13583" width="18.7109375" style="445" customWidth="1"/>
    <col min="13584" max="13585" width="0" style="445" hidden="1"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824" width="10.5703125" style="445"/>
    <col min="13825" max="13832" width="0" style="445" hidden="1" customWidth="1"/>
    <col min="13833" max="13835" width="3.7109375" style="445" customWidth="1"/>
    <col min="13836" max="13836" width="12.7109375" style="445" customWidth="1"/>
    <col min="13837" max="13837" width="51.140625" style="445" customWidth="1"/>
    <col min="13838" max="13838" width="0" style="445" hidden="1" customWidth="1"/>
    <col min="13839" max="13839" width="18.7109375" style="445" customWidth="1"/>
    <col min="13840" max="13841" width="0" style="445" hidden="1"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4080" width="10.5703125" style="445"/>
    <col min="14081" max="14088" width="0" style="445" hidden="1" customWidth="1"/>
    <col min="14089" max="14091" width="3.7109375" style="445" customWidth="1"/>
    <col min="14092" max="14092" width="12.7109375" style="445" customWidth="1"/>
    <col min="14093" max="14093" width="51.140625" style="445" customWidth="1"/>
    <col min="14094" max="14094" width="0" style="445" hidden="1" customWidth="1"/>
    <col min="14095" max="14095" width="18.7109375" style="445" customWidth="1"/>
    <col min="14096" max="14097" width="0" style="445" hidden="1"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336" width="10.5703125" style="445"/>
    <col min="14337" max="14344" width="0" style="445" hidden="1" customWidth="1"/>
    <col min="14345" max="14347" width="3.7109375" style="445" customWidth="1"/>
    <col min="14348" max="14348" width="12.7109375" style="445" customWidth="1"/>
    <col min="14349" max="14349" width="51.140625" style="445" customWidth="1"/>
    <col min="14350" max="14350" width="0" style="445" hidden="1" customWidth="1"/>
    <col min="14351" max="14351" width="18.7109375" style="445" customWidth="1"/>
    <col min="14352" max="14353" width="0" style="445" hidden="1"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592" width="10.5703125" style="445"/>
    <col min="14593" max="14600" width="0" style="445" hidden="1" customWidth="1"/>
    <col min="14601" max="14603" width="3.7109375" style="445" customWidth="1"/>
    <col min="14604" max="14604" width="12.7109375" style="445" customWidth="1"/>
    <col min="14605" max="14605" width="51.140625" style="445" customWidth="1"/>
    <col min="14606" max="14606" width="0" style="445" hidden="1" customWidth="1"/>
    <col min="14607" max="14607" width="18.7109375" style="445" customWidth="1"/>
    <col min="14608" max="14609" width="0" style="445" hidden="1"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848" width="10.5703125" style="445"/>
    <col min="14849" max="14856" width="0" style="445" hidden="1" customWidth="1"/>
    <col min="14857" max="14859" width="3.7109375" style="445" customWidth="1"/>
    <col min="14860" max="14860" width="12.7109375" style="445" customWidth="1"/>
    <col min="14861" max="14861" width="51.140625" style="445" customWidth="1"/>
    <col min="14862" max="14862" width="0" style="445" hidden="1" customWidth="1"/>
    <col min="14863" max="14863" width="18.7109375" style="445" customWidth="1"/>
    <col min="14864" max="14865" width="0" style="445" hidden="1"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5104" width="10.5703125" style="445"/>
    <col min="15105" max="15112" width="0" style="445" hidden="1" customWidth="1"/>
    <col min="15113" max="15115" width="3.7109375" style="445" customWidth="1"/>
    <col min="15116" max="15116" width="12.7109375" style="445" customWidth="1"/>
    <col min="15117" max="15117" width="51.140625" style="445" customWidth="1"/>
    <col min="15118" max="15118" width="0" style="445" hidden="1" customWidth="1"/>
    <col min="15119" max="15119" width="18.7109375" style="445" customWidth="1"/>
    <col min="15120" max="15121" width="0" style="445" hidden="1"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360" width="10.5703125" style="445"/>
    <col min="15361" max="15368" width="0" style="445" hidden="1" customWidth="1"/>
    <col min="15369" max="15371" width="3.7109375" style="445" customWidth="1"/>
    <col min="15372" max="15372" width="12.7109375" style="445" customWidth="1"/>
    <col min="15373" max="15373" width="51.140625" style="445" customWidth="1"/>
    <col min="15374" max="15374" width="0" style="445" hidden="1" customWidth="1"/>
    <col min="15375" max="15375" width="18.7109375" style="445" customWidth="1"/>
    <col min="15376" max="15377" width="0" style="445" hidden="1"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616" width="10.5703125" style="445"/>
    <col min="15617" max="15624" width="0" style="445" hidden="1" customWidth="1"/>
    <col min="15625" max="15627" width="3.7109375" style="445" customWidth="1"/>
    <col min="15628" max="15628" width="12.7109375" style="445" customWidth="1"/>
    <col min="15629" max="15629" width="51.140625" style="445" customWidth="1"/>
    <col min="15630" max="15630" width="0" style="445" hidden="1" customWidth="1"/>
    <col min="15631" max="15631" width="18.7109375" style="445" customWidth="1"/>
    <col min="15632" max="15633" width="0" style="445" hidden="1"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872" width="10.5703125" style="445"/>
    <col min="15873" max="15880" width="0" style="445" hidden="1" customWidth="1"/>
    <col min="15881" max="15883" width="3.7109375" style="445" customWidth="1"/>
    <col min="15884" max="15884" width="12.7109375" style="445" customWidth="1"/>
    <col min="15885" max="15885" width="51.140625" style="445" customWidth="1"/>
    <col min="15886" max="15886" width="0" style="445" hidden="1" customWidth="1"/>
    <col min="15887" max="15887" width="18.7109375" style="445" customWidth="1"/>
    <col min="15888" max="15889" width="0" style="445" hidden="1"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6128" width="10.5703125" style="445"/>
    <col min="16129" max="16136" width="0" style="445" hidden="1" customWidth="1"/>
    <col min="16137" max="16139" width="3.7109375" style="445" customWidth="1"/>
    <col min="16140" max="16140" width="12.7109375" style="445" customWidth="1"/>
    <col min="16141" max="16141" width="51.140625" style="445" customWidth="1"/>
    <col min="16142" max="16142" width="0" style="445" hidden="1" customWidth="1"/>
    <col min="16143" max="16143" width="18.7109375" style="445" customWidth="1"/>
    <col min="16144" max="16145" width="0" style="445" hidden="1"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384" width="10.5703125" style="445"/>
  </cols>
  <sheetData>
    <row r="1" spans="1:33" hidden="1"/>
    <row r="2" spans="1:33" hidden="1"/>
    <row r="3" spans="1:33" hidden="1"/>
    <row r="4" spans="1:33" ht="3" customHeight="1">
      <c r="J4" s="450"/>
      <c r="K4" s="450"/>
      <c r="L4" s="446"/>
      <c r="M4" s="446"/>
      <c r="N4" s="446"/>
      <c r="O4" s="453"/>
      <c r="P4" s="453"/>
      <c r="Q4" s="453"/>
      <c r="R4" s="453"/>
      <c r="S4" s="453"/>
      <c r="T4" s="453"/>
      <c r="U4" s="446"/>
    </row>
    <row r="5" spans="1:33" ht="26.1" customHeight="1">
      <c r="J5" s="450"/>
      <c r="K5" s="450"/>
      <c r="L5" s="1310" t="s">
        <v>714</v>
      </c>
      <c r="M5" s="1310"/>
      <c r="N5" s="1310"/>
      <c r="O5" s="1310"/>
      <c r="P5" s="1310"/>
      <c r="Q5" s="1310"/>
      <c r="R5" s="1310"/>
      <c r="S5" s="1310"/>
      <c r="T5" s="1310"/>
      <c r="U5" s="465"/>
    </row>
    <row r="6" spans="1:33" ht="3" customHeight="1">
      <c r="J6" s="450"/>
      <c r="K6" s="450"/>
      <c r="L6" s="446"/>
      <c r="M6" s="446"/>
      <c r="N6" s="446"/>
      <c r="O6" s="449"/>
      <c r="P6" s="449"/>
      <c r="Q6" s="449"/>
      <c r="R6" s="449"/>
      <c r="S6" s="449"/>
      <c r="T6" s="449"/>
      <c r="U6" s="446"/>
    </row>
    <row r="7" spans="1:33"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3" s="460" customFormat="1" ht="18.75">
      <c r="A8" s="479"/>
      <c r="B8" s="479"/>
      <c r="C8" s="479"/>
      <c r="D8" s="479"/>
      <c r="E8" s="479"/>
      <c r="F8" s="479"/>
      <c r="G8" s="479"/>
      <c r="H8" s="479"/>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549"/>
      <c r="V8" s="549"/>
      <c r="W8" s="487"/>
      <c r="X8" s="473"/>
      <c r="Y8" s="473"/>
      <c r="Z8" s="473"/>
      <c r="AA8" s="473"/>
      <c r="AB8" s="473"/>
      <c r="AC8" s="473"/>
      <c r="AD8" s="473"/>
      <c r="AE8" s="473"/>
      <c r="AF8" s="473"/>
      <c r="AG8" s="473"/>
    </row>
    <row r="9" spans="1:33" s="460" customFormat="1" ht="18.75">
      <c r="A9" s="479"/>
      <c r="B9" s="479"/>
      <c r="C9" s="479"/>
      <c r="D9" s="479"/>
      <c r="E9" s="479"/>
      <c r="F9" s="479"/>
      <c r="G9" s="479"/>
      <c r="H9" s="479"/>
      <c r="L9" s="145"/>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549"/>
      <c r="V9" s="549"/>
      <c r="W9" s="487"/>
      <c r="X9" s="473"/>
      <c r="Y9" s="473"/>
      <c r="Z9" s="473"/>
      <c r="AA9" s="473"/>
      <c r="AB9" s="473"/>
      <c r="AC9" s="473"/>
      <c r="AD9" s="473"/>
      <c r="AE9" s="473"/>
      <c r="AF9" s="473"/>
      <c r="AG9" s="473"/>
    </row>
    <row r="10" spans="1:33"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3" s="460" customFormat="1" ht="11.25" hidden="1">
      <c r="A11" s="479"/>
      <c r="B11" s="479"/>
      <c r="C11" s="479"/>
      <c r="D11" s="479"/>
      <c r="E11" s="479"/>
      <c r="F11" s="479"/>
      <c r="G11" s="479"/>
      <c r="H11" s="479"/>
      <c r="L11" s="145"/>
      <c r="M11" s="145"/>
      <c r="N11" s="457"/>
      <c r="O11" s="466"/>
      <c r="P11" s="466"/>
      <c r="Q11" s="466"/>
      <c r="R11" s="466"/>
      <c r="S11" s="466"/>
      <c r="T11" s="466"/>
      <c r="U11" s="471" t="s">
        <v>370</v>
      </c>
      <c r="X11" s="473"/>
      <c r="Y11" s="473"/>
      <c r="Z11" s="473"/>
      <c r="AA11" s="473"/>
      <c r="AB11" s="473"/>
      <c r="AC11" s="473"/>
      <c r="AD11" s="473"/>
      <c r="AE11" s="473"/>
      <c r="AF11" s="473"/>
      <c r="AG11" s="473"/>
    </row>
    <row r="12" spans="1:33" ht="15" customHeight="1">
      <c r="H12" s="478" t="s">
        <v>91</v>
      </c>
      <c r="J12" s="450"/>
      <c r="K12" s="450"/>
      <c r="L12" s="446"/>
      <c r="M12" s="446"/>
      <c r="N12" s="446"/>
      <c r="O12" s="1327"/>
      <c r="P12" s="1327"/>
      <c r="Q12" s="1327"/>
      <c r="R12" s="1327"/>
      <c r="S12" s="1327"/>
      <c r="T12" s="1327"/>
      <c r="U12" s="1327"/>
    </row>
    <row r="13" spans="1:33">
      <c r="J13" s="450"/>
      <c r="K13" s="450"/>
      <c r="L13" s="1224" t="s">
        <v>444</v>
      </c>
      <c r="M13" s="1224"/>
      <c r="N13" s="1224"/>
      <c r="O13" s="1224"/>
      <c r="P13" s="1224"/>
      <c r="Q13" s="1224"/>
      <c r="R13" s="1224"/>
      <c r="S13" s="1224"/>
      <c r="T13" s="1224"/>
      <c r="U13" s="1224"/>
      <c r="V13" s="1224"/>
      <c r="W13" s="1224" t="s">
        <v>445</v>
      </c>
    </row>
    <row r="14" spans="1:33" ht="14.25" customHeight="1">
      <c r="J14" s="450"/>
      <c r="K14" s="450"/>
      <c r="L14" s="1296" t="s">
        <v>90</v>
      </c>
      <c r="M14" s="1296" t="s">
        <v>599</v>
      </c>
      <c r="N14" s="443"/>
      <c r="O14" s="1297" t="s">
        <v>601</v>
      </c>
      <c r="P14" s="1298"/>
      <c r="Q14" s="1298"/>
      <c r="R14" s="1298"/>
      <c r="S14" s="1298"/>
      <c r="T14" s="1299"/>
      <c r="U14" s="1307" t="s">
        <v>338</v>
      </c>
      <c r="V14" s="1326" t="s">
        <v>273</v>
      </c>
      <c r="W14" s="1224"/>
    </row>
    <row r="15" spans="1:33" ht="14.25" customHeight="1">
      <c r="J15" s="450"/>
      <c r="K15" s="450"/>
      <c r="L15" s="1296"/>
      <c r="M15" s="1296"/>
      <c r="N15" s="442"/>
      <c r="O15" s="1302" t="s">
        <v>600</v>
      </c>
      <c r="P15" s="622"/>
      <c r="Q15" s="622"/>
      <c r="R15" s="1305" t="s">
        <v>612</v>
      </c>
      <c r="S15" s="1305"/>
      <c r="T15" s="1306"/>
      <c r="U15" s="1308"/>
      <c r="V15" s="1326"/>
      <c r="W15" s="1224"/>
    </row>
    <row r="16" spans="1:33" ht="30.75" customHeight="1">
      <c r="J16" s="450"/>
      <c r="K16" s="450"/>
      <c r="L16" s="1296"/>
      <c r="M16" s="1296"/>
      <c r="N16" s="441"/>
      <c r="O16" s="1303"/>
      <c r="P16" s="620"/>
      <c r="Q16" s="621"/>
      <c r="R16" s="504" t="s">
        <v>272</v>
      </c>
      <c r="S16" s="1291" t="s">
        <v>271</v>
      </c>
      <c r="T16" s="1292"/>
      <c r="U16" s="1309"/>
      <c r="V16" s="1326"/>
      <c r="W16" s="1224"/>
    </row>
    <row r="17" spans="1:33">
      <c r="J17" s="450"/>
      <c r="K17" s="458">
        <v>1</v>
      </c>
      <c r="L17" s="604" t="s">
        <v>91</v>
      </c>
      <c r="M17" s="604" t="s">
        <v>47</v>
      </c>
      <c r="N17" s="477" t="s">
        <v>47</v>
      </c>
      <c r="O17" s="605">
        <f ca="1">OFFSET(O17,0,-1)+1</f>
        <v>3</v>
      </c>
      <c r="P17" s="606">
        <f ca="1">OFFSET(P17,0,-1)</f>
        <v>3</v>
      </c>
      <c r="Q17" s="606">
        <f ca="1">OFFSET(Q17,0,-1)</f>
        <v>3</v>
      </c>
      <c r="R17" s="605">
        <f ca="1">OFFSET(R17,0,-1)+1</f>
        <v>4</v>
      </c>
      <c r="S17" s="1324">
        <f ca="1">OFFSET(S17,0,-1)+1</f>
        <v>5</v>
      </c>
      <c r="T17" s="1324"/>
      <c r="U17" s="605">
        <f ca="1">OFFSET(U17,0,-2)+1</f>
        <v>6</v>
      </c>
      <c r="V17" s="606">
        <f ca="1">OFFSET(V17,0,-1)</f>
        <v>6</v>
      </c>
      <c r="W17" s="605">
        <f ca="1">OFFSET(W17,0,-1)+1</f>
        <v>7</v>
      </c>
    </row>
    <row r="18" spans="1:33" ht="22.5">
      <c r="A18" s="1279">
        <v>1</v>
      </c>
      <c r="B18" s="847"/>
      <c r="C18" s="847"/>
      <c r="D18" s="847"/>
      <c r="E18" s="848"/>
      <c r="F18" s="849"/>
      <c r="G18" s="849"/>
      <c r="H18" s="849"/>
      <c r="I18" s="850"/>
      <c r="J18" s="845"/>
      <c r="K18" s="852"/>
      <c r="L18" s="560">
        <f>mergeValue(A18)</f>
        <v>1</v>
      </c>
      <c r="M18" s="608" t="s">
        <v>19</v>
      </c>
      <c r="N18" s="547"/>
      <c r="O18" s="1325" t="str">
        <f>IF('Перечень тарифов'!J44="","","" &amp; 'Перечень тарифов'!J44 &amp; "")</f>
        <v>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v>
      </c>
      <c r="P18" s="1325"/>
      <c r="Q18" s="1325"/>
      <c r="R18" s="1325"/>
      <c r="S18" s="1325"/>
      <c r="T18" s="1325"/>
      <c r="U18" s="1325"/>
      <c r="V18" s="1325"/>
      <c r="W18" s="1123" t="s">
        <v>715</v>
      </c>
    </row>
    <row r="19" spans="1:33" hidden="1">
      <c r="A19" s="1279"/>
      <c r="B19" s="1279">
        <v>1</v>
      </c>
      <c r="C19" s="847"/>
      <c r="D19" s="847"/>
      <c r="E19" s="849"/>
      <c r="F19" s="849"/>
      <c r="G19" s="849"/>
      <c r="H19" s="849"/>
      <c r="I19" s="844"/>
      <c r="J19" s="843"/>
      <c r="K19" s="846"/>
      <c r="L19" s="560" t="str">
        <f>mergeValue(A19) &amp;"."&amp; mergeValue(B19)</f>
        <v>1.1</v>
      </c>
      <c r="M19" s="514"/>
      <c r="N19" s="547"/>
      <c r="O19" s="1325"/>
      <c r="P19" s="1325"/>
      <c r="Q19" s="1325"/>
      <c r="R19" s="1325"/>
      <c r="S19" s="1325"/>
      <c r="T19" s="1325"/>
      <c r="U19" s="1325"/>
      <c r="V19" s="1325"/>
      <c r="W19" s="1123"/>
    </row>
    <row r="20" spans="1:33" hidden="1">
      <c r="A20" s="1279"/>
      <c r="B20" s="1279"/>
      <c r="C20" s="1279">
        <v>1</v>
      </c>
      <c r="D20" s="847"/>
      <c r="E20" s="849"/>
      <c r="F20" s="849"/>
      <c r="G20" s="849"/>
      <c r="H20" s="849"/>
      <c r="I20" s="851"/>
      <c r="J20" s="843"/>
      <c r="K20" s="846"/>
      <c r="L20" s="560" t="str">
        <f>mergeValue(A20) &amp;"."&amp; mergeValue(B20)&amp;"."&amp; mergeValue(C20)</f>
        <v>1.1.1</v>
      </c>
      <c r="M20" s="515"/>
      <c r="N20" s="547"/>
      <c r="O20" s="1325"/>
      <c r="P20" s="1325"/>
      <c r="Q20" s="1325"/>
      <c r="R20" s="1325"/>
      <c r="S20" s="1325"/>
      <c r="T20" s="1325"/>
      <c r="U20" s="1325"/>
      <c r="V20" s="1325"/>
      <c r="W20" s="1123"/>
    </row>
    <row r="21" spans="1:33" hidden="1">
      <c r="A21" s="1279"/>
      <c r="B21" s="1279"/>
      <c r="C21" s="1279"/>
      <c r="D21" s="1279">
        <v>1</v>
      </c>
      <c r="E21" s="849"/>
      <c r="F21" s="849"/>
      <c r="G21" s="849"/>
      <c r="H21" s="849"/>
      <c r="I21" s="851"/>
      <c r="J21" s="843"/>
      <c r="K21" s="846"/>
      <c r="L21" s="560" t="str">
        <f>mergeValue(A21) &amp;"."&amp; mergeValue(B21)&amp;"."&amp; mergeValue(C21)&amp;"."&amp; mergeValue(D21)</f>
        <v>1.1.1.1</v>
      </c>
      <c r="M21" s="516"/>
      <c r="N21" s="547"/>
      <c r="O21" s="1325"/>
      <c r="P21" s="1325"/>
      <c r="Q21" s="1325"/>
      <c r="R21" s="1325"/>
      <c r="S21" s="1325"/>
      <c r="T21" s="1325"/>
      <c r="U21" s="1325"/>
      <c r="V21" s="1325"/>
      <c r="W21" s="1123"/>
    </row>
    <row r="22" spans="1:33" ht="78.75">
      <c r="A22" s="1279"/>
      <c r="B22" s="1279"/>
      <c r="C22" s="1279"/>
      <c r="D22" s="1279"/>
      <c r="E22" s="1279">
        <v>1</v>
      </c>
      <c r="F22" s="849"/>
      <c r="G22" s="849"/>
      <c r="H22" s="847">
        <v>1</v>
      </c>
      <c r="I22" s="1279">
        <v>1</v>
      </c>
      <c r="J22" s="849"/>
      <c r="K22" s="854"/>
      <c r="L22" s="560" t="str">
        <f>mergeValue(A22) &amp;"."&amp; mergeValue(B22)&amp;"."&amp; mergeValue(C22)&amp;"."&amp; mergeValue(D22)&amp;"."&amp; mergeValue(E22)</f>
        <v>1.1.1.1.1</v>
      </c>
      <c r="M22" s="522" t="s">
        <v>8</v>
      </c>
      <c r="N22" s="548"/>
      <c r="O22" s="1317" t="s">
        <v>3</v>
      </c>
      <c r="P22" s="1317"/>
      <c r="Q22" s="1317"/>
      <c r="R22" s="1317"/>
      <c r="S22" s="1317"/>
      <c r="T22" s="1317"/>
      <c r="U22" s="1317"/>
      <c r="V22" s="1317"/>
      <c r="W22" s="1123" t="s">
        <v>716</v>
      </c>
    </row>
    <row r="23" spans="1:33" ht="33.75">
      <c r="A23" s="1279"/>
      <c r="B23" s="1279"/>
      <c r="C23" s="1279"/>
      <c r="D23" s="1279"/>
      <c r="E23" s="1279"/>
      <c r="F23" s="1279">
        <v>1</v>
      </c>
      <c r="G23" s="847"/>
      <c r="H23" s="847"/>
      <c r="I23" s="1279"/>
      <c r="J23" s="1279">
        <v>1</v>
      </c>
      <c r="K23" s="855"/>
      <c r="L23" s="560" t="str">
        <f>mergeValue(A23) &amp;"."&amp; mergeValue(B23)&amp;"."&amp; mergeValue(C23)&amp;"."&amp; mergeValue(D23)&amp;"."&amp; mergeValue(E23)&amp;"."&amp; mergeValue(F23)</f>
        <v>1.1.1.1.1.1</v>
      </c>
      <c r="M23" s="523" t="s">
        <v>9</v>
      </c>
      <c r="N23" s="548"/>
      <c r="O23" s="1283" t="s">
        <v>3</v>
      </c>
      <c r="P23" s="1284"/>
      <c r="Q23" s="1284"/>
      <c r="R23" s="1284"/>
      <c r="S23" s="1284"/>
      <c r="T23" s="1284"/>
      <c r="U23" s="1284"/>
      <c r="V23" s="1285"/>
      <c r="W23" s="1123" t="s">
        <v>717</v>
      </c>
      <c r="Y23" s="472" t="str">
        <f>strCheckUnique(Z23:Z26)</f>
        <v/>
      </c>
      <c r="AA23" s="472" t="str">
        <f>IF(O23="","",O23 &amp; ":_")</f>
        <v>без дифференциации:_</v>
      </c>
    </row>
    <row r="24" spans="1:33" ht="63.75" customHeight="1">
      <c r="A24" s="1279"/>
      <c r="B24" s="1279"/>
      <c r="C24" s="1279"/>
      <c r="D24" s="1279"/>
      <c r="E24" s="1279"/>
      <c r="F24" s="1279"/>
      <c r="G24" s="847">
        <v>1</v>
      </c>
      <c r="H24" s="847"/>
      <c r="I24" s="1279"/>
      <c r="J24" s="1279"/>
      <c r="K24" s="855">
        <v>1</v>
      </c>
      <c r="L24" s="560" t="str">
        <f>mergeValue(A24) &amp;"."&amp; mergeValue(B24)&amp;"."&amp; mergeValue(C24)&amp;"."&amp; mergeValue(D24)&amp;"."&amp; mergeValue(E24)&amp;"."&amp; mergeValue(F24)&amp;"."&amp; mergeValue(G24)</f>
        <v>1.1.1.1.1.1.1</v>
      </c>
      <c r="M24" s="1082" t="s">
        <v>602</v>
      </c>
      <c r="N24" s="553"/>
      <c r="O24" s="1097">
        <v>463.89</v>
      </c>
      <c r="P24" s="530"/>
      <c r="Q24" s="530"/>
      <c r="R24" s="1318" t="s">
        <v>845</v>
      </c>
      <c r="S24" s="1287" t="s">
        <v>82</v>
      </c>
      <c r="T24" s="1318" t="s">
        <v>846</v>
      </c>
      <c r="U24" s="1287" t="s">
        <v>83</v>
      </c>
      <c r="V24" s="545"/>
      <c r="W24" s="1288" t="s">
        <v>718</v>
      </c>
      <c r="X24" s="468" t="str">
        <f>strCheckDate(O25:V25)</f>
        <v/>
      </c>
      <c r="Y24" s="472"/>
      <c r="Z24" s="472" t="str">
        <f>IF(M24="","",M24 )</f>
        <v>вода</v>
      </c>
      <c r="AA24" s="472"/>
      <c r="AB24" s="472"/>
      <c r="AC24" s="472"/>
    </row>
    <row r="25" spans="1:33" ht="21" hidden="1">
      <c r="A25" s="1279"/>
      <c r="B25" s="1279"/>
      <c r="C25" s="1279"/>
      <c r="D25" s="1279"/>
      <c r="E25" s="1279"/>
      <c r="F25" s="1279"/>
      <c r="G25" s="847"/>
      <c r="H25" s="847"/>
      <c r="I25" s="1279"/>
      <c r="J25" s="1279"/>
      <c r="K25" s="855"/>
      <c r="L25" s="567"/>
      <c r="M25" s="613"/>
      <c r="N25" s="553"/>
      <c r="O25" s="551"/>
      <c r="P25" s="530"/>
      <c r="Q25" s="551" t="str">
        <f>R24 &amp; "-" &amp; T24</f>
        <v>01.01.2024-31.12.2024</v>
      </c>
      <c r="R25" s="1286"/>
      <c r="S25" s="1287"/>
      <c r="T25" s="1286"/>
      <c r="U25" s="1287"/>
      <c r="V25" s="545"/>
      <c r="W25" s="1289"/>
    </row>
    <row r="26" spans="1:33" s="444" customFormat="1" ht="15" customHeight="1">
      <c r="A26" s="1279"/>
      <c r="B26" s="1279"/>
      <c r="C26" s="1279"/>
      <c r="D26" s="1279"/>
      <c r="E26" s="1279"/>
      <c r="F26" s="1279"/>
      <c r="G26" s="849"/>
      <c r="H26" s="847"/>
      <c r="I26" s="1279"/>
      <c r="J26" s="1279"/>
      <c r="K26" s="854"/>
      <c r="L26" s="506"/>
      <c r="M26" s="525" t="s">
        <v>24</v>
      </c>
      <c r="N26" s="519"/>
      <c r="O26" s="513"/>
      <c r="P26" s="513"/>
      <c r="Q26" s="513"/>
      <c r="R26" s="540"/>
      <c r="S26" s="532"/>
      <c r="T26" s="531"/>
      <c r="U26" s="519"/>
      <c r="V26" s="528"/>
      <c r="W26" s="1290"/>
      <c r="X26" s="469"/>
      <c r="Y26" s="469"/>
      <c r="Z26" s="469"/>
      <c r="AA26" s="469"/>
      <c r="AB26" s="469"/>
      <c r="AC26" s="469"/>
      <c r="AD26" s="469"/>
      <c r="AE26" s="469"/>
      <c r="AF26" s="469"/>
      <c r="AG26" s="469"/>
    </row>
    <row r="27" spans="1:33" s="444" customFormat="1" ht="15" customHeight="1">
      <c r="A27" s="1279"/>
      <c r="B27" s="1279"/>
      <c r="C27" s="1279"/>
      <c r="D27" s="1279"/>
      <c r="E27" s="1279"/>
      <c r="F27" s="849"/>
      <c r="G27" s="849"/>
      <c r="H27" s="847"/>
      <c r="I27" s="1279"/>
      <c r="J27" s="849"/>
      <c r="K27" s="854"/>
      <c r="L27" s="506"/>
      <c r="M27" s="524" t="s">
        <v>10</v>
      </c>
      <c r="N27" s="518"/>
      <c r="O27" s="513"/>
      <c r="P27" s="513"/>
      <c r="Q27" s="513"/>
      <c r="R27" s="540"/>
      <c r="S27" s="532"/>
      <c r="T27" s="531"/>
      <c r="U27" s="518"/>
      <c r="V27" s="532"/>
      <c r="W27" s="528"/>
      <c r="X27" s="469"/>
      <c r="Y27" s="469"/>
      <c r="Z27" s="469"/>
      <c r="AA27" s="469"/>
      <c r="AB27" s="469"/>
      <c r="AC27" s="469"/>
      <c r="AD27" s="469"/>
      <c r="AE27" s="469"/>
      <c r="AF27" s="469"/>
      <c r="AG27" s="469"/>
    </row>
    <row r="28" spans="1:33" s="444" customFormat="1" ht="15" customHeight="1">
      <c r="A28" s="1279"/>
      <c r="B28" s="1279"/>
      <c r="C28" s="1279"/>
      <c r="D28" s="1279"/>
      <c r="E28" s="853"/>
      <c r="F28" s="849"/>
      <c r="G28" s="849"/>
      <c r="H28" s="849"/>
      <c r="I28" s="845"/>
      <c r="J28" s="842"/>
      <c r="K28" s="852"/>
      <c r="L28" s="506"/>
      <c r="M28" s="519" t="s">
        <v>11</v>
      </c>
      <c r="N28" s="517"/>
      <c r="O28" s="513"/>
      <c r="P28" s="513"/>
      <c r="Q28" s="513"/>
      <c r="R28" s="540"/>
      <c r="S28" s="532"/>
      <c r="T28" s="531"/>
      <c r="U28" s="517"/>
      <c r="V28" s="532"/>
      <c r="W28" s="528"/>
      <c r="X28" s="469"/>
      <c r="Y28" s="469"/>
      <c r="Z28" s="469"/>
      <c r="AA28" s="469"/>
      <c r="AB28" s="469"/>
      <c r="AC28" s="469"/>
      <c r="AD28" s="469"/>
      <c r="AE28" s="469"/>
      <c r="AF28" s="469"/>
      <c r="AG28" s="469"/>
    </row>
    <row r="29" spans="1:33" ht="3" customHeight="1">
      <c r="L29" s="454"/>
      <c r="M29" s="454"/>
      <c r="N29" s="454"/>
      <c r="O29" s="454"/>
      <c r="P29" s="454"/>
      <c r="Q29" s="454"/>
      <c r="R29" s="454"/>
      <c r="S29" s="454"/>
      <c r="T29" s="454"/>
      <c r="U29" s="454"/>
    </row>
    <row r="30" spans="1:33" ht="133.5" customHeight="1">
      <c r="L30" s="1">
        <v>1</v>
      </c>
      <c r="M30" s="1273" t="s">
        <v>719</v>
      </c>
      <c r="N30" s="1273"/>
      <c r="O30" s="1273"/>
      <c r="P30" s="1273"/>
      <c r="Q30" s="1273"/>
      <c r="R30" s="1273"/>
      <c r="S30" s="1273"/>
      <c r="T30" s="1273"/>
      <c r="U30" s="1273"/>
      <c r="V30" s="1273"/>
      <c r="W30" s="1273"/>
    </row>
  </sheetData>
  <sheetProtection password="FA9C" sheet="1" objects="1" scenarios="1" formatColumns="0" formatRows="0"/>
  <dataConsolidate leftLabels="1"/>
  <mergeCells count="37">
    <mergeCell ref="L5:T5"/>
    <mergeCell ref="O9:T9"/>
    <mergeCell ref="O10:T10"/>
    <mergeCell ref="W13:W16"/>
    <mergeCell ref="S16:T16"/>
    <mergeCell ref="V14:V16"/>
    <mergeCell ref="L13:V13"/>
    <mergeCell ref="L14:L16"/>
    <mergeCell ref="M14:M16"/>
    <mergeCell ref="U14:U16"/>
    <mergeCell ref="O14:T14"/>
    <mergeCell ref="O7:T7"/>
    <mergeCell ref="O8:T8"/>
    <mergeCell ref="O15:O16"/>
    <mergeCell ref="R15:T15"/>
    <mergeCell ref="O12:U12"/>
    <mergeCell ref="A18:A28"/>
    <mergeCell ref="O18:V18"/>
    <mergeCell ref="B19:B28"/>
    <mergeCell ref="O19:V19"/>
    <mergeCell ref="C20:C28"/>
    <mergeCell ref="O20:V20"/>
    <mergeCell ref="D21:D28"/>
    <mergeCell ref="O21:V21"/>
    <mergeCell ref="E22:E27"/>
    <mergeCell ref="I22:I27"/>
    <mergeCell ref="O22:V22"/>
    <mergeCell ref="F23:F26"/>
    <mergeCell ref="J23:J26"/>
    <mergeCell ref="O23:V23"/>
    <mergeCell ref="R24:R25"/>
    <mergeCell ref="S24:S25"/>
    <mergeCell ref="T24:T25"/>
    <mergeCell ref="U24:U25"/>
    <mergeCell ref="M30:W30"/>
    <mergeCell ref="W24:W26"/>
    <mergeCell ref="S17:T17"/>
  </mergeCells>
  <dataValidations count="11">
    <dataValidation allowBlank="1" prompt="Для выбора выполните двойной щелчок левой клавиши мыши по соответствующей ячейке." sqref="WVT983062:WWE983068 JH26:JS28 TD26:TO28 ACZ26:ADK28 AMV26:ANG28 AWR26:AXC28 BGN26:BGY28 BQJ26:BQU28 CAF26:CAQ28 CKB26:CKM28 CTX26:CUI28 DDT26:DEE28 DNP26:DOA28 DXL26:DXW28 EHH26:EHS28 ERD26:ERO28 FAZ26:FBK28 FKV26:FLG28 FUR26:FVC28 GEN26:GEY28 GOJ26:GOU28 GYF26:GYQ28 HIB26:HIM28 HRX26:HSI28 IBT26:ICE28 ILP26:IMA28 IVL26:IVW28 JFH26:JFS28 JPD26:JPO28 JYZ26:JZK28 KIV26:KJG28 KSR26:KTC28 LCN26:LCY28 LMJ26:LMU28 LWF26:LWQ28 MGB26:MGM28 MPX26:MQI28 MZT26:NAE28 NJP26:NKA28 NTL26:NTW28 ODH26:ODS28 OND26:ONO28 OWZ26:OXK28 PGV26:PHG28 PQR26:PRC28 QAN26:QAY28 QKJ26:QKU28 QUF26:QUQ28 REB26:REM28 RNX26:ROI28 RXT26:RYE28 SHP26:SIA28 SRL26:SRW28 TBH26:TBS28 TLD26:TLO28 TUZ26:TVK28 UEV26:UFG28 UOR26:UPC28 UYN26:UYY28 VIJ26:VIU28 VSF26:VSQ28 WCB26:WCM28 WLX26:WMI28 WVT26:WWE28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W27:W28 L65558:W65564 L131094:W131100 L196630:W196636 L262166:W262172 L327702:W327708 L393238:W393244 L458774:W458780 L524310:W524316 L589846:W589852 L655382:W655388 L720918:W720924 L786454:W786460 L851990:W851996 L917526:W917532 L983062:W983068 L26:V28"/>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4 JK65554 TG65554 ADC65554 AMY65554 AWU65554 BGQ65554 BQM65554 CAI65554 CKE65554 CUA65554 DDW65554 DNS65554 DXO65554 EHK65554 ERG65554 FBC65554 FKY65554 FUU65554 GEQ65554 GOM65554 GYI65554 HIE65554 HSA65554 IBW65554 ILS65554 IVO65554 JFK65554 JPG65554 JZC65554 KIY65554 KSU65554 LCQ65554 LMM65554 LWI65554 MGE65554 MQA65554 MZW65554 NJS65554 NTO65554 ODK65554 ONG65554 OXC65554 PGY65554 PQU65554 QAQ65554 QKM65554 QUI65554 REE65554 ROA65554 RXW65554 SHS65554 SRO65554 TBK65554 TLG65554 TVC65554 UEY65554 UOU65554 UYQ65554 VIM65554 VSI65554 WCE65554 WMA65554 WVW65554 O131090 JK131090 TG131090 ADC131090 AMY131090 AWU131090 BGQ131090 BQM131090 CAI131090 CKE131090 CUA131090 DDW131090 DNS131090 DXO131090 EHK131090 ERG131090 FBC131090 FKY131090 FUU131090 GEQ131090 GOM131090 GYI131090 HIE131090 HSA131090 IBW131090 ILS131090 IVO131090 JFK131090 JPG131090 JZC131090 KIY131090 KSU131090 LCQ131090 LMM131090 LWI131090 MGE131090 MQA131090 MZW131090 NJS131090 NTO131090 ODK131090 ONG131090 OXC131090 PGY131090 PQU131090 QAQ131090 QKM131090 QUI131090 REE131090 ROA131090 RXW131090 SHS131090 SRO131090 TBK131090 TLG131090 TVC131090 UEY131090 UOU131090 UYQ131090 VIM131090 VSI131090 WCE131090 WMA131090 WVW131090 O196626 JK196626 TG196626 ADC196626 AMY196626 AWU196626 BGQ196626 BQM196626 CAI196626 CKE196626 CUA196626 DDW196626 DNS196626 DXO196626 EHK196626 ERG196626 FBC196626 FKY196626 FUU196626 GEQ196626 GOM196626 GYI196626 HIE196626 HSA196626 IBW196626 ILS196626 IVO196626 JFK196626 JPG196626 JZC196626 KIY196626 KSU196626 LCQ196626 LMM196626 LWI196626 MGE196626 MQA196626 MZW196626 NJS196626 NTO196626 ODK196626 ONG196626 OXC196626 PGY196626 PQU196626 QAQ196626 QKM196626 QUI196626 REE196626 ROA196626 RXW196626 SHS196626 SRO196626 TBK196626 TLG196626 TVC196626 UEY196626 UOU196626 UYQ196626 VIM196626 VSI196626 WCE196626 WMA196626 WVW196626 O262162 JK262162 TG262162 ADC262162 AMY262162 AWU262162 BGQ262162 BQM262162 CAI262162 CKE262162 CUA262162 DDW262162 DNS262162 DXO262162 EHK262162 ERG262162 FBC262162 FKY262162 FUU262162 GEQ262162 GOM262162 GYI262162 HIE262162 HSA262162 IBW262162 ILS262162 IVO262162 JFK262162 JPG262162 JZC262162 KIY262162 KSU262162 LCQ262162 LMM262162 LWI262162 MGE262162 MQA262162 MZW262162 NJS262162 NTO262162 ODK262162 ONG262162 OXC262162 PGY262162 PQU262162 QAQ262162 QKM262162 QUI262162 REE262162 ROA262162 RXW262162 SHS262162 SRO262162 TBK262162 TLG262162 TVC262162 UEY262162 UOU262162 UYQ262162 VIM262162 VSI262162 WCE262162 WMA262162 WVW262162 O327698 JK327698 TG327698 ADC327698 AMY327698 AWU327698 BGQ327698 BQM327698 CAI327698 CKE327698 CUA327698 DDW327698 DNS327698 DXO327698 EHK327698 ERG327698 FBC327698 FKY327698 FUU327698 GEQ327698 GOM327698 GYI327698 HIE327698 HSA327698 IBW327698 ILS327698 IVO327698 JFK327698 JPG327698 JZC327698 KIY327698 KSU327698 LCQ327698 LMM327698 LWI327698 MGE327698 MQA327698 MZW327698 NJS327698 NTO327698 ODK327698 ONG327698 OXC327698 PGY327698 PQU327698 QAQ327698 QKM327698 QUI327698 REE327698 ROA327698 RXW327698 SHS327698 SRO327698 TBK327698 TLG327698 TVC327698 UEY327698 UOU327698 UYQ327698 VIM327698 VSI327698 WCE327698 WMA327698 WVW327698 O393234 JK393234 TG393234 ADC393234 AMY393234 AWU393234 BGQ393234 BQM393234 CAI393234 CKE393234 CUA393234 DDW393234 DNS393234 DXO393234 EHK393234 ERG393234 FBC393234 FKY393234 FUU393234 GEQ393234 GOM393234 GYI393234 HIE393234 HSA393234 IBW393234 ILS393234 IVO393234 JFK393234 JPG393234 JZC393234 KIY393234 KSU393234 LCQ393234 LMM393234 LWI393234 MGE393234 MQA393234 MZW393234 NJS393234 NTO393234 ODK393234 ONG393234 OXC393234 PGY393234 PQU393234 QAQ393234 QKM393234 QUI393234 REE393234 ROA393234 RXW393234 SHS393234 SRO393234 TBK393234 TLG393234 TVC393234 UEY393234 UOU393234 UYQ393234 VIM393234 VSI393234 WCE393234 WMA393234 WVW393234 O458770 JK458770 TG458770 ADC458770 AMY458770 AWU458770 BGQ458770 BQM458770 CAI458770 CKE458770 CUA458770 DDW458770 DNS458770 DXO458770 EHK458770 ERG458770 FBC458770 FKY458770 FUU458770 GEQ458770 GOM458770 GYI458770 HIE458770 HSA458770 IBW458770 ILS458770 IVO458770 JFK458770 JPG458770 JZC458770 KIY458770 KSU458770 LCQ458770 LMM458770 LWI458770 MGE458770 MQA458770 MZW458770 NJS458770 NTO458770 ODK458770 ONG458770 OXC458770 PGY458770 PQU458770 QAQ458770 QKM458770 QUI458770 REE458770 ROA458770 RXW458770 SHS458770 SRO458770 TBK458770 TLG458770 TVC458770 UEY458770 UOU458770 UYQ458770 VIM458770 VSI458770 WCE458770 WMA458770 WVW458770 O524306 JK524306 TG524306 ADC524306 AMY524306 AWU524306 BGQ524306 BQM524306 CAI524306 CKE524306 CUA524306 DDW524306 DNS524306 DXO524306 EHK524306 ERG524306 FBC524306 FKY524306 FUU524306 GEQ524306 GOM524306 GYI524306 HIE524306 HSA524306 IBW524306 ILS524306 IVO524306 JFK524306 JPG524306 JZC524306 KIY524306 KSU524306 LCQ524306 LMM524306 LWI524306 MGE524306 MQA524306 MZW524306 NJS524306 NTO524306 ODK524306 ONG524306 OXC524306 PGY524306 PQU524306 QAQ524306 QKM524306 QUI524306 REE524306 ROA524306 RXW524306 SHS524306 SRO524306 TBK524306 TLG524306 TVC524306 UEY524306 UOU524306 UYQ524306 VIM524306 VSI524306 WCE524306 WMA524306 WVW524306 O589842 JK589842 TG589842 ADC589842 AMY589842 AWU589842 BGQ589842 BQM589842 CAI589842 CKE589842 CUA589842 DDW589842 DNS589842 DXO589842 EHK589842 ERG589842 FBC589842 FKY589842 FUU589842 GEQ589842 GOM589842 GYI589842 HIE589842 HSA589842 IBW589842 ILS589842 IVO589842 JFK589842 JPG589842 JZC589842 KIY589842 KSU589842 LCQ589842 LMM589842 LWI589842 MGE589842 MQA589842 MZW589842 NJS589842 NTO589842 ODK589842 ONG589842 OXC589842 PGY589842 PQU589842 QAQ589842 QKM589842 QUI589842 REE589842 ROA589842 RXW589842 SHS589842 SRO589842 TBK589842 TLG589842 TVC589842 UEY589842 UOU589842 UYQ589842 VIM589842 VSI589842 WCE589842 WMA589842 WVW589842 O655378 JK655378 TG655378 ADC655378 AMY655378 AWU655378 BGQ655378 BQM655378 CAI655378 CKE655378 CUA655378 DDW655378 DNS655378 DXO655378 EHK655378 ERG655378 FBC655378 FKY655378 FUU655378 GEQ655378 GOM655378 GYI655378 HIE655378 HSA655378 IBW655378 ILS655378 IVO655378 JFK655378 JPG655378 JZC655378 KIY655378 KSU655378 LCQ655378 LMM655378 LWI655378 MGE655378 MQA655378 MZW655378 NJS655378 NTO655378 ODK655378 ONG655378 OXC655378 PGY655378 PQU655378 QAQ655378 QKM655378 QUI655378 REE655378 ROA655378 RXW655378 SHS655378 SRO655378 TBK655378 TLG655378 TVC655378 UEY655378 UOU655378 UYQ655378 VIM655378 VSI655378 WCE655378 WMA655378 WVW655378 O720914 JK720914 TG720914 ADC720914 AMY720914 AWU720914 BGQ720914 BQM720914 CAI720914 CKE720914 CUA720914 DDW720914 DNS720914 DXO720914 EHK720914 ERG720914 FBC720914 FKY720914 FUU720914 GEQ720914 GOM720914 GYI720914 HIE720914 HSA720914 IBW720914 ILS720914 IVO720914 JFK720914 JPG720914 JZC720914 KIY720914 KSU720914 LCQ720914 LMM720914 LWI720914 MGE720914 MQA720914 MZW720914 NJS720914 NTO720914 ODK720914 ONG720914 OXC720914 PGY720914 PQU720914 QAQ720914 QKM720914 QUI720914 REE720914 ROA720914 RXW720914 SHS720914 SRO720914 TBK720914 TLG720914 TVC720914 UEY720914 UOU720914 UYQ720914 VIM720914 VSI720914 WCE720914 WMA720914 WVW720914 O786450 JK786450 TG786450 ADC786450 AMY786450 AWU786450 BGQ786450 BQM786450 CAI786450 CKE786450 CUA786450 DDW786450 DNS786450 DXO786450 EHK786450 ERG786450 FBC786450 FKY786450 FUU786450 GEQ786450 GOM786450 GYI786450 HIE786450 HSA786450 IBW786450 ILS786450 IVO786450 JFK786450 JPG786450 JZC786450 KIY786450 KSU786450 LCQ786450 LMM786450 LWI786450 MGE786450 MQA786450 MZW786450 NJS786450 NTO786450 ODK786450 ONG786450 OXC786450 PGY786450 PQU786450 QAQ786450 QKM786450 QUI786450 REE786450 ROA786450 RXW786450 SHS786450 SRO786450 TBK786450 TLG786450 TVC786450 UEY786450 UOU786450 UYQ786450 VIM786450 VSI786450 WCE786450 WMA786450 WVW786450 O851986 JK851986 TG851986 ADC851986 AMY851986 AWU851986 BGQ851986 BQM851986 CAI851986 CKE851986 CUA851986 DDW851986 DNS851986 DXO851986 EHK851986 ERG851986 FBC851986 FKY851986 FUU851986 GEQ851986 GOM851986 GYI851986 HIE851986 HSA851986 IBW851986 ILS851986 IVO851986 JFK851986 JPG851986 JZC851986 KIY851986 KSU851986 LCQ851986 LMM851986 LWI851986 MGE851986 MQA851986 MZW851986 NJS851986 NTO851986 ODK851986 ONG851986 OXC851986 PGY851986 PQU851986 QAQ851986 QKM851986 QUI851986 REE851986 ROA851986 RXW851986 SHS851986 SRO851986 TBK851986 TLG851986 TVC851986 UEY851986 UOU851986 UYQ851986 VIM851986 VSI851986 WCE851986 WMA851986 WVW851986 O917522 JK917522 TG917522 ADC917522 AMY917522 AWU917522 BGQ917522 BQM917522 CAI917522 CKE917522 CUA917522 DDW917522 DNS917522 DXO917522 EHK917522 ERG917522 FBC917522 FKY917522 FUU917522 GEQ917522 GOM917522 GYI917522 HIE917522 HSA917522 IBW917522 ILS917522 IVO917522 JFK917522 JPG917522 JZC917522 KIY917522 KSU917522 LCQ917522 LMM917522 LWI917522 MGE917522 MQA917522 MZW917522 NJS917522 NTO917522 ODK917522 ONG917522 OXC917522 PGY917522 PQU917522 QAQ917522 QKM917522 QUI917522 REE917522 ROA917522 RXW917522 SHS917522 SRO917522 TBK917522 TLG917522 TVC917522 UEY917522 UOU917522 UYQ917522 VIM917522 VSI917522 WCE917522 WMA917522 WVW917522 O983058 JK983058 TG983058 ADC983058 AMY983058 AWU983058 BGQ983058 BQM983058 CAI983058 CKE983058 CUA983058 DDW983058 DNS983058 DXO983058 EHK983058 ERG983058 FBC983058 FKY983058 FUU983058 GEQ983058 GOM983058 GYI983058 HIE983058 HSA983058 IBW983058 ILS983058 IVO983058 JFK983058 JPG983058 JZC983058 KIY983058 KSU983058 LCQ983058 LMM983058 LWI983058 MGE983058 MQA983058 MZW983058 NJS983058 NTO983058 ODK983058 ONG983058 OXC983058 PGY983058 PQU983058 QAQ983058 QKM983058 QUI983058 REE983058 ROA983058 RXW983058 SHS983058 SRO983058 TBK983058 TLG983058 TVC983058 UEY983058 UOU983058 UYQ983058 VIM983058 VSI983058 WCE983058 WMA983058 WVW983058">
      <formula1>kind_of_scheme_in</formula1>
    </dataValidation>
    <dataValidation type="textLength" operator="lessThanOrEqual" allowBlank="1" showInputMessage="1" showErrorMessage="1" errorTitle="Ошибка" error="Допускается ввод не более 900 символов!" sqref="WWE983054:WWE983060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TO18:TO24 WMI983054:WMI983060 W65550:W65556 JS65550:JS65556 TO65550:TO65556 ADK65550:ADK65556 ANG65550:ANG65556 AXC65550:AXC65556 BGY65550:BGY65556 BQU65550:BQU65556 CAQ65550:CAQ65556 CKM65550:CKM65556 CUI65550:CUI65556 DEE65550:DEE65556 DOA65550:DOA65556 DXW65550:DXW65556 EHS65550:EHS65556 ERO65550:ERO65556 FBK65550:FBK65556 FLG65550:FLG65556 FVC65550:FVC65556 GEY65550:GEY65556 GOU65550:GOU65556 GYQ65550:GYQ65556 HIM65550:HIM65556 HSI65550:HSI65556 ICE65550:ICE65556 IMA65550:IMA65556 IVW65550:IVW65556 JFS65550:JFS65556 JPO65550:JPO65556 JZK65550:JZK65556 KJG65550:KJG65556 KTC65550:KTC65556 LCY65550:LCY65556 LMU65550:LMU65556 LWQ65550:LWQ65556 MGM65550:MGM65556 MQI65550:MQI65556 NAE65550:NAE65556 NKA65550:NKA65556 NTW65550:NTW65556 ODS65550:ODS65556 ONO65550:ONO65556 OXK65550:OXK65556 PHG65550:PHG65556 PRC65550:PRC65556 QAY65550:QAY65556 QKU65550:QKU65556 QUQ65550:QUQ65556 REM65550:REM65556 ROI65550:ROI65556 RYE65550:RYE65556 SIA65550:SIA65556 SRW65550:SRW65556 TBS65550:TBS65556 TLO65550:TLO65556 TVK65550:TVK65556 UFG65550:UFG65556 UPC65550:UPC65556 UYY65550:UYY65556 VIU65550:VIU65556 VSQ65550:VSQ65556 WCM65550:WCM65556 WMI65550:WMI65556 WWE65550:WWE65556 W131086:W131092 JS131086:JS131092 TO131086:TO131092 ADK131086:ADK131092 ANG131086:ANG131092 AXC131086:AXC131092 BGY131086:BGY131092 BQU131086:BQU131092 CAQ131086:CAQ131092 CKM131086:CKM131092 CUI131086:CUI131092 DEE131086:DEE131092 DOA131086:DOA131092 DXW131086:DXW131092 EHS131086:EHS131092 ERO131086:ERO131092 FBK131086:FBK131092 FLG131086:FLG131092 FVC131086:FVC131092 GEY131086:GEY131092 GOU131086:GOU131092 GYQ131086:GYQ131092 HIM131086:HIM131092 HSI131086:HSI131092 ICE131086:ICE131092 IMA131086:IMA131092 IVW131086:IVW131092 JFS131086:JFS131092 JPO131086:JPO131092 JZK131086:JZK131092 KJG131086:KJG131092 KTC131086:KTC131092 LCY131086:LCY131092 LMU131086:LMU131092 LWQ131086:LWQ131092 MGM131086:MGM131092 MQI131086:MQI131092 NAE131086:NAE131092 NKA131086:NKA131092 NTW131086:NTW131092 ODS131086:ODS131092 ONO131086:ONO131092 OXK131086:OXK131092 PHG131086:PHG131092 PRC131086:PRC131092 QAY131086:QAY131092 QKU131086:QKU131092 QUQ131086:QUQ131092 REM131086:REM131092 ROI131086:ROI131092 RYE131086:RYE131092 SIA131086:SIA131092 SRW131086:SRW131092 TBS131086:TBS131092 TLO131086:TLO131092 TVK131086:TVK131092 UFG131086:UFG131092 UPC131086:UPC131092 UYY131086:UYY131092 VIU131086:VIU131092 VSQ131086:VSQ131092 WCM131086:WCM131092 WMI131086:WMI131092 WWE131086:WWE131092 W196622:W196628 JS196622:JS196628 TO196622:TO196628 ADK196622:ADK196628 ANG196622:ANG196628 AXC196622:AXC196628 BGY196622:BGY196628 BQU196622:BQU196628 CAQ196622:CAQ196628 CKM196622:CKM196628 CUI196622:CUI196628 DEE196622:DEE196628 DOA196622:DOA196628 DXW196622:DXW196628 EHS196622:EHS196628 ERO196622:ERO196628 FBK196622:FBK196628 FLG196622:FLG196628 FVC196622:FVC196628 GEY196622:GEY196628 GOU196622:GOU196628 GYQ196622:GYQ196628 HIM196622:HIM196628 HSI196622:HSI196628 ICE196622:ICE196628 IMA196622:IMA196628 IVW196622:IVW196628 JFS196622:JFS196628 JPO196622:JPO196628 JZK196622:JZK196628 KJG196622:KJG196628 KTC196622:KTC196628 LCY196622:LCY196628 LMU196622:LMU196628 LWQ196622:LWQ196628 MGM196622:MGM196628 MQI196622:MQI196628 NAE196622:NAE196628 NKA196622:NKA196628 NTW196622:NTW196628 ODS196622:ODS196628 ONO196622:ONO196628 OXK196622:OXK196628 PHG196622:PHG196628 PRC196622:PRC196628 QAY196622:QAY196628 QKU196622:QKU196628 QUQ196622:QUQ196628 REM196622:REM196628 ROI196622:ROI196628 RYE196622:RYE196628 SIA196622:SIA196628 SRW196622:SRW196628 TBS196622:TBS196628 TLO196622:TLO196628 TVK196622:TVK196628 UFG196622:UFG196628 UPC196622:UPC196628 UYY196622:UYY196628 VIU196622:VIU196628 VSQ196622:VSQ196628 WCM196622:WCM196628 WMI196622:WMI196628 WWE196622:WWE196628 W262158:W262164 JS262158:JS262164 TO262158:TO262164 ADK262158:ADK262164 ANG262158:ANG262164 AXC262158:AXC262164 BGY262158:BGY262164 BQU262158:BQU262164 CAQ262158:CAQ262164 CKM262158:CKM262164 CUI262158:CUI262164 DEE262158:DEE262164 DOA262158:DOA262164 DXW262158:DXW262164 EHS262158:EHS262164 ERO262158:ERO262164 FBK262158:FBK262164 FLG262158:FLG262164 FVC262158:FVC262164 GEY262158:GEY262164 GOU262158:GOU262164 GYQ262158:GYQ262164 HIM262158:HIM262164 HSI262158:HSI262164 ICE262158:ICE262164 IMA262158:IMA262164 IVW262158:IVW262164 JFS262158:JFS262164 JPO262158:JPO262164 JZK262158:JZK262164 KJG262158:KJG262164 KTC262158:KTC262164 LCY262158:LCY262164 LMU262158:LMU262164 LWQ262158:LWQ262164 MGM262158:MGM262164 MQI262158:MQI262164 NAE262158:NAE262164 NKA262158:NKA262164 NTW262158:NTW262164 ODS262158:ODS262164 ONO262158:ONO262164 OXK262158:OXK262164 PHG262158:PHG262164 PRC262158:PRC262164 QAY262158:QAY262164 QKU262158:QKU262164 QUQ262158:QUQ262164 REM262158:REM262164 ROI262158:ROI262164 RYE262158:RYE262164 SIA262158:SIA262164 SRW262158:SRW262164 TBS262158:TBS262164 TLO262158:TLO262164 TVK262158:TVK262164 UFG262158:UFG262164 UPC262158:UPC262164 UYY262158:UYY262164 VIU262158:VIU262164 VSQ262158:VSQ262164 WCM262158:WCM262164 WMI262158:WMI262164 WWE262158:WWE262164 W327694:W327700 JS327694:JS327700 TO327694:TO327700 ADK327694:ADK327700 ANG327694:ANG327700 AXC327694:AXC327700 BGY327694:BGY327700 BQU327694:BQU327700 CAQ327694:CAQ327700 CKM327694:CKM327700 CUI327694:CUI327700 DEE327694:DEE327700 DOA327694:DOA327700 DXW327694:DXW327700 EHS327694:EHS327700 ERO327694:ERO327700 FBK327694:FBK327700 FLG327694:FLG327700 FVC327694:FVC327700 GEY327694:GEY327700 GOU327694:GOU327700 GYQ327694:GYQ327700 HIM327694:HIM327700 HSI327694:HSI327700 ICE327694:ICE327700 IMA327694:IMA327700 IVW327694:IVW327700 JFS327694:JFS327700 JPO327694:JPO327700 JZK327694:JZK327700 KJG327694:KJG327700 KTC327694:KTC327700 LCY327694:LCY327700 LMU327694:LMU327700 LWQ327694:LWQ327700 MGM327694:MGM327700 MQI327694:MQI327700 NAE327694:NAE327700 NKA327694:NKA327700 NTW327694:NTW327700 ODS327694:ODS327700 ONO327694:ONO327700 OXK327694:OXK327700 PHG327694:PHG327700 PRC327694:PRC327700 QAY327694:QAY327700 QKU327694:QKU327700 QUQ327694:QUQ327700 REM327694:REM327700 ROI327694:ROI327700 RYE327694:RYE327700 SIA327694:SIA327700 SRW327694:SRW327700 TBS327694:TBS327700 TLO327694:TLO327700 TVK327694:TVK327700 UFG327694:UFG327700 UPC327694:UPC327700 UYY327694:UYY327700 VIU327694:VIU327700 VSQ327694:VSQ327700 WCM327694:WCM327700 WMI327694:WMI327700 WWE327694:WWE327700 W393230:W393236 JS393230:JS393236 TO393230:TO393236 ADK393230:ADK393236 ANG393230:ANG393236 AXC393230:AXC393236 BGY393230:BGY393236 BQU393230:BQU393236 CAQ393230:CAQ393236 CKM393230:CKM393236 CUI393230:CUI393236 DEE393230:DEE393236 DOA393230:DOA393236 DXW393230:DXW393236 EHS393230:EHS393236 ERO393230:ERO393236 FBK393230:FBK393236 FLG393230:FLG393236 FVC393230:FVC393236 GEY393230:GEY393236 GOU393230:GOU393236 GYQ393230:GYQ393236 HIM393230:HIM393236 HSI393230:HSI393236 ICE393230:ICE393236 IMA393230:IMA393236 IVW393230:IVW393236 JFS393230:JFS393236 JPO393230:JPO393236 JZK393230:JZK393236 KJG393230:KJG393236 KTC393230:KTC393236 LCY393230:LCY393236 LMU393230:LMU393236 LWQ393230:LWQ393236 MGM393230:MGM393236 MQI393230:MQI393236 NAE393230:NAE393236 NKA393230:NKA393236 NTW393230:NTW393236 ODS393230:ODS393236 ONO393230:ONO393236 OXK393230:OXK393236 PHG393230:PHG393236 PRC393230:PRC393236 QAY393230:QAY393236 QKU393230:QKU393236 QUQ393230:QUQ393236 REM393230:REM393236 ROI393230:ROI393236 RYE393230:RYE393236 SIA393230:SIA393236 SRW393230:SRW393236 TBS393230:TBS393236 TLO393230:TLO393236 TVK393230:TVK393236 UFG393230:UFG393236 UPC393230:UPC393236 UYY393230:UYY393236 VIU393230:VIU393236 VSQ393230:VSQ393236 WCM393230:WCM393236 WMI393230:WMI393236 WWE393230:WWE393236 W458766:W458772 JS458766:JS458772 TO458766:TO458772 ADK458766:ADK458772 ANG458766:ANG458772 AXC458766:AXC458772 BGY458766:BGY458772 BQU458766:BQU458772 CAQ458766:CAQ458772 CKM458766:CKM458772 CUI458766:CUI458772 DEE458766:DEE458772 DOA458766:DOA458772 DXW458766:DXW458772 EHS458766:EHS458772 ERO458766:ERO458772 FBK458766:FBK458772 FLG458766:FLG458772 FVC458766:FVC458772 GEY458766:GEY458772 GOU458766:GOU458772 GYQ458766:GYQ458772 HIM458766:HIM458772 HSI458766:HSI458772 ICE458766:ICE458772 IMA458766:IMA458772 IVW458766:IVW458772 JFS458766:JFS458772 JPO458766:JPO458772 JZK458766:JZK458772 KJG458766:KJG458772 KTC458766:KTC458772 LCY458766:LCY458772 LMU458766:LMU458772 LWQ458766:LWQ458772 MGM458766:MGM458772 MQI458766:MQI458772 NAE458766:NAE458772 NKA458766:NKA458772 NTW458766:NTW458772 ODS458766:ODS458772 ONO458766:ONO458772 OXK458766:OXK458772 PHG458766:PHG458772 PRC458766:PRC458772 QAY458766:QAY458772 QKU458766:QKU458772 QUQ458766:QUQ458772 REM458766:REM458772 ROI458766:ROI458772 RYE458766:RYE458772 SIA458766:SIA458772 SRW458766:SRW458772 TBS458766:TBS458772 TLO458766:TLO458772 TVK458766:TVK458772 UFG458766:UFG458772 UPC458766:UPC458772 UYY458766:UYY458772 VIU458766:VIU458772 VSQ458766:VSQ458772 WCM458766:WCM458772 WMI458766:WMI458772 WWE458766:WWE458772 W524302:W524308 JS524302:JS524308 TO524302:TO524308 ADK524302:ADK524308 ANG524302:ANG524308 AXC524302:AXC524308 BGY524302:BGY524308 BQU524302:BQU524308 CAQ524302:CAQ524308 CKM524302:CKM524308 CUI524302:CUI524308 DEE524302:DEE524308 DOA524302:DOA524308 DXW524302:DXW524308 EHS524302:EHS524308 ERO524302:ERO524308 FBK524302:FBK524308 FLG524302:FLG524308 FVC524302:FVC524308 GEY524302:GEY524308 GOU524302:GOU524308 GYQ524302:GYQ524308 HIM524302:HIM524308 HSI524302:HSI524308 ICE524302:ICE524308 IMA524302:IMA524308 IVW524302:IVW524308 JFS524302:JFS524308 JPO524302:JPO524308 JZK524302:JZK524308 KJG524302:KJG524308 KTC524302:KTC524308 LCY524302:LCY524308 LMU524302:LMU524308 LWQ524302:LWQ524308 MGM524302:MGM524308 MQI524302:MQI524308 NAE524302:NAE524308 NKA524302:NKA524308 NTW524302:NTW524308 ODS524302:ODS524308 ONO524302:ONO524308 OXK524302:OXK524308 PHG524302:PHG524308 PRC524302:PRC524308 QAY524302:QAY524308 QKU524302:QKU524308 QUQ524302:QUQ524308 REM524302:REM524308 ROI524302:ROI524308 RYE524302:RYE524308 SIA524302:SIA524308 SRW524302:SRW524308 TBS524302:TBS524308 TLO524302:TLO524308 TVK524302:TVK524308 UFG524302:UFG524308 UPC524302:UPC524308 UYY524302:UYY524308 VIU524302:VIU524308 VSQ524302:VSQ524308 WCM524302:WCM524308 WMI524302:WMI524308 WWE524302:WWE524308 W589838:W589844 JS589838:JS589844 TO589838:TO589844 ADK589838:ADK589844 ANG589838:ANG589844 AXC589838:AXC589844 BGY589838:BGY589844 BQU589838:BQU589844 CAQ589838:CAQ589844 CKM589838:CKM589844 CUI589838:CUI589844 DEE589838:DEE589844 DOA589838:DOA589844 DXW589838:DXW589844 EHS589838:EHS589844 ERO589838:ERO589844 FBK589838:FBK589844 FLG589838:FLG589844 FVC589838:FVC589844 GEY589838:GEY589844 GOU589838:GOU589844 GYQ589838:GYQ589844 HIM589838:HIM589844 HSI589838:HSI589844 ICE589838:ICE589844 IMA589838:IMA589844 IVW589838:IVW589844 JFS589838:JFS589844 JPO589838:JPO589844 JZK589838:JZK589844 KJG589838:KJG589844 KTC589838:KTC589844 LCY589838:LCY589844 LMU589838:LMU589844 LWQ589838:LWQ589844 MGM589838:MGM589844 MQI589838:MQI589844 NAE589838:NAE589844 NKA589838:NKA589844 NTW589838:NTW589844 ODS589838:ODS589844 ONO589838:ONO589844 OXK589838:OXK589844 PHG589838:PHG589844 PRC589838:PRC589844 QAY589838:QAY589844 QKU589838:QKU589844 QUQ589838:QUQ589844 REM589838:REM589844 ROI589838:ROI589844 RYE589838:RYE589844 SIA589838:SIA589844 SRW589838:SRW589844 TBS589838:TBS589844 TLO589838:TLO589844 TVK589838:TVK589844 UFG589838:UFG589844 UPC589838:UPC589844 UYY589838:UYY589844 VIU589838:VIU589844 VSQ589838:VSQ589844 WCM589838:WCM589844 WMI589838:WMI589844 WWE589838:WWE589844 W655374:W655380 JS655374:JS655380 TO655374:TO655380 ADK655374:ADK655380 ANG655374:ANG655380 AXC655374:AXC655380 BGY655374:BGY655380 BQU655374:BQU655380 CAQ655374:CAQ655380 CKM655374:CKM655380 CUI655374:CUI655380 DEE655374:DEE655380 DOA655374:DOA655380 DXW655374:DXW655380 EHS655374:EHS655380 ERO655374:ERO655380 FBK655374:FBK655380 FLG655374:FLG655380 FVC655374:FVC655380 GEY655374:GEY655380 GOU655374:GOU655380 GYQ655374:GYQ655380 HIM655374:HIM655380 HSI655374:HSI655380 ICE655374:ICE655380 IMA655374:IMA655380 IVW655374:IVW655380 JFS655374:JFS655380 JPO655374:JPO655380 JZK655374:JZK655380 KJG655374:KJG655380 KTC655374:KTC655380 LCY655374:LCY655380 LMU655374:LMU655380 LWQ655374:LWQ655380 MGM655374:MGM655380 MQI655374:MQI655380 NAE655374:NAE655380 NKA655374:NKA655380 NTW655374:NTW655380 ODS655374:ODS655380 ONO655374:ONO655380 OXK655374:OXK655380 PHG655374:PHG655380 PRC655374:PRC655380 QAY655374:QAY655380 QKU655374:QKU655380 QUQ655374:QUQ655380 REM655374:REM655380 ROI655374:ROI655380 RYE655374:RYE655380 SIA655374:SIA655380 SRW655374:SRW655380 TBS655374:TBS655380 TLO655374:TLO655380 TVK655374:TVK655380 UFG655374:UFG655380 UPC655374:UPC655380 UYY655374:UYY655380 VIU655374:VIU655380 VSQ655374:VSQ655380 WCM655374:WCM655380 WMI655374:WMI655380 WWE655374:WWE655380 W720910:W720916 JS720910:JS720916 TO720910:TO720916 ADK720910:ADK720916 ANG720910:ANG720916 AXC720910:AXC720916 BGY720910:BGY720916 BQU720910:BQU720916 CAQ720910:CAQ720916 CKM720910:CKM720916 CUI720910:CUI720916 DEE720910:DEE720916 DOA720910:DOA720916 DXW720910:DXW720916 EHS720910:EHS720916 ERO720910:ERO720916 FBK720910:FBK720916 FLG720910:FLG720916 FVC720910:FVC720916 GEY720910:GEY720916 GOU720910:GOU720916 GYQ720910:GYQ720916 HIM720910:HIM720916 HSI720910:HSI720916 ICE720910:ICE720916 IMA720910:IMA720916 IVW720910:IVW720916 JFS720910:JFS720916 JPO720910:JPO720916 JZK720910:JZK720916 KJG720910:KJG720916 KTC720910:KTC720916 LCY720910:LCY720916 LMU720910:LMU720916 LWQ720910:LWQ720916 MGM720910:MGM720916 MQI720910:MQI720916 NAE720910:NAE720916 NKA720910:NKA720916 NTW720910:NTW720916 ODS720910:ODS720916 ONO720910:ONO720916 OXK720910:OXK720916 PHG720910:PHG720916 PRC720910:PRC720916 QAY720910:QAY720916 QKU720910:QKU720916 QUQ720910:QUQ720916 REM720910:REM720916 ROI720910:ROI720916 RYE720910:RYE720916 SIA720910:SIA720916 SRW720910:SRW720916 TBS720910:TBS720916 TLO720910:TLO720916 TVK720910:TVK720916 UFG720910:UFG720916 UPC720910:UPC720916 UYY720910:UYY720916 VIU720910:VIU720916 VSQ720910:VSQ720916 WCM720910:WCM720916 WMI720910:WMI720916 WWE720910:WWE720916 W786446:W786452 JS786446:JS786452 TO786446:TO786452 ADK786446:ADK786452 ANG786446:ANG786452 AXC786446:AXC786452 BGY786446:BGY786452 BQU786446:BQU786452 CAQ786446:CAQ786452 CKM786446:CKM786452 CUI786446:CUI786452 DEE786446:DEE786452 DOA786446:DOA786452 DXW786446:DXW786452 EHS786446:EHS786452 ERO786446:ERO786452 FBK786446:FBK786452 FLG786446:FLG786452 FVC786446:FVC786452 GEY786446:GEY786452 GOU786446:GOU786452 GYQ786446:GYQ786452 HIM786446:HIM786452 HSI786446:HSI786452 ICE786446:ICE786452 IMA786446:IMA786452 IVW786446:IVW786452 JFS786446:JFS786452 JPO786446:JPO786452 JZK786446:JZK786452 KJG786446:KJG786452 KTC786446:KTC786452 LCY786446:LCY786452 LMU786446:LMU786452 LWQ786446:LWQ786452 MGM786446:MGM786452 MQI786446:MQI786452 NAE786446:NAE786452 NKA786446:NKA786452 NTW786446:NTW786452 ODS786446:ODS786452 ONO786446:ONO786452 OXK786446:OXK786452 PHG786446:PHG786452 PRC786446:PRC786452 QAY786446:QAY786452 QKU786446:QKU786452 QUQ786446:QUQ786452 REM786446:REM786452 ROI786446:ROI786452 RYE786446:RYE786452 SIA786446:SIA786452 SRW786446:SRW786452 TBS786446:TBS786452 TLO786446:TLO786452 TVK786446:TVK786452 UFG786446:UFG786452 UPC786446:UPC786452 UYY786446:UYY786452 VIU786446:VIU786452 VSQ786446:VSQ786452 WCM786446:WCM786452 WMI786446:WMI786452 WWE786446:WWE786452 W851982:W851988 JS851982:JS851988 TO851982:TO851988 ADK851982:ADK851988 ANG851982:ANG851988 AXC851982:AXC851988 BGY851982:BGY851988 BQU851982:BQU851988 CAQ851982:CAQ851988 CKM851982:CKM851988 CUI851982:CUI851988 DEE851982:DEE851988 DOA851982:DOA851988 DXW851982:DXW851988 EHS851982:EHS851988 ERO851982:ERO851988 FBK851982:FBK851988 FLG851982:FLG851988 FVC851982:FVC851988 GEY851982:GEY851988 GOU851982:GOU851988 GYQ851982:GYQ851988 HIM851982:HIM851988 HSI851982:HSI851988 ICE851982:ICE851988 IMA851982:IMA851988 IVW851982:IVW851988 JFS851982:JFS851988 JPO851982:JPO851988 JZK851982:JZK851988 KJG851982:KJG851988 KTC851982:KTC851988 LCY851982:LCY851988 LMU851982:LMU851988 LWQ851982:LWQ851988 MGM851982:MGM851988 MQI851982:MQI851988 NAE851982:NAE851988 NKA851982:NKA851988 NTW851982:NTW851988 ODS851982:ODS851988 ONO851982:ONO851988 OXK851982:OXK851988 PHG851982:PHG851988 PRC851982:PRC851988 QAY851982:QAY851988 QKU851982:QKU851988 QUQ851982:QUQ851988 REM851982:REM851988 ROI851982:ROI851988 RYE851982:RYE851988 SIA851982:SIA851988 SRW851982:SRW851988 TBS851982:TBS851988 TLO851982:TLO851988 TVK851982:TVK851988 UFG851982:UFG851988 UPC851982:UPC851988 UYY851982:UYY851988 VIU851982:VIU851988 VSQ851982:VSQ851988 WCM851982:WCM851988 WMI851982:WMI851988 WWE851982:WWE851988 W917518:W917524 JS917518:JS917524 TO917518:TO917524 ADK917518:ADK917524 ANG917518:ANG917524 AXC917518:AXC917524 BGY917518:BGY917524 BQU917518:BQU917524 CAQ917518:CAQ917524 CKM917518:CKM917524 CUI917518:CUI917524 DEE917518:DEE917524 DOA917518:DOA917524 DXW917518:DXW917524 EHS917518:EHS917524 ERO917518:ERO917524 FBK917518:FBK917524 FLG917518:FLG917524 FVC917518:FVC917524 GEY917518:GEY917524 GOU917518:GOU917524 GYQ917518:GYQ917524 HIM917518:HIM917524 HSI917518:HSI917524 ICE917518:ICE917524 IMA917518:IMA917524 IVW917518:IVW917524 JFS917518:JFS917524 JPO917518:JPO917524 JZK917518:JZK917524 KJG917518:KJG917524 KTC917518:KTC917524 LCY917518:LCY917524 LMU917518:LMU917524 LWQ917518:LWQ917524 MGM917518:MGM917524 MQI917518:MQI917524 NAE917518:NAE917524 NKA917518:NKA917524 NTW917518:NTW917524 ODS917518:ODS917524 ONO917518:ONO917524 OXK917518:OXK917524 PHG917518:PHG917524 PRC917518:PRC917524 QAY917518:QAY917524 QKU917518:QKU917524 QUQ917518:QUQ917524 REM917518:REM917524 ROI917518:ROI917524 RYE917518:RYE917524 SIA917518:SIA917524 SRW917518:SRW917524 TBS917518:TBS917524 TLO917518:TLO917524 TVK917518:TVK917524 UFG917518:UFG917524 UPC917518:UPC917524 UYY917518:UYY917524 VIU917518:VIU917524 VSQ917518:VSQ917524 WCM917518:WCM917524 WMI917518:WMI917524 WWE917518:WWE917524 W983054:W983060 JS983054:JS983060 TO983054:TO983060 ADK983054:ADK983060 ANG983054:ANG983060 AXC983054:AXC983060 BGY983054:BGY983060 BQU983054:BQU983060 CAQ983054:CAQ983060 CKM983054:CKM983060 CUI983054:CUI983060 DEE983054:DEE983060 DOA983054:DOA983060 DXW983054:DXW983060 EHS983054:EHS983060 ERO983054:ERO983060 FBK983054:FBK983060 FLG983054:FLG983060 FVC983054:FVC983060 GEY983054:GEY983060 GOU983054:GOU983060 GYQ983054:GYQ983060 HIM983054:HIM983060 HSI983054:HSI983060 ICE983054:ICE983060 IMA983054:IMA983060 IVW983054:IVW983060 JFS983054:JFS983060 JPO983054:JPO983060 JZK983054:JZK983060 KJG983054:KJG983060 KTC983054:KTC983060 LCY983054:LCY983060 LMU983054:LMU983060 LWQ983054:LWQ983060 MGM983054:MGM983060 MQI983054:MQI983060 NAE983054:NAE983060 NKA983054:NKA983060 NTW983054:NTW983060 ODS983054:ODS983060 ONO983054:ONO983060 OXK983054:OXK983060 PHG983054:PHG983060 PRC983054:PRC983060 QAY983054:QAY983060 QKU983054:QKU983060 QUQ983054:QUQ983060 REM983054:REM983060 ROI983054:ROI983060 RYE983054:RYE983060 SIA983054:SIA983060 SRW983054:SRW983060 TBS983054:TBS983060 TLO983054:TLO983060 TVK983054:TVK983060 UFG983054:UFG983060 UPC983054:UPC983060 UYY983054:UYY983060 VIU983054:VIU983060 VSQ983054:VSQ983060 WCM983054:WCM983060 ADK18:ADK24">
      <formula1>900</formula1>
    </dataValidation>
    <dataValidation type="list" allowBlank="1" showInputMessage="1" errorTitle="Ошибка" error="Выберите значение из списка" prompt="Выберите значение из списка" sqref="WVW983059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formula1>kind_of_cons</formula1>
    </dataValidation>
    <dataValidation type="list" allowBlank="1" showInputMessage="1" errorTitle="Ошибка" error="Выберите значение из списка" prompt="Выберите значение из списка" sqref="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JI24 WLY983060 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TE24">
      <formula1>kind_of_heat_transfer</formula1>
    </dataValidation>
    <dataValidation type="decimal" allowBlank="1" showErrorMessage="1" errorTitle="Ошибка" error="Допускается ввод только неотрицательных чисел!"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O24 JK24 WVW983060 O65556 JK65556 TG65556 ADC65556 AMY65556 AWU65556 BGQ65556 BQM65556 CAI65556 CKE65556 CUA65556 DDW65556 DNS65556 DXO65556 EHK65556 ERG65556 FBC65556 FKY65556 FUU65556 GEQ65556 GOM65556 GYI65556 HIE65556 HSA65556 IBW65556 ILS65556 IVO65556 JFK65556 JPG65556 JZC65556 KIY65556 KSU65556 LCQ65556 LMM65556 LWI65556 MGE65556 MQA65556 MZW65556 NJS65556 NTO65556 ODK65556 ONG65556 OXC65556 PGY65556 PQU65556 QAQ65556 QKM65556 QUI65556 REE65556 ROA65556 RXW65556 SHS65556 SRO65556 TBK65556 TLG65556 TVC65556 UEY65556 UOU65556 UYQ65556 VIM65556 VSI65556 WCE65556 WMA65556 WVW65556 O131092 JK131092 TG131092 ADC131092 AMY131092 AWU131092 BGQ131092 BQM131092 CAI131092 CKE131092 CUA131092 DDW131092 DNS131092 DXO131092 EHK131092 ERG131092 FBC131092 FKY131092 FUU131092 GEQ131092 GOM131092 GYI131092 HIE131092 HSA131092 IBW131092 ILS131092 IVO131092 JFK131092 JPG131092 JZC131092 KIY131092 KSU131092 LCQ131092 LMM131092 LWI131092 MGE131092 MQA131092 MZW131092 NJS131092 NTO131092 ODK131092 ONG131092 OXC131092 PGY131092 PQU131092 QAQ131092 QKM131092 QUI131092 REE131092 ROA131092 RXW131092 SHS131092 SRO131092 TBK131092 TLG131092 TVC131092 UEY131092 UOU131092 UYQ131092 VIM131092 VSI131092 WCE131092 WMA131092 WVW131092 O196628 JK196628 TG196628 ADC196628 AMY196628 AWU196628 BGQ196628 BQM196628 CAI196628 CKE196628 CUA196628 DDW196628 DNS196628 DXO196628 EHK196628 ERG196628 FBC196628 FKY196628 FUU196628 GEQ196628 GOM196628 GYI196628 HIE196628 HSA196628 IBW196628 ILS196628 IVO196628 JFK196628 JPG196628 JZC196628 KIY196628 KSU196628 LCQ196628 LMM196628 LWI196628 MGE196628 MQA196628 MZW196628 NJS196628 NTO196628 ODK196628 ONG196628 OXC196628 PGY196628 PQU196628 QAQ196628 QKM196628 QUI196628 REE196628 ROA196628 RXW196628 SHS196628 SRO196628 TBK196628 TLG196628 TVC196628 UEY196628 UOU196628 UYQ196628 VIM196628 VSI196628 WCE196628 WMA196628 WVW196628 O262164 JK262164 TG262164 ADC262164 AMY262164 AWU262164 BGQ262164 BQM262164 CAI262164 CKE262164 CUA262164 DDW262164 DNS262164 DXO262164 EHK262164 ERG262164 FBC262164 FKY262164 FUU262164 GEQ262164 GOM262164 GYI262164 HIE262164 HSA262164 IBW262164 ILS262164 IVO262164 JFK262164 JPG262164 JZC262164 KIY262164 KSU262164 LCQ262164 LMM262164 LWI262164 MGE262164 MQA262164 MZW262164 NJS262164 NTO262164 ODK262164 ONG262164 OXC262164 PGY262164 PQU262164 QAQ262164 QKM262164 QUI262164 REE262164 ROA262164 RXW262164 SHS262164 SRO262164 TBK262164 TLG262164 TVC262164 UEY262164 UOU262164 UYQ262164 VIM262164 VSI262164 WCE262164 WMA262164 WVW262164 O327700 JK327700 TG327700 ADC327700 AMY327700 AWU327700 BGQ327700 BQM327700 CAI327700 CKE327700 CUA327700 DDW327700 DNS327700 DXO327700 EHK327700 ERG327700 FBC327700 FKY327700 FUU327700 GEQ327700 GOM327700 GYI327700 HIE327700 HSA327700 IBW327700 ILS327700 IVO327700 JFK327700 JPG327700 JZC327700 KIY327700 KSU327700 LCQ327700 LMM327700 LWI327700 MGE327700 MQA327700 MZW327700 NJS327700 NTO327700 ODK327700 ONG327700 OXC327700 PGY327700 PQU327700 QAQ327700 QKM327700 QUI327700 REE327700 ROA327700 RXW327700 SHS327700 SRO327700 TBK327700 TLG327700 TVC327700 UEY327700 UOU327700 UYQ327700 VIM327700 VSI327700 WCE327700 WMA327700 WVW327700 O393236 JK393236 TG393236 ADC393236 AMY393236 AWU393236 BGQ393236 BQM393236 CAI393236 CKE393236 CUA393236 DDW393236 DNS393236 DXO393236 EHK393236 ERG393236 FBC393236 FKY393236 FUU393236 GEQ393236 GOM393236 GYI393236 HIE393236 HSA393236 IBW393236 ILS393236 IVO393236 JFK393236 JPG393236 JZC393236 KIY393236 KSU393236 LCQ393236 LMM393236 LWI393236 MGE393236 MQA393236 MZW393236 NJS393236 NTO393236 ODK393236 ONG393236 OXC393236 PGY393236 PQU393236 QAQ393236 QKM393236 QUI393236 REE393236 ROA393236 RXW393236 SHS393236 SRO393236 TBK393236 TLG393236 TVC393236 UEY393236 UOU393236 UYQ393236 VIM393236 VSI393236 WCE393236 WMA393236 WVW393236 O458772 JK458772 TG458772 ADC458772 AMY458772 AWU458772 BGQ458772 BQM458772 CAI458772 CKE458772 CUA458772 DDW458772 DNS458772 DXO458772 EHK458772 ERG458772 FBC458772 FKY458772 FUU458772 GEQ458772 GOM458772 GYI458772 HIE458772 HSA458772 IBW458772 ILS458772 IVO458772 JFK458772 JPG458772 JZC458772 KIY458772 KSU458772 LCQ458772 LMM458772 LWI458772 MGE458772 MQA458772 MZW458772 NJS458772 NTO458772 ODK458772 ONG458772 OXC458772 PGY458772 PQU458772 QAQ458772 QKM458772 QUI458772 REE458772 ROA458772 RXW458772 SHS458772 SRO458772 TBK458772 TLG458772 TVC458772 UEY458772 UOU458772 UYQ458772 VIM458772 VSI458772 WCE458772 WMA458772 WVW458772 O524308 JK524308 TG524308 ADC524308 AMY524308 AWU524308 BGQ524308 BQM524308 CAI524308 CKE524308 CUA524308 DDW524308 DNS524308 DXO524308 EHK524308 ERG524308 FBC524308 FKY524308 FUU524308 GEQ524308 GOM524308 GYI524308 HIE524308 HSA524308 IBW524308 ILS524308 IVO524308 JFK524308 JPG524308 JZC524308 KIY524308 KSU524308 LCQ524308 LMM524308 LWI524308 MGE524308 MQA524308 MZW524308 NJS524308 NTO524308 ODK524308 ONG524308 OXC524308 PGY524308 PQU524308 QAQ524308 QKM524308 QUI524308 REE524308 ROA524308 RXW524308 SHS524308 SRO524308 TBK524308 TLG524308 TVC524308 UEY524308 UOU524308 UYQ524308 VIM524308 VSI524308 WCE524308 WMA524308 WVW524308 O589844 JK589844 TG589844 ADC589844 AMY589844 AWU589844 BGQ589844 BQM589844 CAI589844 CKE589844 CUA589844 DDW589844 DNS589844 DXO589844 EHK589844 ERG589844 FBC589844 FKY589844 FUU589844 GEQ589844 GOM589844 GYI589844 HIE589844 HSA589844 IBW589844 ILS589844 IVO589844 JFK589844 JPG589844 JZC589844 KIY589844 KSU589844 LCQ589844 LMM589844 LWI589844 MGE589844 MQA589844 MZW589844 NJS589844 NTO589844 ODK589844 ONG589844 OXC589844 PGY589844 PQU589844 QAQ589844 QKM589844 QUI589844 REE589844 ROA589844 RXW589844 SHS589844 SRO589844 TBK589844 TLG589844 TVC589844 UEY589844 UOU589844 UYQ589844 VIM589844 VSI589844 WCE589844 WMA589844 WVW589844 O655380 JK655380 TG655380 ADC655380 AMY655380 AWU655380 BGQ655380 BQM655380 CAI655380 CKE655380 CUA655380 DDW655380 DNS655380 DXO655380 EHK655380 ERG655380 FBC655380 FKY655380 FUU655380 GEQ655380 GOM655380 GYI655380 HIE655380 HSA655380 IBW655380 ILS655380 IVO655380 JFK655380 JPG655380 JZC655380 KIY655380 KSU655380 LCQ655380 LMM655380 LWI655380 MGE655380 MQA655380 MZW655380 NJS655380 NTO655380 ODK655380 ONG655380 OXC655380 PGY655380 PQU655380 QAQ655380 QKM655380 QUI655380 REE655380 ROA655380 RXW655380 SHS655380 SRO655380 TBK655380 TLG655380 TVC655380 UEY655380 UOU655380 UYQ655380 VIM655380 VSI655380 WCE655380 WMA655380 WVW655380 O720916 JK720916 TG720916 ADC720916 AMY720916 AWU720916 BGQ720916 BQM720916 CAI720916 CKE720916 CUA720916 DDW720916 DNS720916 DXO720916 EHK720916 ERG720916 FBC720916 FKY720916 FUU720916 GEQ720916 GOM720916 GYI720916 HIE720916 HSA720916 IBW720916 ILS720916 IVO720916 JFK720916 JPG720916 JZC720916 KIY720916 KSU720916 LCQ720916 LMM720916 LWI720916 MGE720916 MQA720916 MZW720916 NJS720916 NTO720916 ODK720916 ONG720916 OXC720916 PGY720916 PQU720916 QAQ720916 QKM720916 QUI720916 REE720916 ROA720916 RXW720916 SHS720916 SRO720916 TBK720916 TLG720916 TVC720916 UEY720916 UOU720916 UYQ720916 VIM720916 VSI720916 WCE720916 WMA720916 WVW720916 O786452 JK786452 TG786452 ADC786452 AMY786452 AWU786452 BGQ786452 BQM786452 CAI786452 CKE786452 CUA786452 DDW786452 DNS786452 DXO786452 EHK786452 ERG786452 FBC786452 FKY786452 FUU786452 GEQ786452 GOM786452 GYI786452 HIE786452 HSA786452 IBW786452 ILS786452 IVO786452 JFK786452 JPG786452 JZC786452 KIY786452 KSU786452 LCQ786452 LMM786452 LWI786452 MGE786452 MQA786452 MZW786452 NJS786452 NTO786452 ODK786452 ONG786452 OXC786452 PGY786452 PQU786452 QAQ786452 QKM786452 QUI786452 REE786452 ROA786452 RXW786452 SHS786452 SRO786452 TBK786452 TLG786452 TVC786452 UEY786452 UOU786452 UYQ786452 VIM786452 VSI786452 WCE786452 WMA786452 WVW786452 O851988 JK851988 TG851988 ADC851988 AMY851988 AWU851988 BGQ851988 BQM851988 CAI851988 CKE851988 CUA851988 DDW851988 DNS851988 DXO851988 EHK851988 ERG851988 FBC851988 FKY851988 FUU851988 GEQ851988 GOM851988 GYI851988 HIE851988 HSA851988 IBW851988 ILS851988 IVO851988 JFK851988 JPG851988 JZC851988 KIY851988 KSU851988 LCQ851988 LMM851988 LWI851988 MGE851988 MQA851988 MZW851988 NJS851988 NTO851988 ODK851988 ONG851988 OXC851988 PGY851988 PQU851988 QAQ851988 QKM851988 QUI851988 REE851988 ROA851988 RXW851988 SHS851988 SRO851988 TBK851988 TLG851988 TVC851988 UEY851988 UOU851988 UYQ851988 VIM851988 VSI851988 WCE851988 WMA851988 WVW851988 O917524 JK917524 TG917524 ADC917524 AMY917524 AWU917524 BGQ917524 BQM917524 CAI917524 CKE917524 CUA917524 DDW917524 DNS917524 DXO917524 EHK917524 ERG917524 FBC917524 FKY917524 FUU917524 GEQ917524 GOM917524 GYI917524 HIE917524 HSA917524 IBW917524 ILS917524 IVO917524 JFK917524 JPG917524 JZC917524 KIY917524 KSU917524 LCQ917524 LMM917524 LWI917524 MGE917524 MQA917524 MZW917524 NJS917524 NTO917524 ODK917524 ONG917524 OXC917524 PGY917524 PQU917524 QAQ917524 QKM917524 QUI917524 REE917524 ROA917524 RXW917524 SHS917524 SRO917524 TBK917524 TLG917524 TVC917524 UEY917524 UOU917524 UYQ917524 VIM917524 VSI917524 WCE917524 WMA917524 WVW917524 O983060 JK983060 TG983060 ADC983060 AMY983060 AWU983060 BGQ983060 BQM983060 CAI983060 CKE983060 CUA983060 DDW983060 DNS983060 DXO983060 EHK983060 ERG983060 FBC983060 FKY983060 FUU983060 GEQ983060 GOM983060 GYI983060 HIE983060 HSA983060 IBW983060 ILS983060 IVO983060 JFK983060 JPG983060 JZC983060 KIY983060 KSU983060 LCQ983060 LMM983060 LWI983060 MGE983060 MQA983060 MZW983060 NJS983060 NTO983060 ODK983060 ONG983060 OXC983060 PGY983060 PQU983060 QAQ983060 QKM983060 QUI983060 REE983060 ROA983060 RXW983060 SHS983060 SRO983060 TBK983060 TLG983060 TVC983060 UEY983060 UOU983060 UYQ983060 VIM983060 VSI983060 WCE983060 WMA983060 TG24">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WVZ983060:WVZ983061 WWB983060:WWB983061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ADI24 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U196628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U24 U262164 U327700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393236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458772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524308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589844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655380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720916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786452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851988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917524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983060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65556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131092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WWC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JQ24 TM24 WWA24:WWA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list" allowBlank="1" showInputMessage="1" showErrorMessage="1" errorTitle="Ошибка" error="Выберите значение из списка" prompt="Выберите значение из списка" sqref="M24">
      <formula1>kind_of_heat_transfer</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4">
    <tabColor indexed="22"/>
  </sheetPr>
  <dimension ref="A1:T19"/>
  <sheetViews>
    <sheetView showGridLines="0" topLeftCell="E1" zoomScaleNormal="100" workbookViewId="0">
      <selection activeCell="G16" sqref="G16"/>
    </sheetView>
  </sheetViews>
  <sheetFormatPr defaultColWidth="10.5703125" defaultRowHeight="14.25"/>
  <cols>
    <col min="1" max="1" width="3.7109375" style="558" hidden="1" customWidth="1"/>
    <col min="2" max="4" width="3.7109375" style="552" hidden="1" customWidth="1"/>
    <col min="5" max="5" width="3.7109375" style="498" customWidth="1"/>
    <col min="6" max="6" width="9.7109375" style="491" customWidth="1"/>
    <col min="7" max="7" width="37.7109375" style="491" customWidth="1"/>
    <col min="8" max="8" width="66.85546875" style="491" customWidth="1"/>
    <col min="9" max="9" width="115.7109375" style="491" customWidth="1"/>
    <col min="10" max="11" width="10.5703125" style="552"/>
    <col min="12" max="12" width="11.140625" style="552" customWidth="1"/>
    <col min="13" max="20" width="10.5703125" style="552"/>
    <col min="21" max="16384" width="10.5703125" style="491"/>
  </cols>
  <sheetData>
    <row r="1" spans="1:20" ht="3" customHeight="1">
      <c r="A1" s="558" t="s">
        <v>49</v>
      </c>
    </row>
    <row r="2" spans="1:20" ht="22.5">
      <c r="F2" s="1274" t="s">
        <v>469</v>
      </c>
      <c r="G2" s="1275"/>
      <c r="H2" s="1276"/>
      <c r="I2" s="607"/>
    </row>
    <row r="3" spans="1:20" ht="3" customHeight="1"/>
    <row r="4" spans="1:20" s="537" customFormat="1" ht="11.25">
      <c r="A4" s="557"/>
      <c r="B4" s="557"/>
      <c r="C4" s="557"/>
      <c r="D4" s="557"/>
      <c r="F4" s="1224" t="s">
        <v>444</v>
      </c>
      <c r="G4" s="1224"/>
      <c r="H4" s="1224"/>
      <c r="I4" s="1277" t="s">
        <v>445</v>
      </c>
      <c r="J4" s="557"/>
      <c r="K4" s="557"/>
      <c r="L4" s="557"/>
      <c r="M4" s="557"/>
      <c r="N4" s="557"/>
      <c r="O4" s="557"/>
      <c r="P4" s="557"/>
      <c r="Q4" s="557"/>
      <c r="R4" s="557"/>
      <c r="S4" s="557"/>
      <c r="T4" s="557"/>
    </row>
    <row r="5" spans="1:20" s="537" customFormat="1" ht="11.25" customHeight="1">
      <c r="A5" s="557"/>
      <c r="B5" s="557"/>
      <c r="C5" s="557"/>
      <c r="D5" s="557"/>
      <c r="F5" s="573" t="s">
        <v>90</v>
      </c>
      <c r="G5" s="585" t="s">
        <v>447</v>
      </c>
      <c r="H5" s="572" t="s">
        <v>438</v>
      </c>
      <c r="I5" s="1277"/>
      <c r="J5" s="557"/>
      <c r="K5" s="557"/>
      <c r="L5" s="557"/>
      <c r="M5" s="557"/>
      <c r="N5" s="557"/>
      <c r="O5" s="557"/>
      <c r="P5" s="557"/>
      <c r="Q5" s="557"/>
      <c r="R5" s="557"/>
      <c r="S5" s="557"/>
      <c r="T5" s="557"/>
    </row>
    <row r="6" spans="1:20" s="537" customFormat="1" ht="12" customHeight="1">
      <c r="A6" s="557"/>
      <c r="B6" s="557"/>
      <c r="C6" s="557"/>
      <c r="D6" s="557"/>
      <c r="F6" s="574" t="s">
        <v>91</v>
      </c>
      <c r="G6" s="576">
        <v>2</v>
      </c>
      <c r="H6" s="577">
        <v>3</v>
      </c>
      <c r="I6" s="575">
        <v>4</v>
      </c>
      <c r="J6" s="557">
        <v>4</v>
      </c>
      <c r="K6" s="557"/>
      <c r="L6" s="557"/>
      <c r="M6" s="557"/>
      <c r="N6" s="557"/>
      <c r="O6" s="557"/>
      <c r="P6" s="557"/>
      <c r="Q6" s="557"/>
      <c r="R6" s="557"/>
      <c r="S6" s="557"/>
      <c r="T6" s="557"/>
    </row>
    <row r="7" spans="1:20" s="537" customFormat="1" ht="18.75">
      <c r="A7" s="557"/>
      <c r="B7" s="557"/>
      <c r="C7" s="557"/>
      <c r="D7" s="557"/>
      <c r="F7" s="583">
        <v>1</v>
      </c>
      <c r="G7" s="599" t="s">
        <v>470</v>
      </c>
      <c r="H7" s="571" t="str">
        <f>IF(dateCh="","",dateCh)</f>
        <v>28.04.2023</v>
      </c>
      <c r="I7" s="548" t="s">
        <v>471</v>
      </c>
      <c r="J7" s="582"/>
      <c r="K7" s="557"/>
      <c r="L7" s="557"/>
      <c r="M7" s="557"/>
      <c r="N7" s="557"/>
      <c r="O7" s="557"/>
      <c r="P7" s="557"/>
      <c r="Q7" s="557"/>
      <c r="R7" s="557"/>
      <c r="S7" s="557"/>
      <c r="T7" s="557"/>
    </row>
    <row r="8" spans="1:20" s="537" customFormat="1" ht="45">
      <c r="A8" s="1278">
        <v>1</v>
      </c>
      <c r="B8" s="557"/>
      <c r="C8" s="557"/>
      <c r="D8" s="557"/>
      <c r="F8" s="583" t="str">
        <f>"2." &amp;mergeValue(A8)</f>
        <v>2.1</v>
      </c>
      <c r="G8" s="599" t="s">
        <v>472</v>
      </c>
      <c r="H8" s="571" t="str">
        <f>IF('Перечень тарифов'!R49="","наименование отсутствует","" &amp; 'Перечень тарифов'!R49 &amp; "")</f>
        <v>наименование отсутствует</v>
      </c>
      <c r="I8" s="548" t="s">
        <v>565</v>
      </c>
      <c r="J8" s="582"/>
      <c r="K8" s="557"/>
      <c r="L8" s="557"/>
      <c r="M8" s="557"/>
      <c r="N8" s="557"/>
      <c r="O8" s="557"/>
      <c r="P8" s="557"/>
      <c r="Q8" s="557"/>
      <c r="R8" s="557"/>
      <c r="S8" s="557"/>
      <c r="T8" s="557"/>
    </row>
    <row r="9" spans="1:20" s="537" customFormat="1" ht="45">
      <c r="A9" s="1278"/>
      <c r="B9" s="557"/>
      <c r="C9" s="557"/>
      <c r="D9" s="557"/>
      <c r="F9" s="583" t="str">
        <f>"3." &amp;mergeValue(A9)</f>
        <v>3.1</v>
      </c>
      <c r="G9" s="599" t="s">
        <v>473</v>
      </c>
      <c r="H9" s="571" t="str">
        <f>IF('Перечень тарифов'!F49="","наименование отсутствует","" &amp; 'Перечень тарифов'!F49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9" s="548" t="s">
        <v>563</v>
      </c>
      <c r="J9" s="582"/>
      <c r="K9" s="557"/>
      <c r="L9" s="557"/>
      <c r="M9" s="557"/>
      <c r="N9" s="557"/>
      <c r="O9" s="557"/>
      <c r="P9" s="557"/>
      <c r="Q9" s="557"/>
      <c r="R9" s="557"/>
      <c r="S9" s="557"/>
      <c r="T9" s="557"/>
    </row>
    <row r="10" spans="1:20" s="537" customFormat="1" ht="22.5">
      <c r="A10" s="1278"/>
      <c r="B10" s="557"/>
      <c r="C10" s="557"/>
      <c r="D10" s="557"/>
      <c r="F10" s="583" t="str">
        <f>"4."&amp;mergeValue(A10)</f>
        <v>4.1</v>
      </c>
      <c r="G10" s="599" t="s">
        <v>474</v>
      </c>
      <c r="H10" s="572" t="s">
        <v>448</v>
      </c>
      <c r="I10" s="548"/>
      <c r="J10" s="582"/>
      <c r="K10" s="557"/>
      <c r="L10" s="557"/>
      <c r="M10" s="557"/>
      <c r="N10" s="557"/>
      <c r="O10" s="557"/>
      <c r="P10" s="557"/>
      <c r="Q10" s="557"/>
      <c r="R10" s="557"/>
      <c r="S10" s="557"/>
      <c r="T10" s="557"/>
    </row>
    <row r="11" spans="1:20" s="537" customFormat="1" ht="18.75">
      <c r="A11" s="1278"/>
      <c r="B11" s="1278">
        <v>1</v>
      </c>
      <c r="C11" s="590"/>
      <c r="D11" s="590"/>
      <c r="F11" s="583" t="str">
        <f>"4."&amp;mergeValue(A11) &amp;"."&amp;mergeValue(B11)</f>
        <v>4.1.1</v>
      </c>
      <c r="G11" s="578" t="s">
        <v>567</v>
      </c>
      <c r="H11" s="571" t="str">
        <f>IF(region_name="","",region_name)</f>
        <v>Мурманская область</v>
      </c>
      <c r="I11" s="548" t="s">
        <v>477</v>
      </c>
      <c r="J11" s="582"/>
      <c r="K11" s="557"/>
      <c r="L11" s="557"/>
      <c r="M11" s="557"/>
      <c r="N11" s="557"/>
      <c r="O11" s="557"/>
      <c r="P11" s="557"/>
      <c r="Q11" s="557"/>
      <c r="R11" s="557"/>
      <c r="S11" s="557"/>
      <c r="T11" s="557"/>
    </row>
    <row r="12" spans="1:20" s="537" customFormat="1" ht="22.5">
      <c r="A12" s="1278"/>
      <c r="B12" s="1278"/>
      <c r="C12" s="1278">
        <v>1</v>
      </c>
      <c r="D12" s="590"/>
      <c r="F12" s="583" t="str">
        <f>"4."&amp;mergeValue(A12) &amp;"."&amp;mergeValue(B12)&amp;"."&amp;mergeValue(C12)</f>
        <v>4.1.1.1</v>
      </c>
      <c r="G12" s="589" t="s">
        <v>475</v>
      </c>
      <c r="H12" s="571" t="str">
        <f>IF(Территории!H13="","","" &amp; Территории!H13 &amp; "")</f>
        <v>город Апатиты</v>
      </c>
      <c r="I12" s="548" t="s">
        <v>478</v>
      </c>
      <c r="J12" s="582"/>
      <c r="K12" s="557"/>
      <c r="L12" s="557"/>
      <c r="M12" s="557"/>
      <c r="N12" s="557"/>
      <c r="O12" s="557"/>
      <c r="P12" s="557"/>
      <c r="Q12" s="557"/>
      <c r="R12" s="557"/>
      <c r="S12" s="557"/>
      <c r="T12" s="557"/>
    </row>
    <row r="13" spans="1:20" s="537" customFormat="1" ht="56.25">
      <c r="A13" s="1278"/>
      <c r="B13" s="1278"/>
      <c r="C13" s="1278"/>
      <c r="D13" s="590">
        <v>1</v>
      </c>
      <c r="F13" s="583" t="str">
        <f>"4."&amp;mergeValue(A13) &amp;"."&amp;mergeValue(B13)&amp;"."&amp;mergeValue(C13)&amp;"."&amp;mergeValue(D13)</f>
        <v>4.1.1.1.1</v>
      </c>
      <c r="G13" s="600" t="s">
        <v>476</v>
      </c>
      <c r="H13" s="571" t="str">
        <f>IF(Территории!R14="","","" &amp; Территории!R14 &amp; "")</f>
        <v>город Апатиты (47519000)</v>
      </c>
      <c r="I13" s="1186" t="s">
        <v>566</v>
      </c>
      <c r="J13" s="582"/>
      <c r="K13" s="557"/>
      <c r="L13" s="557"/>
      <c r="M13" s="557"/>
      <c r="N13" s="557"/>
      <c r="O13" s="557"/>
      <c r="P13" s="557"/>
      <c r="Q13" s="557"/>
      <c r="R13" s="557"/>
      <c r="S13" s="557"/>
      <c r="T13" s="557"/>
    </row>
    <row r="14" spans="1:20" s="1090" customFormat="1" ht="22.5">
      <c r="A14" s="1278"/>
      <c r="B14" s="1095">
        <v>2</v>
      </c>
      <c r="C14" s="1095"/>
      <c r="D14" s="1095"/>
      <c r="F14" s="1117" t="str">
        <f>"4."&amp;mergeValue(A14)</f>
        <v>4.1</v>
      </c>
      <c r="G14" s="1126" t="s">
        <v>474</v>
      </c>
      <c r="H14" s="1192" t="s">
        <v>448</v>
      </c>
      <c r="I14" s="1091"/>
      <c r="J14" s="1116"/>
      <c r="K14" s="1095"/>
      <c r="L14" s="1095"/>
      <c r="M14" s="1095"/>
      <c r="N14" s="1095"/>
      <c r="O14" s="1095"/>
      <c r="P14" s="1095"/>
      <c r="Q14" s="1095"/>
      <c r="R14" s="1095"/>
      <c r="S14" s="1095"/>
      <c r="T14" s="1095"/>
    </row>
    <row r="15" spans="1:20" s="1090" customFormat="1" ht="18.75">
      <c r="A15" s="1278"/>
      <c r="B15" s="1278">
        <v>2</v>
      </c>
      <c r="C15" s="1185"/>
      <c r="D15" s="1185"/>
      <c r="F15" s="1117" t="str">
        <f>"4."&amp;mergeValue(A15) &amp;"."&amp;mergeValue(B15)</f>
        <v>4.1.2</v>
      </c>
      <c r="G15" s="1112" t="s">
        <v>567</v>
      </c>
      <c r="H15" s="1188" t="str">
        <f>IF(region_name="","",region_name)</f>
        <v>Мурманская область</v>
      </c>
      <c r="I15" s="1091" t="s">
        <v>477</v>
      </c>
      <c r="J15" s="1116"/>
      <c r="K15" s="1095"/>
      <c r="L15" s="1095"/>
      <c r="M15" s="1095"/>
      <c r="N15" s="1095"/>
      <c r="O15" s="1095"/>
      <c r="P15" s="1095"/>
      <c r="Q15" s="1095"/>
      <c r="R15" s="1095"/>
      <c r="S15" s="1095"/>
      <c r="T15" s="1095"/>
    </row>
    <row r="16" spans="1:20" s="1090" customFormat="1" ht="22.5">
      <c r="A16" s="1278"/>
      <c r="B16" s="1278"/>
      <c r="C16" s="1278">
        <v>1</v>
      </c>
      <c r="D16" s="1185"/>
      <c r="F16" s="1117" t="str">
        <f>"4."&amp;mergeValue(A16) &amp;"."&amp;mergeValue(B16)&amp;"."&amp;mergeValue(C16)</f>
        <v>4.1.2.1</v>
      </c>
      <c r="G16" s="1121" t="s">
        <v>475</v>
      </c>
      <c r="H16" s="1188" t="str">
        <f>IF(Территории!H16="","","" &amp; Территории!H16 &amp; "")</f>
        <v>город Кировск</v>
      </c>
      <c r="I16" s="1091" t="s">
        <v>478</v>
      </c>
      <c r="J16" s="1116"/>
      <c r="K16" s="1095"/>
      <c r="L16" s="1095"/>
      <c r="M16" s="1095"/>
      <c r="N16" s="1095"/>
      <c r="O16" s="1095"/>
      <c r="P16" s="1095"/>
      <c r="Q16" s="1095"/>
      <c r="R16" s="1095"/>
      <c r="S16" s="1095"/>
      <c r="T16" s="1095"/>
    </row>
    <row r="17" spans="1:20" s="1090" customFormat="1" ht="56.25">
      <c r="A17" s="1278"/>
      <c r="B17" s="1278"/>
      <c r="C17" s="1278"/>
      <c r="D17" s="1185">
        <v>1</v>
      </c>
      <c r="F17" s="1117" t="str">
        <f>"4."&amp;mergeValue(A17) &amp;"."&amp;mergeValue(B17)&amp;"."&amp;mergeValue(C17)&amp;"."&amp;mergeValue(D17)</f>
        <v>4.1.2.1.1</v>
      </c>
      <c r="G17" s="1129" t="s">
        <v>476</v>
      </c>
      <c r="H17" s="1188" t="str">
        <f>IF(Территории!R17="","","" &amp; Территории!R17 &amp; "")</f>
        <v>город Кировск (47522000)</v>
      </c>
      <c r="I17" s="1186" t="s">
        <v>566</v>
      </c>
      <c r="J17" s="1116"/>
      <c r="K17" s="1095"/>
      <c r="L17" s="1095"/>
      <c r="M17" s="1095"/>
      <c r="N17" s="1095"/>
      <c r="O17" s="1095"/>
      <c r="P17" s="1095"/>
      <c r="Q17" s="1095"/>
      <c r="R17" s="1095"/>
      <c r="S17" s="1095"/>
      <c r="T17" s="1095"/>
    </row>
    <row r="18" spans="1:20" s="580" customFormat="1" ht="3" customHeight="1">
      <c r="A18" s="581"/>
      <c r="B18" s="581"/>
      <c r="C18" s="581"/>
      <c r="D18" s="581"/>
      <c r="F18" s="592"/>
      <c r="G18" s="593"/>
      <c r="H18" s="594"/>
      <c r="I18" s="595"/>
      <c r="J18" s="581"/>
      <c r="K18" s="581"/>
      <c r="L18" s="581"/>
      <c r="M18" s="581"/>
      <c r="N18" s="581"/>
      <c r="O18" s="581"/>
      <c r="P18" s="581"/>
      <c r="Q18" s="581"/>
      <c r="R18" s="581"/>
      <c r="S18" s="581"/>
      <c r="T18" s="581"/>
    </row>
    <row r="19" spans="1:20" s="580" customFormat="1" ht="15" customHeight="1">
      <c r="A19" s="581"/>
      <c r="B19" s="581"/>
      <c r="C19" s="581"/>
      <c r="D19" s="581"/>
      <c r="F19" s="579"/>
      <c r="G19" s="1273" t="s">
        <v>568</v>
      </c>
      <c r="H19" s="1273"/>
      <c r="I19" s="561"/>
      <c r="J19" s="581"/>
      <c r="K19" s="581"/>
      <c r="L19" s="581"/>
      <c r="M19" s="581"/>
      <c r="N19" s="581"/>
      <c r="O19" s="581"/>
      <c r="P19" s="581"/>
      <c r="Q19" s="581"/>
      <c r="R19" s="581"/>
      <c r="S19" s="581"/>
      <c r="T19" s="581"/>
    </row>
  </sheetData>
  <sheetProtection password="FA9C" sheet="1" objects="1" scenarios="1" formatColumns="0" formatRows="0"/>
  <mergeCells count="9">
    <mergeCell ref="G19:H19"/>
    <mergeCell ref="F2:H2"/>
    <mergeCell ref="F4:H4"/>
    <mergeCell ref="I4:I5"/>
    <mergeCell ref="A8:A17"/>
    <mergeCell ref="B11:B13"/>
    <mergeCell ref="C12:C13"/>
    <mergeCell ref="B15:B17"/>
    <mergeCell ref="C16:C17"/>
  </mergeCells>
  <dataValidations count="1">
    <dataValidation type="textLength" operator="lessThanOrEqual" allowBlank="1" showInputMessage="1" showErrorMessage="1" errorTitle="Ошибка" error="Допускается ввод не более 900 символов!" sqref="I18:I19">
      <formula1>900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Instruction">
    <tabColor rgb="FFCCCCFF"/>
  </sheetPr>
  <dimension ref="A1:AG113"/>
  <sheetViews>
    <sheetView showGridLines="0" zoomScaleNormal="100" workbookViewId="0"/>
  </sheetViews>
  <sheetFormatPr defaultRowHeight="11.25"/>
  <cols>
    <col min="1" max="1" width="3.28515625" customWidth="1"/>
    <col min="2" max="2" width="8.7109375" customWidth="1"/>
    <col min="3" max="3" width="22.28515625" customWidth="1"/>
    <col min="4" max="4" width="4.28515625" customWidth="1"/>
    <col min="5" max="6" width="4.42578125" customWidth="1"/>
    <col min="7" max="7" width="4.5703125" customWidth="1"/>
    <col min="8" max="25" width="4.42578125" customWidth="1"/>
    <col min="26" max="33" width="9.140625" style="76" customWidth="1"/>
  </cols>
  <sheetData>
    <row r="1" spans="1:27" ht="3" customHeight="1">
      <c r="AA1" s="76" t="s">
        <v>237</v>
      </c>
    </row>
    <row r="2" spans="1:27" ht="16.5" customHeight="1">
      <c r="B2" s="1198" t="str">
        <f>"Код отчёта: " &amp; GetCode()</f>
        <v>Код отчёта: FAS.JKH.OPEN.INFO.REQUEST.WARM</v>
      </c>
      <c r="C2" s="1198"/>
      <c r="D2" s="1198"/>
      <c r="E2" s="1198"/>
      <c r="F2" s="1198"/>
      <c r="G2" s="1198"/>
      <c r="Q2" s="223"/>
      <c r="R2" s="223"/>
      <c r="S2" s="223"/>
      <c r="T2" s="223"/>
      <c r="U2" s="223"/>
      <c r="V2" s="223"/>
      <c r="W2" s="223"/>
    </row>
    <row r="3" spans="1:27" ht="18" customHeight="1">
      <c r="B3" s="1199" t="str">
        <f>"Версия " &amp; GetVersion()</f>
        <v>Версия 1.0.2</v>
      </c>
      <c r="C3" s="1199"/>
      <c r="H3" s="40"/>
      <c r="I3" s="40"/>
      <c r="J3" s="40"/>
      <c r="K3" s="40"/>
      <c r="L3" s="40"/>
      <c r="M3" s="40"/>
      <c r="N3" s="40"/>
      <c r="O3" s="40"/>
      <c r="P3" s="40"/>
      <c r="Q3" s="223"/>
      <c r="R3" s="223"/>
      <c r="S3" s="223"/>
      <c r="T3" s="223"/>
      <c r="U3" s="223"/>
      <c r="V3" s="223"/>
      <c r="W3" s="253"/>
      <c r="X3" s="40"/>
      <c r="Y3" s="40"/>
    </row>
    <row r="4" spans="1:27" ht="3" customHeight="1">
      <c r="D4" s="40"/>
      <c r="E4" s="40"/>
      <c r="F4" s="40"/>
      <c r="G4" s="40"/>
      <c r="H4" s="40"/>
      <c r="I4" s="40"/>
      <c r="J4" s="40"/>
      <c r="K4" s="40"/>
      <c r="L4" s="40"/>
      <c r="M4" s="40"/>
      <c r="N4" s="40"/>
      <c r="O4" s="40"/>
      <c r="P4" s="40"/>
      <c r="Q4" s="40"/>
      <c r="R4" s="40"/>
      <c r="S4" s="40"/>
      <c r="T4" s="40"/>
      <c r="U4" s="40"/>
      <c r="V4" s="40"/>
      <c r="W4" s="40"/>
      <c r="X4" s="40"/>
      <c r="Y4" s="40"/>
    </row>
    <row r="5" spans="1:27" ht="42.75" customHeight="1">
      <c r="B5" s="1203" t="s">
        <v>673</v>
      </c>
      <c r="C5" s="1204"/>
      <c r="D5" s="1204"/>
      <c r="E5" s="1204"/>
      <c r="F5" s="1204"/>
      <c r="G5" s="1204"/>
      <c r="H5" s="1204"/>
      <c r="I5" s="1204"/>
      <c r="J5" s="1204"/>
      <c r="K5" s="1204"/>
      <c r="L5" s="1204"/>
      <c r="M5" s="1204"/>
      <c r="N5" s="1204"/>
      <c r="O5" s="1204"/>
      <c r="P5" s="1204"/>
      <c r="Q5" s="1204"/>
      <c r="R5" s="1204"/>
      <c r="S5" s="1204"/>
      <c r="T5" s="1204"/>
      <c r="U5" s="1204"/>
      <c r="V5" s="1204"/>
      <c r="W5" s="1204"/>
      <c r="X5" s="1204"/>
      <c r="Y5" s="1204"/>
    </row>
    <row r="6" spans="1:27" ht="9.75" customHeight="1">
      <c r="A6" s="40"/>
      <c r="B6" s="75"/>
      <c r="C6" s="74"/>
      <c r="D6" s="57"/>
      <c r="E6" s="57"/>
      <c r="F6" s="57"/>
      <c r="G6" s="57"/>
      <c r="H6" s="57"/>
      <c r="I6" s="57"/>
      <c r="J6" s="57"/>
      <c r="K6" s="57"/>
      <c r="L6" s="57"/>
      <c r="M6" s="57"/>
      <c r="N6" s="57"/>
      <c r="O6" s="57"/>
      <c r="P6" s="57"/>
      <c r="Q6" s="57"/>
      <c r="R6" s="57"/>
      <c r="S6" s="57"/>
      <c r="T6" s="57"/>
      <c r="U6" s="57"/>
      <c r="V6" s="57"/>
      <c r="W6" s="57"/>
      <c r="X6" s="57"/>
      <c r="Y6" s="56"/>
    </row>
    <row r="7" spans="1:27" ht="15" customHeight="1">
      <c r="A7" s="40"/>
      <c r="B7" s="75"/>
      <c r="C7" s="74"/>
      <c r="D7" s="57"/>
      <c r="E7" s="1200" t="s">
        <v>564</v>
      </c>
      <c r="F7" s="1200"/>
      <c r="G7" s="1200"/>
      <c r="H7" s="1200"/>
      <c r="I7" s="1200"/>
      <c r="J7" s="1200"/>
      <c r="K7" s="1200"/>
      <c r="L7" s="1200"/>
      <c r="M7" s="1200"/>
      <c r="N7" s="1200"/>
      <c r="O7" s="1200"/>
      <c r="P7" s="1200"/>
      <c r="Q7" s="1200"/>
      <c r="R7" s="1200"/>
      <c r="S7" s="1200"/>
      <c r="T7" s="1200"/>
      <c r="U7" s="1200"/>
      <c r="V7" s="1200"/>
      <c r="W7" s="1200"/>
      <c r="X7" s="1200"/>
      <c r="Y7" s="56"/>
    </row>
    <row r="8" spans="1:27" ht="15" customHeight="1">
      <c r="A8" s="40"/>
      <c r="B8" s="75"/>
      <c r="C8" s="74"/>
      <c r="D8" s="57"/>
      <c r="E8" s="1200"/>
      <c r="F8" s="1200"/>
      <c r="G8" s="1200"/>
      <c r="H8" s="1200"/>
      <c r="I8" s="1200"/>
      <c r="J8" s="1200"/>
      <c r="K8" s="1200"/>
      <c r="L8" s="1200"/>
      <c r="M8" s="1200"/>
      <c r="N8" s="1200"/>
      <c r="O8" s="1200"/>
      <c r="P8" s="1200"/>
      <c r="Q8" s="1200"/>
      <c r="R8" s="1200"/>
      <c r="S8" s="1200"/>
      <c r="T8" s="1200"/>
      <c r="U8" s="1200"/>
      <c r="V8" s="1200"/>
      <c r="W8" s="1200"/>
      <c r="X8" s="1200"/>
      <c r="Y8" s="56"/>
    </row>
    <row r="9" spans="1:27" ht="15" customHeight="1">
      <c r="A9" s="40"/>
      <c r="B9" s="75"/>
      <c r="C9" s="74"/>
      <c r="D9" s="57"/>
      <c r="E9" s="1200"/>
      <c r="F9" s="1200"/>
      <c r="G9" s="1200"/>
      <c r="H9" s="1200"/>
      <c r="I9" s="1200"/>
      <c r="J9" s="1200"/>
      <c r="K9" s="1200"/>
      <c r="L9" s="1200"/>
      <c r="M9" s="1200"/>
      <c r="N9" s="1200"/>
      <c r="O9" s="1200"/>
      <c r="P9" s="1200"/>
      <c r="Q9" s="1200"/>
      <c r="R9" s="1200"/>
      <c r="S9" s="1200"/>
      <c r="T9" s="1200"/>
      <c r="U9" s="1200"/>
      <c r="V9" s="1200"/>
      <c r="W9" s="1200"/>
      <c r="X9" s="1200"/>
      <c r="Y9" s="56"/>
    </row>
    <row r="10" spans="1:27" ht="10.5" customHeight="1">
      <c r="A10" s="40"/>
      <c r="B10" s="75"/>
      <c r="C10" s="74"/>
      <c r="D10" s="57"/>
      <c r="E10" s="1200"/>
      <c r="F10" s="1200"/>
      <c r="G10" s="1200"/>
      <c r="H10" s="1200"/>
      <c r="I10" s="1200"/>
      <c r="J10" s="1200"/>
      <c r="K10" s="1200"/>
      <c r="L10" s="1200"/>
      <c r="M10" s="1200"/>
      <c r="N10" s="1200"/>
      <c r="O10" s="1200"/>
      <c r="P10" s="1200"/>
      <c r="Q10" s="1200"/>
      <c r="R10" s="1200"/>
      <c r="S10" s="1200"/>
      <c r="T10" s="1200"/>
      <c r="U10" s="1200"/>
      <c r="V10" s="1200"/>
      <c r="W10" s="1200"/>
      <c r="X10" s="1200"/>
      <c r="Y10" s="56"/>
    </row>
    <row r="11" spans="1:27" ht="27" customHeight="1">
      <c r="A11" s="40"/>
      <c r="B11" s="75"/>
      <c r="C11" s="74"/>
      <c r="D11" s="57"/>
      <c r="E11" s="1200"/>
      <c r="F11" s="1200"/>
      <c r="G11" s="1200"/>
      <c r="H11" s="1200"/>
      <c r="I11" s="1200"/>
      <c r="J11" s="1200"/>
      <c r="K11" s="1200"/>
      <c r="L11" s="1200"/>
      <c r="M11" s="1200"/>
      <c r="N11" s="1200"/>
      <c r="O11" s="1200"/>
      <c r="P11" s="1200"/>
      <c r="Q11" s="1200"/>
      <c r="R11" s="1200"/>
      <c r="S11" s="1200"/>
      <c r="T11" s="1200"/>
      <c r="U11" s="1200"/>
      <c r="V11" s="1200"/>
      <c r="W11" s="1200"/>
      <c r="X11" s="1200"/>
      <c r="Y11" s="56"/>
    </row>
    <row r="12" spans="1:27" ht="12" customHeight="1">
      <c r="A12" s="40"/>
      <c r="B12" s="75"/>
      <c r="C12" s="74"/>
      <c r="D12" s="57"/>
      <c r="E12" s="1200"/>
      <c r="F12" s="1200"/>
      <c r="G12" s="1200"/>
      <c r="H12" s="1200"/>
      <c r="I12" s="1200"/>
      <c r="J12" s="1200"/>
      <c r="K12" s="1200"/>
      <c r="L12" s="1200"/>
      <c r="M12" s="1200"/>
      <c r="N12" s="1200"/>
      <c r="O12" s="1200"/>
      <c r="P12" s="1200"/>
      <c r="Q12" s="1200"/>
      <c r="R12" s="1200"/>
      <c r="S12" s="1200"/>
      <c r="T12" s="1200"/>
      <c r="U12" s="1200"/>
      <c r="V12" s="1200"/>
      <c r="W12" s="1200"/>
      <c r="X12" s="1200"/>
      <c r="Y12" s="56"/>
    </row>
    <row r="13" spans="1:27" ht="38.25" customHeight="1">
      <c r="A13" s="40"/>
      <c r="B13" s="75"/>
      <c r="C13" s="74"/>
      <c r="D13" s="57"/>
      <c r="E13" s="1200"/>
      <c r="F13" s="1200"/>
      <c r="G13" s="1200"/>
      <c r="H13" s="1200"/>
      <c r="I13" s="1200"/>
      <c r="J13" s="1200"/>
      <c r="K13" s="1200"/>
      <c r="L13" s="1200"/>
      <c r="M13" s="1200"/>
      <c r="N13" s="1200"/>
      <c r="O13" s="1200"/>
      <c r="P13" s="1200"/>
      <c r="Q13" s="1200"/>
      <c r="R13" s="1200"/>
      <c r="S13" s="1200"/>
      <c r="T13" s="1200"/>
      <c r="U13" s="1200"/>
      <c r="V13" s="1200"/>
      <c r="W13" s="1200"/>
      <c r="X13" s="1200"/>
      <c r="Y13" s="70"/>
    </row>
    <row r="14" spans="1:27" ht="15" customHeight="1">
      <c r="A14" s="40"/>
      <c r="B14" s="75"/>
      <c r="C14" s="74"/>
      <c r="D14" s="57"/>
      <c r="E14" s="1200"/>
      <c r="F14" s="1200"/>
      <c r="G14" s="1200"/>
      <c r="H14" s="1200"/>
      <c r="I14" s="1200"/>
      <c r="J14" s="1200"/>
      <c r="K14" s="1200"/>
      <c r="L14" s="1200"/>
      <c r="M14" s="1200"/>
      <c r="N14" s="1200"/>
      <c r="O14" s="1200"/>
      <c r="P14" s="1200"/>
      <c r="Q14" s="1200"/>
      <c r="R14" s="1200"/>
      <c r="S14" s="1200"/>
      <c r="T14" s="1200"/>
      <c r="U14" s="1200"/>
      <c r="V14" s="1200"/>
      <c r="W14" s="1200"/>
      <c r="X14" s="1200"/>
      <c r="Y14" s="56"/>
    </row>
    <row r="15" spans="1:27" ht="15">
      <c r="A15" s="40"/>
      <c r="B15" s="75"/>
      <c r="C15" s="74"/>
      <c r="D15" s="57"/>
      <c r="E15" s="1200"/>
      <c r="F15" s="1200"/>
      <c r="G15" s="1200"/>
      <c r="H15" s="1200"/>
      <c r="I15" s="1200"/>
      <c r="J15" s="1200"/>
      <c r="K15" s="1200"/>
      <c r="L15" s="1200"/>
      <c r="M15" s="1200"/>
      <c r="N15" s="1200"/>
      <c r="O15" s="1200"/>
      <c r="P15" s="1200"/>
      <c r="Q15" s="1200"/>
      <c r="R15" s="1200"/>
      <c r="S15" s="1200"/>
      <c r="T15" s="1200"/>
      <c r="U15" s="1200"/>
      <c r="V15" s="1200"/>
      <c r="W15" s="1200"/>
      <c r="X15" s="1200"/>
      <c r="Y15" s="56"/>
    </row>
    <row r="16" spans="1:27" ht="15">
      <c r="A16" s="40"/>
      <c r="B16" s="75"/>
      <c r="C16" s="74"/>
      <c r="D16" s="57"/>
      <c r="E16" s="1200"/>
      <c r="F16" s="1200"/>
      <c r="G16" s="1200"/>
      <c r="H16" s="1200"/>
      <c r="I16" s="1200"/>
      <c r="J16" s="1200"/>
      <c r="K16" s="1200"/>
      <c r="L16" s="1200"/>
      <c r="M16" s="1200"/>
      <c r="N16" s="1200"/>
      <c r="O16" s="1200"/>
      <c r="P16" s="1200"/>
      <c r="Q16" s="1200"/>
      <c r="R16" s="1200"/>
      <c r="S16" s="1200"/>
      <c r="T16" s="1200"/>
      <c r="U16" s="1200"/>
      <c r="V16" s="1200"/>
      <c r="W16" s="1200"/>
      <c r="X16" s="1200"/>
      <c r="Y16" s="56"/>
    </row>
    <row r="17" spans="1:25" ht="15" customHeight="1">
      <c r="A17" s="40"/>
      <c r="B17" s="75"/>
      <c r="C17" s="74"/>
      <c r="D17" s="57"/>
      <c r="E17" s="1200"/>
      <c r="F17" s="1200"/>
      <c r="G17" s="1200"/>
      <c r="H17" s="1200"/>
      <c r="I17" s="1200"/>
      <c r="J17" s="1200"/>
      <c r="K17" s="1200"/>
      <c r="L17" s="1200"/>
      <c r="M17" s="1200"/>
      <c r="N17" s="1200"/>
      <c r="O17" s="1200"/>
      <c r="P17" s="1200"/>
      <c r="Q17" s="1200"/>
      <c r="R17" s="1200"/>
      <c r="S17" s="1200"/>
      <c r="T17" s="1200"/>
      <c r="U17" s="1200"/>
      <c r="V17" s="1200"/>
      <c r="W17" s="1200"/>
      <c r="X17" s="1200"/>
      <c r="Y17" s="56"/>
    </row>
    <row r="18" spans="1:25" ht="15">
      <c r="A18" s="40"/>
      <c r="B18" s="75"/>
      <c r="C18" s="74"/>
      <c r="D18" s="57"/>
      <c r="E18" s="1200"/>
      <c r="F18" s="1200"/>
      <c r="G18" s="1200"/>
      <c r="H18" s="1200"/>
      <c r="I18" s="1200"/>
      <c r="J18" s="1200"/>
      <c r="K18" s="1200"/>
      <c r="L18" s="1200"/>
      <c r="M18" s="1200"/>
      <c r="N18" s="1200"/>
      <c r="O18" s="1200"/>
      <c r="P18" s="1200"/>
      <c r="Q18" s="1200"/>
      <c r="R18" s="1200"/>
      <c r="S18" s="1200"/>
      <c r="T18" s="1200"/>
      <c r="U18" s="1200"/>
      <c r="V18" s="1200"/>
      <c r="W18" s="1200"/>
      <c r="X18" s="1200"/>
      <c r="Y18" s="56"/>
    </row>
    <row r="19" spans="1:25" ht="59.25" customHeight="1">
      <c r="A19" s="40"/>
      <c r="B19" s="75"/>
      <c r="C19" s="74"/>
      <c r="D19" s="63"/>
      <c r="E19" s="1200"/>
      <c r="F19" s="1200"/>
      <c r="G19" s="1200"/>
      <c r="H19" s="1200"/>
      <c r="I19" s="1200"/>
      <c r="J19" s="1200"/>
      <c r="K19" s="1200"/>
      <c r="L19" s="1200"/>
      <c r="M19" s="1200"/>
      <c r="N19" s="1200"/>
      <c r="O19" s="1200"/>
      <c r="P19" s="1200"/>
      <c r="Q19" s="1200"/>
      <c r="R19" s="1200"/>
      <c r="S19" s="1200"/>
      <c r="T19" s="1200"/>
      <c r="U19" s="1200"/>
      <c r="V19" s="1200"/>
      <c r="W19" s="1200"/>
      <c r="X19" s="1200"/>
      <c r="Y19" s="56"/>
    </row>
    <row r="20" spans="1:25" ht="15" hidden="1">
      <c r="A20" s="40"/>
      <c r="B20" s="75"/>
      <c r="C20" s="74"/>
      <c r="D20" s="63"/>
      <c r="E20" s="62"/>
      <c r="F20" s="62"/>
      <c r="G20" s="62"/>
      <c r="H20" s="62"/>
      <c r="I20" s="62"/>
      <c r="J20" s="62"/>
      <c r="K20" s="62"/>
      <c r="L20" s="62"/>
      <c r="M20" s="62"/>
      <c r="N20" s="62"/>
      <c r="O20" s="62"/>
      <c r="P20" s="62"/>
      <c r="Q20" s="62"/>
      <c r="R20" s="62"/>
      <c r="S20" s="62"/>
      <c r="T20" s="62"/>
      <c r="U20" s="62"/>
      <c r="V20" s="62"/>
      <c r="W20" s="62"/>
      <c r="X20" s="62"/>
      <c r="Y20" s="56"/>
    </row>
    <row r="21" spans="1:25" ht="14.25" hidden="1" customHeight="1">
      <c r="A21" s="40"/>
      <c r="B21" s="75"/>
      <c r="C21" s="74"/>
      <c r="D21" s="58"/>
      <c r="E21" s="69" t="s">
        <v>235</v>
      </c>
      <c r="F21" s="1206" t="s">
        <v>252</v>
      </c>
      <c r="G21" s="1207"/>
      <c r="H21" s="1207"/>
      <c r="I21" s="1207"/>
      <c r="J21" s="1207"/>
      <c r="K21" s="1207"/>
      <c r="L21" s="1207"/>
      <c r="M21" s="1207"/>
      <c r="N21" s="57"/>
      <c r="O21" s="68" t="s">
        <v>235</v>
      </c>
      <c r="P21" s="1208" t="s">
        <v>236</v>
      </c>
      <c r="Q21" s="1209"/>
      <c r="R21" s="1209"/>
      <c r="S21" s="1209"/>
      <c r="T21" s="1209"/>
      <c r="U21" s="1209"/>
      <c r="V21" s="1209"/>
      <c r="W21" s="1209"/>
      <c r="X21" s="1209"/>
      <c r="Y21" s="56"/>
    </row>
    <row r="22" spans="1:25" ht="14.25" hidden="1" customHeight="1">
      <c r="A22" s="40"/>
      <c r="B22" s="75"/>
      <c r="C22" s="74"/>
      <c r="D22" s="58"/>
      <c r="E22" s="89" t="s">
        <v>235</v>
      </c>
      <c r="F22" s="1206" t="s">
        <v>238</v>
      </c>
      <c r="G22" s="1207"/>
      <c r="H22" s="1207"/>
      <c r="I22" s="1207"/>
      <c r="J22" s="1207"/>
      <c r="K22" s="1207"/>
      <c r="L22" s="1207"/>
      <c r="M22" s="1207"/>
      <c r="N22" s="57"/>
      <c r="O22" s="71" t="s">
        <v>235</v>
      </c>
      <c r="P22" s="1208" t="s">
        <v>562</v>
      </c>
      <c r="Q22" s="1209"/>
      <c r="R22" s="1209"/>
      <c r="S22" s="1209"/>
      <c r="T22" s="1209"/>
      <c r="U22" s="1209"/>
      <c r="V22" s="1209"/>
      <c r="W22" s="1209"/>
      <c r="X22" s="1209"/>
      <c r="Y22" s="56"/>
    </row>
    <row r="23" spans="1:25" ht="27" hidden="1" customHeight="1">
      <c r="A23" s="40"/>
      <c r="B23" s="75"/>
      <c r="C23" s="74"/>
      <c r="D23" s="58"/>
      <c r="E23" s="57"/>
      <c r="F23" s="57"/>
      <c r="G23" s="57"/>
      <c r="H23" s="57"/>
      <c r="I23" s="57"/>
      <c r="J23" s="57"/>
      <c r="K23" s="57"/>
      <c r="L23" s="57"/>
      <c r="M23" s="57"/>
      <c r="N23" s="57"/>
      <c r="O23" s="57"/>
      <c r="P23" s="1201"/>
      <c r="Q23" s="1201"/>
      <c r="R23" s="1201"/>
      <c r="S23" s="1201"/>
      <c r="T23" s="1201"/>
      <c r="U23" s="1201"/>
      <c r="V23" s="1201"/>
      <c r="W23" s="1201"/>
      <c r="X23" s="57"/>
      <c r="Y23" s="56"/>
    </row>
    <row r="24" spans="1:25" ht="10.5" hidden="1" customHeight="1">
      <c r="A24" s="40"/>
      <c r="B24" s="75"/>
      <c r="C24" s="74"/>
      <c r="D24" s="58"/>
      <c r="E24" s="57"/>
      <c r="F24" s="57"/>
      <c r="G24" s="57"/>
      <c r="H24" s="57"/>
      <c r="I24" s="57"/>
      <c r="J24" s="57"/>
      <c r="K24" s="57"/>
      <c r="L24" s="57"/>
      <c r="M24" s="57"/>
      <c r="N24" s="57"/>
      <c r="O24" s="57"/>
      <c r="P24" s="57"/>
      <c r="Q24" s="57"/>
      <c r="R24" s="57"/>
      <c r="S24" s="57"/>
      <c r="T24" s="57"/>
      <c r="U24" s="57"/>
      <c r="V24" s="57"/>
      <c r="W24" s="57"/>
      <c r="X24" s="57"/>
      <c r="Y24" s="56"/>
    </row>
    <row r="25" spans="1:25" ht="27" hidden="1" customHeight="1">
      <c r="A25" s="40"/>
      <c r="B25" s="75"/>
      <c r="C25" s="74"/>
      <c r="D25" s="58"/>
      <c r="E25" s="57"/>
      <c r="F25" s="57"/>
      <c r="G25" s="57"/>
      <c r="H25" s="57"/>
      <c r="I25" s="57"/>
      <c r="J25" s="57"/>
      <c r="K25" s="57"/>
      <c r="L25" s="57"/>
      <c r="M25" s="57"/>
      <c r="N25" s="57"/>
      <c r="O25" s="57"/>
      <c r="P25" s="57"/>
      <c r="Q25" s="57"/>
      <c r="R25" s="57"/>
      <c r="S25" s="57"/>
      <c r="T25" s="57"/>
      <c r="U25" s="57"/>
      <c r="V25" s="57"/>
      <c r="W25" s="57"/>
      <c r="X25" s="57"/>
      <c r="Y25" s="56"/>
    </row>
    <row r="26" spans="1:25" ht="12" hidden="1" customHeight="1">
      <c r="A26" s="40"/>
      <c r="B26" s="75"/>
      <c r="C26" s="74"/>
      <c r="D26" s="58"/>
      <c r="E26" s="57"/>
      <c r="F26" s="57"/>
      <c r="G26" s="57"/>
      <c r="H26" s="57"/>
      <c r="I26" s="57"/>
      <c r="J26" s="57"/>
      <c r="K26" s="57"/>
      <c r="L26" s="57"/>
      <c r="M26" s="57"/>
      <c r="N26" s="57"/>
      <c r="O26" s="57"/>
      <c r="P26" s="57"/>
      <c r="Q26" s="57"/>
      <c r="R26" s="57"/>
      <c r="S26" s="57"/>
      <c r="T26" s="57"/>
      <c r="U26" s="57"/>
      <c r="V26" s="57"/>
      <c r="W26" s="57"/>
      <c r="X26" s="57"/>
      <c r="Y26" s="56"/>
    </row>
    <row r="27" spans="1:25" ht="38.25" hidden="1" customHeight="1">
      <c r="A27" s="40"/>
      <c r="B27" s="75"/>
      <c r="C27" s="74"/>
      <c r="D27" s="58"/>
      <c r="E27" s="57"/>
      <c r="F27" s="57"/>
      <c r="G27" s="57"/>
      <c r="H27" s="57"/>
      <c r="I27" s="57"/>
      <c r="J27" s="57"/>
      <c r="K27" s="57"/>
      <c r="L27" s="57"/>
      <c r="M27" s="57"/>
      <c r="N27" s="57"/>
      <c r="O27" s="57"/>
      <c r="P27" s="57"/>
      <c r="Q27" s="57"/>
      <c r="R27" s="57"/>
      <c r="S27" s="57"/>
      <c r="T27" s="57"/>
      <c r="U27" s="57"/>
      <c r="V27" s="57"/>
      <c r="W27" s="57"/>
      <c r="X27" s="57"/>
      <c r="Y27" s="56"/>
    </row>
    <row r="28" spans="1:25" ht="15" hidden="1">
      <c r="A28" s="40"/>
      <c r="B28" s="75"/>
      <c r="C28" s="74"/>
      <c r="D28" s="58"/>
      <c r="E28" s="57"/>
      <c r="F28" s="57"/>
      <c r="G28" s="57"/>
      <c r="H28" s="57"/>
      <c r="I28" s="57"/>
      <c r="J28" s="57"/>
      <c r="K28" s="57"/>
      <c r="L28" s="57"/>
      <c r="M28" s="57"/>
      <c r="N28" s="57"/>
      <c r="O28" s="57"/>
      <c r="P28" s="57"/>
      <c r="Q28" s="57"/>
      <c r="R28" s="57"/>
      <c r="S28" s="57"/>
      <c r="T28" s="57"/>
      <c r="U28" s="57"/>
      <c r="V28" s="57"/>
      <c r="W28" s="57"/>
      <c r="X28" s="57"/>
      <c r="Y28" s="56"/>
    </row>
    <row r="29" spans="1:25" ht="15" hidden="1">
      <c r="A29" s="40"/>
      <c r="B29" s="75"/>
      <c r="C29" s="74"/>
      <c r="D29" s="58"/>
      <c r="E29" s="57"/>
      <c r="F29" s="57"/>
      <c r="G29" s="57"/>
      <c r="H29" s="57"/>
      <c r="I29" s="57"/>
      <c r="J29" s="57"/>
      <c r="K29" s="57"/>
      <c r="L29" s="57"/>
      <c r="M29" s="57"/>
      <c r="N29" s="57"/>
      <c r="O29" s="57"/>
      <c r="P29" s="57"/>
      <c r="Q29" s="57"/>
      <c r="R29" s="57"/>
      <c r="S29" s="57"/>
      <c r="T29" s="57"/>
      <c r="U29" s="57"/>
      <c r="V29" s="57"/>
      <c r="W29" s="57"/>
      <c r="X29" s="57"/>
      <c r="Y29" s="56"/>
    </row>
    <row r="30" spans="1:25" ht="15" hidden="1">
      <c r="A30" s="40"/>
      <c r="B30" s="75"/>
      <c r="C30" s="74"/>
      <c r="D30" s="58"/>
      <c r="E30" s="57"/>
      <c r="F30" s="57"/>
      <c r="G30" s="57"/>
      <c r="H30" s="57"/>
      <c r="I30" s="57"/>
      <c r="J30" s="57"/>
      <c r="K30" s="57"/>
      <c r="L30" s="57"/>
      <c r="M30" s="57"/>
      <c r="N30" s="57"/>
      <c r="O30" s="57"/>
      <c r="P30" s="57"/>
      <c r="Q30" s="57"/>
      <c r="R30" s="57"/>
      <c r="S30" s="57"/>
      <c r="T30" s="57"/>
      <c r="U30" s="57"/>
      <c r="V30" s="57"/>
      <c r="W30" s="57"/>
      <c r="X30" s="57"/>
      <c r="Y30" s="56"/>
    </row>
    <row r="31" spans="1:25" ht="15" hidden="1">
      <c r="A31" s="40"/>
      <c r="B31" s="75"/>
      <c r="C31" s="74"/>
      <c r="D31" s="58"/>
      <c r="E31" s="57"/>
      <c r="F31" s="57"/>
      <c r="G31" s="57"/>
      <c r="H31" s="57"/>
      <c r="I31" s="57"/>
      <c r="J31" s="57"/>
      <c r="K31" s="57"/>
      <c r="L31" s="57"/>
      <c r="M31" s="57"/>
      <c r="N31" s="57"/>
      <c r="O31" s="57"/>
      <c r="P31" s="57"/>
      <c r="Q31" s="57"/>
      <c r="R31" s="57"/>
      <c r="S31" s="57"/>
      <c r="T31" s="57"/>
      <c r="U31" s="57"/>
      <c r="V31" s="57"/>
      <c r="W31" s="57"/>
      <c r="X31" s="57"/>
      <c r="Y31" s="56"/>
    </row>
    <row r="32" spans="1:25" ht="15" hidden="1">
      <c r="A32" s="40"/>
      <c r="B32" s="75"/>
      <c r="C32" s="74"/>
      <c r="D32" s="58"/>
      <c r="E32" s="57"/>
      <c r="F32" s="57"/>
      <c r="G32" s="57"/>
      <c r="H32" s="57"/>
      <c r="I32" s="57"/>
      <c r="J32" s="57"/>
      <c r="K32" s="57"/>
      <c r="L32" s="57"/>
      <c r="M32" s="57"/>
      <c r="N32" s="57"/>
      <c r="O32" s="57"/>
      <c r="P32" s="57"/>
      <c r="Q32" s="57"/>
      <c r="R32" s="57"/>
      <c r="S32" s="57"/>
      <c r="T32" s="57"/>
      <c r="U32" s="57"/>
      <c r="V32" s="57"/>
      <c r="W32" s="57"/>
      <c r="X32" s="57"/>
      <c r="Y32" s="56"/>
    </row>
    <row r="33" spans="1:25" ht="18.75" hidden="1" customHeight="1">
      <c r="A33" s="40"/>
      <c r="B33" s="75"/>
      <c r="C33" s="74"/>
      <c r="D33" s="63"/>
      <c r="E33" s="62"/>
      <c r="F33" s="62"/>
      <c r="G33" s="62"/>
      <c r="H33" s="62"/>
      <c r="I33" s="62"/>
      <c r="J33" s="62"/>
      <c r="K33" s="62"/>
      <c r="L33" s="62"/>
      <c r="M33" s="62"/>
      <c r="N33" s="62"/>
      <c r="O33" s="62"/>
      <c r="P33" s="62"/>
      <c r="Q33" s="62"/>
      <c r="R33" s="62"/>
      <c r="S33" s="62"/>
      <c r="T33" s="62"/>
      <c r="U33" s="62"/>
      <c r="V33" s="62"/>
      <c r="W33" s="62"/>
      <c r="X33" s="62"/>
      <c r="Y33" s="56"/>
    </row>
    <row r="34" spans="1:25" ht="15" hidden="1">
      <c r="A34" s="40"/>
      <c r="B34" s="75"/>
      <c r="C34" s="74"/>
      <c r="D34" s="63"/>
      <c r="E34" s="62"/>
      <c r="F34" s="62"/>
      <c r="G34" s="62"/>
      <c r="H34" s="62"/>
      <c r="I34" s="62"/>
      <c r="J34" s="62"/>
      <c r="K34" s="62"/>
      <c r="L34" s="62"/>
      <c r="M34" s="62"/>
      <c r="N34" s="62"/>
      <c r="O34" s="62"/>
      <c r="P34" s="62"/>
      <c r="Q34" s="62"/>
      <c r="R34" s="62"/>
      <c r="S34" s="62"/>
      <c r="T34" s="62"/>
      <c r="U34" s="62"/>
      <c r="V34" s="62"/>
      <c r="W34" s="62"/>
      <c r="X34" s="62"/>
      <c r="Y34" s="56"/>
    </row>
    <row r="35" spans="1:25" ht="24" hidden="1" customHeight="1">
      <c r="A35" s="40"/>
      <c r="B35" s="75"/>
      <c r="C35" s="74"/>
      <c r="D35" s="58"/>
      <c r="E35" s="1205" t="s">
        <v>391</v>
      </c>
      <c r="F35" s="1205"/>
      <c r="G35" s="1205"/>
      <c r="H35" s="1205"/>
      <c r="I35" s="1205"/>
      <c r="J35" s="1205"/>
      <c r="K35" s="1205"/>
      <c r="L35" s="1205"/>
      <c r="M35" s="1205"/>
      <c r="N35" s="1205"/>
      <c r="O35" s="1205"/>
      <c r="P35" s="1205"/>
      <c r="Q35" s="1205"/>
      <c r="R35" s="1205"/>
      <c r="S35" s="1205"/>
      <c r="T35" s="1205"/>
      <c r="U35" s="1205"/>
      <c r="V35" s="1205"/>
      <c r="W35" s="1205"/>
      <c r="X35" s="1205"/>
      <c r="Y35" s="56"/>
    </row>
    <row r="36" spans="1:25" ht="38.25" hidden="1" customHeight="1">
      <c r="A36" s="40"/>
      <c r="B36" s="75"/>
      <c r="C36" s="74"/>
      <c r="D36" s="58"/>
      <c r="E36" s="1205"/>
      <c r="F36" s="1205"/>
      <c r="G36" s="1205"/>
      <c r="H36" s="1205"/>
      <c r="I36" s="1205"/>
      <c r="J36" s="1205"/>
      <c r="K36" s="1205"/>
      <c r="L36" s="1205"/>
      <c r="M36" s="1205"/>
      <c r="N36" s="1205"/>
      <c r="O36" s="1205"/>
      <c r="P36" s="1205"/>
      <c r="Q36" s="1205"/>
      <c r="R36" s="1205"/>
      <c r="S36" s="1205"/>
      <c r="T36" s="1205"/>
      <c r="U36" s="1205"/>
      <c r="V36" s="1205"/>
      <c r="W36" s="1205"/>
      <c r="X36" s="1205"/>
      <c r="Y36" s="56"/>
    </row>
    <row r="37" spans="1:25" ht="9.75" hidden="1" customHeight="1">
      <c r="A37" s="40"/>
      <c r="B37" s="75"/>
      <c r="C37" s="74"/>
      <c r="D37" s="58"/>
      <c r="E37" s="1205"/>
      <c r="F37" s="1205"/>
      <c r="G37" s="1205"/>
      <c r="H37" s="1205"/>
      <c r="I37" s="1205"/>
      <c r="J37" s="1205"/>
      <c r="K37" s="1205"/>
      <c r="L37" s="1205"/>
      <c r="M37" s="1205"/>
      <c r="N37" s="1205"/>
      <c r="O37" s="1205"/>
      <c r="P37" s="1205"/>
      <c r="Q37" s="1205"/>
      <c r="R37" s="1205"/>
      <c r="S37" s="1205"/>
      <c r="T37" s="1205"/>
      <c r="U37" s="1205"/>
      <c r="V37" s="1205"/>
      <c r="W37" s="1205"/>
      <c r="X37" s="1205"/>
      <c r="Y37" s="56"/>
    </row>
    <row r="38" spans="1:25" ht="51" hidden="1" customHeight="1">
      <c r="A38" s="40"/>
      <c r="B38" s="75"/>
      <c r="C38" s="74"/>
      <c r="D38" s="58"/>
      <c r="E38" s="1205"/>
      <c r="F38" s="1205"/>
      <c r="G38" s="1205"/>
      <c r="H38" s="1205"/>
      <c r="I38" s="1205"/>
      <c r="J38" s="1205"/>
      <c r="K38" s="1205"/>
      <c r="L38" s="1205"/>
      <c r="M38" s="1205"/>
      <c r="N38" s="1205"/>
      <c r="O38" s="1205"/>
      <c r="P38" s="1205"/>
      <c r="Q38" s="1205"/>
      <c r="R38" s="1205"/>
      <c r="S38" s="1205"/>
      <c r="T38" s="1205"/>
      <c r="U38" s="1205"/>
      <c r="V38" s="1205"/>
      <c r="W38" s="1205"/>
      <c r="X38" s="1205"/>
      <c r="Y38" s="56"/>
    </row>
    <row r="39" spans="1:25" ht="15" hidden="1" customHeight="1">
      <c r="A39" s="40"/>
      <c r="B39" s="75"/>
      <c r="C39" s="74"/>
      <c r="D39" s="58"/>
      <c r="E39" s="1205"/>
      <c r="F39" s="1205"/>
      <c r="G39" s="1205"/>
      <c r="H39" s="1205"/>
      <c r="I39" s="1205"/>
      <c r="J39" s="1205"/>
      <c r="K39" s="1205"/>
      <c r="L39" s="1205"/>
      <c r="M39" s="1205"/>
      <c r="N39" s="1205"/>
      <c r="O39" s="1205"/>
      <c r="P39" s="1205"/>
      <c r="Q39" s="1205"/>
      <c r="R39" s="1205"/>
      <c r="S39" s="1205"/>
      <c r="T39" s="1205"/>
      <c r="U39" s="1205"/>
      <c r="V39" s="1205"/>
      <c r="W39" s="1205"/>
      <c r="X39" s="1205"/>
      <c r="Y39" s="56"/>
    </row>
    <row r="40" spans="1:25" ht="12" hidden="1" customHeight="1">
      <c r="A40" s="40"/>
      <c r="B40" s="75"/>
      <c r="C40" s="74"/>
      <c r="D40" s="58"/>
      <c r="E40" s="1210"/>
      <c r="F40" s="1211"/>
      <c r="G40" s="1211"/>
      <c r="H40" s="1211"/>
      <c r="I40" s="1211"/>
      <c r="J40" s="1211"/>
      <c r="K40" s="1211"/>
      <c r="L40" s="1211"/>
      <c r="M40" s="1211"/>
      <c r="N40" s="1211"/>
      <c r="O40" s="1211"/>
      <c r="P40" s="1211"/>
      <c r="Q40" s="1211"/>
      <c r="R40" s="1211"/>
      <c r="S40" s="1211"/>
      <c r="T40" s="1211"/>
      <c r="U40" s="1211"/>
      <c r="V40" s="1211"/>
      <c r="W40" s="1211"/>
      <c r="X40" s="1211"/>
      <c r="Y40" s="56"/>
    </row>
    <row r="41" spans="1:25" ht="38.25" hidden="1" customHeight="1">
      <c r="A41" s="40"/>
      <c r="B41" s="75"/>
      <c r="C41" s="74"/>
      <c r="D41" s="58"/>
      <c r="E41" s="1205"/>
      <c r="F41" s="1205"/>
      <c r="G41" s="1205"/>
      <c r="H41" s="1205"/>
      <c r="I41" s="1205"/>
      <c r="J41" s="1205"/>
      <c r="K41" s="1205"/>
      <c r="L41" s="1205"/>
      <c r="M41" s="1205"/>
      <c r="N41" s="1205"/>
      <c r="O41" s="1205"/>
      <c r="P41" s="1205"/>
      <c r="Q41" s="1205"/>
      <c r="R41" s="1205"/>
      <c r="S41" s="1205"/>
      <c r="T41" s="1205"/>
      <c r="U41" s="1205"/>
      <c r="V41" s="1205"/>
      <c r="W41" s="1205"/>
      <c r="X41" s="1205"/>
      <c r="Y41" s="56"/>
    </row>
    <row r="42" spans="1:25" ht="15" hidden="1">
      <c r="A42" s="40"/>
      <c r="B42" s="75"/>
      <c r="C42" s="74"/>
      <c r="D42" s="58"/>
      <c r="E42" s="1205"/>
      <c r="F42" s="1205"/>
      <c r="G42" s="1205"/>
      <c r="H42" s="1205"/>
      <c r="I42" s="1205"/>
      <c r="J42" s="1205"/>
      <c r="K42" s="1205"/>
      <c r="L42" s="1205"/>
      <c r="M42" s="1205"/>
      <c r="N42" s="1205"/>
      <c r="O42" s="1205"/>
      <c r="P42" s="1205"/>
      <c r="Q42" s="1205"/>
      <c r="R42" s="1205"/>
      <c r="S42" s="1205"/>
      <c r="T42" s="1205"/>
      <c r="U42" s="1205"/>
      <c r="V42" s="1205"/>
      <c r="W42" s="1205"/>
      <c r="X42" s="1205"/>
      <c r="Y42" s="56"/>
    </row>
    <row r="43" spans="1:25" ht="15" hidden="1">
      <c r="A43" s="40"/>
      <c r="B43" s="75"/>
      <c r="C43" s="74"/>
      <c r="D43" s="58"/>
      <c r="E43" s="1205"/>
      <c r="F43" s="1205"/>
      <c r="G43" s="1205"/>
      <c r="H43" s="1205"/>
      <c r="I43" s="1205"/>
      <c r="J43" s="1205"/>
      <c r="K43" s="1205"/>
      <c r="L43" s="1205"/>
      <c r="M43" s="1205"/>
      <c r="N43" s="1205"/>
      <c r="O43" s="1205"/>
      <c r="P43" s="1205"/>
      <c r="Q43" s="1205"/>
      <c r="R43" s="1205"/>
      <c r="S43" s="1205"/>
      <c r="T43" s="1205"/>
      <c r="U43" s="1205"/>
      <c r="V43" s="1205"/>
      <c r="W43" s="1205"/>
      <c r="X43" s="1205"/>
      <c r="Y43" s="56"/>
    </row>
    <row r="44" spans="1:25" ht="33.75" hidden="1" customHeight="1">
      <c r="A44" s="40"/>
      <c r="B44" s="75"/>
      <c r="C44" s="74"/>
      <c r="D44" s="63"/>
      <c r="E44" s="1205"/>
      <c r="F44" s="1205"/>
      <c r="G44" s="1205"/>
      <c r="H44" s="1205"/>
      <c r="I44" s="1205"/>
      <c r="J44" s="1205"/>
      <c r="K44" s="1205"/>
      <c r="L44" s="1205"/>
      <c r="M44" s="1205"/>
      <c r="N44" s="1205"/>
      <c r="O44" s="1205"/>
      <c r="P44" s="1205"/>
      <c r="Q44" s="1205"/>
      <c r="R44" s="1205"/>
      <c r="S44" s="1205"/>
      <c r="T44" s="1205"/>
      <c r="U44" s="1205"/>
      <c r="V44" s="1205"/>
      <c r="W44" s="1205"/>
      <c r="X44" s="1205"/>
      <c r="Y44" s="56"/>
    </row>
    <row r="45" spans="1:25" ht="15" hidden="1">
      <c r="A45" s="40"/>
      <c r="B45" s="75"/>
      <c r="C45" s="74"/>
      <c r="D45" s="63"/>
      <c r="E45" s="1205"/>
      <c r="F45" s="1205"/>
      <c r="G45" s="1205"/>
      <c r="H45" s="1205"/>
      <c r="I45" s="1205"/>
      <c r="J45" s="1205"/>
      <c r="K45" s="1205"/>
      <c r="L45" s="1205"/>
      <c r="M45" s="1205"/>
      <c r="N45" s="1205"/>
      <c r="O45" s="1205"/>
      <c r="P45" s="1205"/>
      <c r="Q45" s="1205"/>
      <c r="R45" s="1205"/>
      <c r="S45" s="1205"/>
      <c r="T45" s="1205"/>
      <c r="U45" s="1205"/>
      <c r="V45" s="1205"/>
      <c r="W45" s="1205"/>
      <c r="X45" s="1205"/>
      <c r="Y45" s="56"/>
    </row>
    <row r="46" spans="1:25" ht="24" hidden="1" customHeight="1">
      <c r="A46" s="40"/>
      <c r="B46" s="75"/>
      <c r="C46" s="74"/>
      <c r="D46" s="58"/>
      <c r="E46" s="1216" t="s">
        <v>234</v>
      </c>
      <c r="F46" s="1216"/>
      <c r="G46" s="1216"/>
      <c r="H46" s="1216"/>
      <c r="I46" s="1216"/>
      <c r="J46" s="1216"/>
      <c r="K46" s="1216"/>
      <c r="L46" s="1216"/>
      <c r="M46" s="1216"/>
      <c r="N46" s="1216"/>
      <c r="O46" s="1216"/>
      <c r="P46" s="1216"/>
      <c r="Q46" s="1216"/>
      <c r="R46" s="1216"/>
      <c r="S46" s="1216"/>
      <c r="T46" s="1216"/>
      <c r="U46" s="1216"/>
      <c r="V46" s="1216"/>
      <c r="W46" s="1216"/>
      <c r="X46" s="1216"/>
      <c r="Y46" s="56"/>
    </row>
    <row r="47" spans="1:25" ht="37.5" hidden="1" customHeight="1">
      <c r="A47" s="40"/>
      <c r="B47" s="75"/>
      <c r="C47" s="74"/>
      <c r="D47" s="58"/>
      <c r="E47" s="1216"/>
      <c r="F47" s="1216"/>
      <c r="G47" s="1216"/>
      <c r="H47" s="1216"/>
      <c r="I47" s="1216"/>
      <c r="J47" s="1216"/>
      <c r="K47" s="1216"/>
      <c r="L47" s="1216"/>
      <c r="M47" s="1216"/>
      <c r="N47" s="1216"/>
      <c r="O47" s="1216"/>
      <c r="P47" s="1216"/>
      <c r="Q47" s="1216"/>
      <c r="R47" s="1216"/>
      <c r="S47" s="1216"/>
      <c r="T47" s="1216"/>
      <c r="U47" s="1216"/>
      <c r="V47" s="1216"/>
      <c r="W47" s="1216"/>
      <c r="X47" s="1216"/>
      <c r="Y47" s="56"/>
    </row>
    <row r="48" spans="1:25" ht="24" hidden="1" customHeight="1">
      <c r="A48" s="40"/>
      <c r="B48" s="75"/>
      <c r="C48" s="74"/>
      <c r="D48" s="58"/>
      <c r="E48" s="1216"/>
      <c r="F48" s="1216"/>
      <c r="G48" s="1216"/>
      <c r="H48" s="1216"/>
      <c r="I48" s="1216"/>
      <c r="J48" s="1216"/>
      <c r="K48" s="1216"/>
      <c r="L48" s="1216"/>
      <c r="M48" s="1216"/>
      <c r="N48" s="1216"/>
      <c r="O48" s="1216"/>
      <c r="P48" s="1216"/>
      <c r="Q48" s="1216"/>
      <c r="R48" s="1216"/>
      <c r="S48" s="1216"/>
      <c r="T48" s="1216"/>
      <c r="U48" s="1216"/>
      <c r="V48" s="1216"/>
      <c r="W48" s="1216"/>
      <c r="X48" s="1216"/>
      <c r="Y48" s="56"/>
    </row>
    <row r="49" spans="1:25" ht="51" hidden="1" customHeight="1">
      <c r="A49" s="40"/>
      <c r="B49" s="75"/>
      <c r="C49" s="74"/>
      <c r="D49" s="58"/>
      <c r="E49" s="1216"/>
      <c r="F49" s="1216"/>
      <c r="G49" s="1216"/>
      <c r="H49" s="1216"/>
      <c r="I49" s="1216"/>
      <c r="J49" s="1216"/>
      <c r="K49" s="1216"/>
      <c r="L49" s="1216"/>
      <c r="M49" s="1216"/>
      <c r="N49" s="1216"/>
      <c r="O49" s="1216"/>
      <c r="P49" s="1216"/>
      <c r="Q49" s="1216"/>
      <c r="R49" s="1216"/>
      <c r="S49" s="1216"/>
      <c r="T49" s="1216"/>
      <c r="U49" s="1216"/>
      <c r="V49" s="1216"/>
      <c r="W49" s="1216"/>
      <c r="X49" s="1216"/>
      <c r="Y49" s="56"/>
    </row>
    <row r="50" spans="1:25" ht="15" hidden="1">
      <c r="A50" s="40"/>
      <c r="B50" s="75"/>
      <c r="C50" s="74"/>
      <c r="D50" s="58"/>
      <c r="E50" s="1216"/>
      <c r="F50" s="1216"/>
      <c r="G50" s="1216"/>
      <c r="H50" s="1216"/>
      <c r="I50" s="1216"/>
      <c r="J50" s="1216"/>
      <c r="K50" s="1216"/>
      <c r="L50" s="1216"/>
      <c r="M50" s="1216"/>
      <c r="N50" s="1216"/>
      <c r="O50" s="1216"/>
      <c r="P50" s="1216"/>
      <c r="Q50" s="1216"/>
      <c r="R50" s="1216"/>
      <c r="S50" s="1216"/>
      <c r="T50" s="1216"/>
      <c r="U50" s="1216"/>
      <c r="V50" s="1216"/>
      <c r="W50" s="1216"/>
      <c r="X50" s="1216"/>
      <c r="Y50" s="56"/>
    </row>
    <row r="51" spans="1:25" ht="15" hidden="1">
      <c r="A51" s="40"/>
      <c r="B51" s="75"/>
      <c r="C51" s="74"/>
      <c r="D51" s="58"/>
      <c r="E51" s="1216"/>
      <c r="F51" s="1216"/>
      <c r="G51" s="1216"/>
      <c r="H51" s="1216"/>
      <c r="I51" s="1216"/>
      <c r="J51" s="1216"/>
      <c r="K51" s="1216"/>
      <c r="L51" s="1216"/>
      <c r="M51" s="1216"/>
      <c r="N51" s="1216"/>
      <c r="O51" s="1216"/>
      <c r="P51" s="1216"/>
      <c r="Q51" s="1216"/>
      <c r="R51" s="1216"/>
      <c r="S51" s="1216"/>
      <c r="T51" s="1216"/>
      <c r="U51" s="1216"/>
      <c r="V51" s="1216"/>
      <c r="W51" s="1216"/>
      <c r="X51" s="1216"/>
      <c r="Y51" s="56"/>
    </row>
    <row r="52" spans="1:25" ht="15" hidden="1">
      <c r="A52" s="40"/>
      <c r="B52" s="75"/>
      <c r="C52" s="74"/>
      <c r="D52" s="58"/>
      <c r="E52" s="1216"/>
      <c r="F52" s="1216"/>
      <c r="G52" s="1216"/>
      <c r="H52" s="1216"/>
      <c r="I52" s="1216"/>
      <c r="J52" s="1216"/>
      <c r="K52" s="1216"/>
      <c r="L52" s="1216"/>
      <c r="M52" s="1216"/>
      <c r="N52" s="1216"/>
      <c r="O52" s="1216"/>
      <c r="P52" s="1216"/>
      <c r="Q52" s="1216"/>
      <c r="R52" s="1216"/>
      <c r="S52" s="1216"/>
      <c r="T52" s="1216"/>
      <c r="U52" s="1216"/>
      <c r="V52" s="1216"/>
      <c r="W52" s="1216"/>
      <c r="X52" s="1216"/>
      <c r="Y52" s="56"/>
    </row>
    <row r="53" spans="1:25" ht="15" hidden="1">
      <c r="A53" s="40"/>
      <c r="B53" s="75"/>
      <c r="C53" s="74"/>
      <c r="D53" s="58"/>
      <c r="E53" s="1216"/>
      <c r="F53" s="1216"/>
      <c r="G53" s="1216"/>
      <c r="H53" s="1216"/>
      <c r="I53" s="1216"/>
      <c r="J53" s="1216"/>
      <c r="K53" s="1216"/>
      <c r="L53" s="1216"/>
      <c r="M53" s="1216"/>
      <c r="N53" s="1216"/>
      <c r="O53" s="1216"/>
      <c r="P53" s="1216"/>
      <c r="Q53" s="1216"/>
      <c r="R53" s="1216"/>
      <c r="S53" s="1216"/>
      <c r="T53" s="1216"/>
      <c r="U53" s="1216"/>
      <c r="V53" s="1216"/>
      <c r="W53" s="1216"/>
      <c r="X53" s="1216"/>
      <c r="Y53" s="56"/>
    </row>
    <row r="54" spans="1:25" ht="15" hidden="1">
      <c r="A54" s="40"/>
      <c r="B54" s="75"/>
      <c r="C54" s="74"/>
      <c r="D54" s="58"/>
      <c r="E54" s="1216"/>
      <c r="F54" s="1216"/>
      <c r="G54" s="1216"/>
      <c r="H54" s="1216"/>
      <c r="I54" s="1216"/>
      <c r="J54" s="1216"/>
      <c r="K54" s="1216"/>
      <c r="L54" s="1216"/>
      <c r="M54" s="1216"/>
      <c r="N54" s="1216"/>
      <c r="O54" s="1216"/>
      <c r="P54" s="1216"/>
      <c r="Q54" s="1216"/>
      <c r="R54" s="1216"/>
      <c r="S54" s="1216"/>
      <c r="T54" s="1216"/>
      <c r="U54" s="1216"/>
      <c r="V54" s="1216"/>
      <c r="W54" s="1216"/>
      <c r="X54" s="1216"/>
      <c r="Y54" s="56"/>
    </row>
    <row r="55" spans="1:25" ht="15" hidden="1">
      <c r="A55" s="40"/>
      <c r="B55" s="75"/>
      <c r="C55" s="74"/>
      <c r="D55" s="58"/>
      <c r="E55" s="1216"/>
      <c r="F55" s="1216"/>
      <c r="G55" s="1216"/>
      <c r="H55" s="1216"/>
      <c r="I55" s="1216"/>
      <c r="J55" s="1216"/>
      <c r="K55" s="1216"/>
      <c r="L55" s="1216"/>
      <c r="M55" s="1216"/>
      <c r="N55" s="1216"/>
      <c r="O55" s="1216"/>
      <c r="P55" s="1216"/>
      <c r="Q55" s="1216"/>
      <c r="R55" s="1216"/>
      <c r="S55" s="1216"/>
      <c r="T55" s="1216"/>
      <c r="U55" s="1216"/>
      <c r="V55" s="1216"/>
      <c r="W55" s="1216"/>
      <c r="X55" s="1216"/>
      <c r="Y55" s="56"/>
    </row>
    <row r="56" spans="1:25" ht="25.5" hidden="1" customHeight="1">
      <c r="A56" s="40"/>
      <c r="B56" s="75"/>
      <c r="C56" s="74"/>
      <c r="D56" s="63"/>
      <c r="E56" s="1216"/>
      <c r="F56" s="1216"/>
      <c r="G56" s="1216"/>
      <c r="H56" s="1216"/>
      <c r="I56" s="1216"/>
      <c r="J56" s="1216"/>
      <c r="K56" s="1216"/>
      <c r="L56" s="1216"/>
      <c r="M56" s="1216"/>
      <c r="N56" s="1216"/>
      <c r="O56" s="1216"/>
      <c r="P56" s="1216"/>
      <c r="Q56" s="1216"/>
      <c r="R56" s="1216"/>
      <c r="S56" s="1216"/>
      <c r="T56" s="1216"/>
      <c r="U56" s="1216"/>
      <c r="V56" s="1216"/>
      <c r="W56" s="1216"/>
      <c r="X56" s="1216"/>
      <c r="Y56" s="56"/>
    </row>
    <row r="57" spans="1:25" ht="15" hidden="1">
      <c r="A57" s="40"/>
      <c r="B57" s="75"/>
      <c r="C57" s="74"/>
      <c r="D57" s="63"/>
      <c r="E57" s="1216"/>
      <c r="F57" s="1216"/>
      <c r="G57" s="1216"/>
      <c r="H57" s="1216"/>
      <c r="I57" s="1216"/>
      <c r="J57" s="1216"/>
      <c r="K57" s="1216"/>
      <c r="L57" s="1216"/>
      <c r="M57" s="1216"/>
      <c r="N57" s="1216"/>
      <c r="O57" s="1216"/>
      <c r="P57" s="1216"/>
      <c r="Q57" s="1216"/>
      <c r="R57" s="1216"/>
      <c r="S57" s="1216"/>
      <c r="T57" s="1216"/>
      <c r="U57" s="1216"/>
      <c r="V57" s="1216"/>
      <c r="W57" s="1216"/>
      <c r="X57" s="1216"/>
      <c r="Y57" s="56"/>
    </row>
    <row r="58" spans="1:25" ht="15" hidden="1" customHeight="1">
      <c r="A58" s="40"/>
      <c r="B58" s="75"/>
      <c r="C58" s="74"/>
      <c r="D58" s="58"/>
      <c r="E58" s="1202" t="s">
        <v>392</v>
      </c>
      <c r="F58" s="1202"/>
      <c r="G58" s="1202"/>
      <c r="H58" s="1202"/>
      <c r="I58" s="1202"/>
      <c r="J58" s="1202"/>
      <c r="K58" s="1202"/>
      <c r="L58" s="1202"/>
      <c r="M58" s="1202"/>
      <c r="N58" s="1202"/>
      <c r="O58" s="1202"/>
      <c r="P58" s="1202"/>
      <c r="Q58" s="1202"/>
      <c r="R58" s="1202"/>
      <c r="S58" s="1202"/>
      <c r="T58" s="1202"/>
      <c r="U58" s="1202"/>
      <c r="V58" s="223"/>
      <c r="W58" s="223"/>
      <c r="X58" s="223"/>
      <c r="Y58" s="56"/>
    </row>
    <row r="59" spans="1:25" ht="15" hidden="1" customHeight="1">
      <c r="A59" s="40"/>
      <c r="B59" s="75"/>
      <c r="C59" s="74"/>
      <c r="D59" s="58"/>
      <c r="E59" s="1217"/>
      <c r="F59" s="1217"/>
      <c r="G59" s="1217"/>
      <c r="H59" s="1210"/>
      <c r="I59" s="1211"/>
      <c r="J59" s="1211"/>
      <c r="K59" s="1211"/>
      <c r="L59" s="1211"/>
      <c r="M59" s="1211"/>
      <c r="N59" s="1211"/>
      <c r="O59" s="1211"/>
      <c r="P59" s="1211"/>
      <c r="Q59" s="1211"/>
      <c r="R59" s="1211"/>
      <c r="S59" s="1211"/>
      <c r="T59" s="1211"/>
      <c r="U59" s="1211"/>
      <c r="V59" s="1211"/>
      <c r="W59" s="1211"/>
      <c r="X59" s="1211"/>
      <c r="Y59" s="56"/>
    </row>
    <row r="60" spans="1:25" ht="15" hidden="1" customHeight="1">
      <c r="A60" s="40"/>
      <c r="B60" s="75"/>
      <c r="C60" s="74"/>
      <c r="D60" s="58"/>
      <c r="E60" s="1213"/>
      <c r="F60" s="1213"/>
      <c r="G60" s="1213"/>
      <c r="H60" s="1215"/>
      <c r="I60" s="1215"/>
      <c r="J60" s="1215"/>
      <c r="K60" s="1215"/>
      <c r="L60" s="1215"/>
      <c r="M60" s="1215"/>
      <c r="N60" s="1215"/>
      <c r="O60" s="1215"/>
      <c r="P60" s="1215"/>
      <c r="Q60" s="1215"/>
      <c r="R60" s="1215"/>
      <c r="S60" s="1215"/>
      <c r="T60" s="1215"/>
      <c r="U60" s="1215"/>
      <c r="V60" s="1215"/>
      <c r="W60" s="1215"/>
      <c r="X60" s="1215"/>
      <c r="Y60" s="56"/>
    </row>
    <row r="61" spans="1:25" ht="15" hidden="1">
      <c r="A61" s="40"/>
      <c r="B61" s="75"/>
      <c r="C61" s="74"/>
      <c r="D61" s="58"/>
      <c r="E61" s="67"/>
      <c r="F61" s="65"/>
      <c r="G61" s="66"/>
      <c r="H61" s="1215"/>
      <c r="I61" s="1215"/>
      <c r="J61" s="1215"/>
      <c r="K61" s="1215"/>
      <c r="L61" s="1215"/>
      <c r="M61" s="1215"/>
      <c r="N61" s="1215"/>
      <c r="O61" s="1215"/>
      <c r="P61" s="1215"/>
      <c r="Q61" s="1215"/>
      <c r="R61" s="1215"/>
      <c r="S61" s="1215"/>
      <c r="T61" s="1215"/>
      <c r="U61" s="1215"/>
      <c r="V61" s="1215"/>
      <c r="W61" s="1215"/>
      <c r="X61" s="1215"/>
      <c r="Y61" s="56"/>
    </row>
    <row r="62" spans="1:25" ht="27.75" hidden="1" customHeight="1">
      <c r="A62" s="40"/>
      <c r="B62" s="75"/>
      <c r="C62" s="74"/>
      <c r="D62" s="58"/>
      <c r="E62" s="57"/>
      <c r="F62" s="57"/>
      <c r="G62" s="57"/>
      <c r="H62" s="57"/>
      <c r="I62" s="57"/>
      <c r="J62" s="57"/>
      <c r="K62" s="57"/>
      <c r="L62" s="57"/>
      <c r="M62" s="57"/>
      <c r="N62" s="57"/>
      <c r="O62" s="57"/>
      <c r="P62" s="57"/>
      <c r="Q62" s="57"/>
      <c r="R62" s="57"/>
      <c r="S62" s="57"/>
      <c r="T62" s="57"/>
      <c r="U62" s="57"/>
      <c r="V62" s="57"/>
      <c r="W62" s="57"/>
      <c r="X62" s="57"/>
      <c r="Y62" s="56"/>
    </row>
    <row r="63" spans="1:25" ht="15" hidden="1">
      <c r="A63" s="40"/>
      <c r="B63" s="75"/>
      <c r="C63" s="74"/>
      <c r="D63" s="58"/>
      <c r="E63" s="57"/>
      <c r="F63" s="57"/>
      <c r="G63" s="57"/>
      <c r="H63" s="57"/>
      <c r="I63" s="57"/>
      <c r="J63" s="57"/>
      <c r="K63" s="57"/>
      <c r="L63" s="57"/>
      <c r="M63" s="57"/>
      <c r="N63" s="57"/>
      <c r="O63" s="57"/>
      <c r="P63" s="57"/>
      <c r="Q63" s="57"/>
      <c r="R63" s="57"/>
      <c r="S63" s="57"/>
      <c r="T63" s="57"/>
      <c r="U63" s="57"/>
      <c r="V63" s="57"/>
      <c r="W63" s="57"/>
      <c r="X63" s="57"/>
      <c r="Y63" s="56"/>
    </row>
    <row r="64" spans="1:25" ht="15" hidden="1">
      <c r="A64" s="40"/>
      <c r="B64" s="75"/>
      <c r="C64" s="74"/>
      <c r="D64" s="58"/>
      <c r="E64" s="57"/>
      <c r="F64" s="57"/>
      <c r="G64" s="57"/>
      <c r="H64" s="57"/>
      <c r="I64" s="57"/>
      <c r="J64" s="57"/>
      <c r="K64" s="57"/>
      <c r="L64" s="57"/>
      <c r="M64" s="57"/>
      <c r="N64" s="57"/>
      <c r="O64" s="57"/>
      <c r="P64" s="57"/>
      <c r="Q64" s="57"/>
      <c r="R64" s="57"/>
      <c r="S64" s="57"/>
      <c r="T64" s="57"/>
      <c r="U64" s="57"/>
      <c r="V64" s="57"/>
      <c r="W64" s="57"/>
      <c r="X64" s="57"/>
      <c r="Y64" s="56"/>
    </row>
    <row r="65" spans="1:25" ht="15" hidden="1">
      <c r="A65" s="40"/>
      <c r="B65" s="75"/>
      <c r="C65" s="74"/>
      <c r="D65" s="58"/>
      <c r="E65" s="57"/>
      <c r="F65" s="57"/>
      <c r="G65" s="57"/>
      <c r="H65" s="57"/>
      <c r="I65" s="57"/>
      <c r="J65" s="57"/>
      <c r="K65" s="57"/>
      <c r="L65" s="57"/>
      <c r="M65" s="57"/>
      <c r="N65" s="57"/>
      <c r="O65" s="57"/>
      <c r="P65" s="57"/>
      <c r="Q65" s="57"/>
      <c r="R65" s="57"/>
      <c r="S65" s="57"/>
      <c r="T65" s="57"/>
      <c r="U65" s="57"/>
      <c r="V65" s="57"/>
      <c r="W65" s="57"/>
      <c r="X65" s="57"/>
      <c r="Y65" s="56"/>
    </row>
    <row r="66" spans="1:25" ht="15" hidden="1">
      <c r="A66" s="40"/>
      <c r="B66" s="75"/>
      <c r="C66" s="74"/>
      <c r="D66" s="58"/>
      <c r="E66" s="57"/>
      <c r="F66" s="57"/>
      <c r="G66" s="57"/>
      <c r="H66" s="57"/>
      <c r="I66" s="57"/>
      <c r="J66" s="57"/>
      <c r="K66" s="57"/>
      <c r="L66" s="57"/>
      <c r="M66" s="57"/>
      <c r="N66" s="57"/>
      <c r="O66" s="57"/>
      <c r="P66" s="57"/>
      <c r="Q66" s="57"/>
      <c r="R66" s="57"/>
      <c r="S66" s="57"/>
      <c r="T66" s="57"/>
      <c r="U66" s="57"/>
      <c r="V66" s="57"/>
      <c r="W66" s="57"/>
      <c r="X66" s="57"/>
      <c r="Y66" s="56"/>
    </row>
    <row r="67" spans="1:25" ht="15" hidden="1">
      <c r="A67" s="40"/>
      <c r="B67" s="75"/>
      <c r="C67" s="74"/>
      <c r="D67" s="58"/>
      <c r="E67" s="57"/>
      <c r="F67" s="57"/>
      <c r="G67" s="57"/>
      <c r="H67" s="57"/>
      <c r="I67" s="57"/>
      <c r="J67" s="57"/>
      <c r="K67" s="57"/>
      <c r="L67" s="57"/>
      <c r="M67" s="57"/>
      <c r="N67" s="57"/>
      <c r="O67" s="57"/>
      <c r="P67" s="57"/>
      <c r="Q67" s="57"/>
      <c r="R67" s="57"/>
      <c r="S67" s="57"/>
      <c r="T67" s="57"/>
      <c r="U67" s="57"/>
      <c r="V67" s="57"/>
      <c r="W67" s="57"/>
      <c r="X67" s="57"/>
      <c r="Y67" s="56"/>
    </row>
    <row r="68" spans="1:25" ht="89.25" hidden="1" customHeight="1">
      <c r="A68" s="40"/>
      <c r="B68" s="75"/>
      <c r="C68" s="74"/>
      <c r="D68" s="63"/>
      <c r="E68" s="62"/>
      <c r="F68" s="62"/>
      <c r="G68" s="62"/>
      <c r="H68" s="62"/>
      <c r="I68" s="62"/>
      <c r="J68" s="62"/>
      <c r="K68" s="62"/>
      <c r="L68" s="62"/>
      <c r="M68" s="62"/>
      <c r="N68" s="62"/>
      <c r="O68" s="62"/>
      <c r="P68" s="62"/>
      <c r="Q68" s="62"/>
      <c r="R68" s="62"/>
      <c r="S68" s="62"/>
      <c r="T68" s="62"/>
      <c r="U68" s="62"/>
      <c r="V68" s="62"/>
      <c r="W68" s="62"/>
      <c r="X68" s="62"/>
      <c r="Y68" s="56"/>
    </row>
    <row r="69" spans="1:25" ht="15" hidden="1">
      <c r="A69" s="40"/>
      <c r="B69" s="75"/>
      <c r="C69" s="74"/>
      <c r="D69" s="63"/>
      <c r="E69" s="62"/>
      <c r="F69" s="62"/>
      <c r="G69" s="62"/>
      <c r="H69" s="62"/>
      <c r="I69" s="62"/>
      <c r="J69" s="62"/>
      <c r="K69" s="62"/>
      <c r="L69" s="62"/>
      <c r="M69" s="62"/>
      <c r="N69" s="62"/>
      <c r="O69" s="62"/>
      <c r="P69" s="62"/>
      <c r="Q69" s="62"/>
      <c r="R69" s="62"/>
      <c r="S69" s="62"/>
      <c r="T69" s="62"/>
      <c r="U69" s="62"/>
      <c r="V69" s="62"/>
      <c r="W69" s="62"/>
      <c r="X69" s="62"/>
      <c r="Y69" s="56"/>
    </row>
    <row r="70" spans="1:25" ht="15" hidden="1">
      <c r="A70" s="40"/>
      <c r="B70" s="75"/>
      <c r="C70" s="74"/>
      <c r="D70" s="58"/>
      <c r="E70" s="1202" t="s">
        <v>393</v>
      </c>
      <c r="F70" s="1202"/>
      <c r="G70" s="1202"/>
      <c r="H70" s="1202"/>
      <c r="I70" s="1202"/>
      <c r="J70" s="1202"/>
      <c r="K70" s="1202"/>
      <c r="L70" s="1202"/>
      <c r="M70" s="1202"/>
      <c r="N70" s="1202"/>
      <c r="O70" s="1202"/>
      <c r="P70" s="1202"/>
      <c r="Q70" s="1202"/>
      <c r="R70" s="1202"/>
      <c r="S70" s="1202"/>
      <c r="T70" s="1202"/>
      <c r="U70" s="417"/>
      <c r="V70" s="417"/>
      <c r="W70" s="417"/>
      <c r="X70" s="417"/>
      <c r="Y70" s="56"/>
    </row>
    <row r="71" spans="1:25" ht="15" hidden="1">
      <c r="A71" s="40"/>
      <c r="B71" s="75"/>
      <c r="C71" s="74"/>
      <c r="D71" s="58"/>
      <c r="E71" s="1202" t="s">
        <v>561</v>
      </c>
      <c r="F71" s="1202"/>
      <c r="G71" s="1202"/>
      <c r="H71" s="1202"/>
      <c r="I71" s="1202"/>
      <c r="J71" s="1202"/>
      <c r="K71" s="1202"/>
      <c r="L71" s="1202"/>
      <c r="M71" s="1202"/>
      <c r="N71" s="1202"/>
      <c r="O71" s="1202"/>
      <c r="P71" s="1202"/>
      <c r="Q71" s="1202"/>
      <c r="R71" s="1202"/>
      <c r="S71" s="1202"/>
      <c r="T71" s="1202"/>
      <c r="U71" s="418"/>
      <c r="V71" s="418"/>
      <c r="W71" s="418"/>
      <c r="X71" s="418"/>
      <c r="Y71" s="56"/>
    </row>
    <row r="72" spans="1:25" ht="40.5" hidden="1" customHeight="1">
      <c r="A72" s="40"/>
      <c r="B72" s="75"/>
      <c r="C72" s="74"/>
      <c r="D72" s="58"/>
      <c r="E72" s="418"/>
      <c r="F72" s="418"/>
      <c r="G72" s="418"/>
      <c r="H72" s="418"/>
      <c r="I72" s="418"/>
      <c r="J72" s="418"/>
      <c r="K72" s="418"/>
      <c r="L72" s="418"/>
      <c r="M72" s="418"/>
      <c r="N72" s="418"/>
      <c r="O72" s="418"/>
      <c r="P72" s="418"/>
      <c r="Q72" s="418"/>
      <c r="R72" s="418"/>
      <c r="S72" s="418"/>
      <c r="T72" s="418"/>
      <c r="U72" s="418"/>
      <c r="V72" s="418"/>
      <c r="W72" s="418"/>
      <c r="X72" s="418"/>
      <c r="Y72" s="56"/>
    </row>
    <row r="73" spans="1:25" ht="63" hidden="1" customHeight="1">
      <c r="A73" s="40"/>
      <c r="B73" s="75"/>
      <c r="C73" s="74"/>
      <c r="D73" s="58"/>
      <c r="E73" s="418"/>
      <c r="F73" s="418"/>
      <c r="G73" s="418"/>
      <c r="H73" s="418"/>
      <c r="I73" s="418"/>
      <c r="J73" s="418"/>
      <c r="K73" s="418"/>
      <c r="L73" s="418"/>
      <c r="M73" s="418"/>
      <c r="N73" s="418"/>
      <c r="O73" s="418"/>
      <c r="P73" s="418"/>
      <c r="Q73" s="418"/>
      <c r="R73" s="418"/>
      <c r="S73" s="418"/>
      <c r="T73" s="418"/>
      <c r="U73" s="418"/>
      <c r="V73" s="418"/>
      <c r="W73" s="418"/>
      <c r="X73" s="418"/>
      <c r="Y73" s="56"/>
    </row>
    <row r="74" spans="1:25" ht="30" hidden="1" customHeight="1">
      <c r="A74" s="40"/>
      <c r="B74" s="75"/>
      <c r="C74" s="74"/>
      <c r="D74" s="58"/>
      <c r="E74" s="418"/>
      <c r="F74" s="418"/>
      <c r="G74" s="418"/>
      <c r="H74" s="418"/>
      <c r="I74" s="418"/>
      <c r="J74" s="418"/>
      <c r="K74" s="418"/>
      <c r="L74" s="418"/>
      <c r="M74" s="418"/>
      <c r="N74" s="418"/>
      <c r="O74" s="418"/>
      <c r="P74" s="418"/>
      <c r="Q74" s="418"/>
      <c r="R74" s="418"/>
      <c r="S74" s="418"/>
      <c r="T74" s="418"/>
      <c r="U74" s="418"/>
      <c r="V74" s="418"/>
      <c r="W74" s="418"/>
      <c r="X74" s="418"/>
      <c r="Y74" s="56"/>
    </row>
    <row r="75" spans="1:25" ht="30" hidden="1" customHeight="1">
      <c r="A75" s="40"/>
      <c r="B75" s="75"/>
      <c r="C75" s="74"/>
      <c r="D75" s="58"/>
      <c r="E75" s="418"/>
      <c r="F75" s="418"/>
      <c r="G75" s="418"/>
      <c r="H75" s="418"/>
      <c r="I75" s="418"/>
      <c r="J75" s="418"/>
      <c r="K75" s="418"/>
      <c r="L75" s="418"/>
      <c r="M75" s="418"/>
      <c r="N75" s="418"/>
      <c r="O75" s="418"/>
      <c r="P75" s="418"/>
      <c r="Q75" s="418"/>
      <c r="R75" s="418"/>
      <c r="S75" s="418"/>
      <c r="T75" s="418"/>
      <c r="U75" s="418"/>
      <c r="V75" s="418"/>
      <c r="W75" s="418"/>
      <c r="X75" s="418"/>
      <c r="Y75" s="56"/>
    </row>
    <row r="76" spans="1:25" ht="15" hidden="1">
      <c r="A76" s="40"/>
      <c r="B76" s="75"/>
      <c r="C76" s="74"/>
      <c r="D76" s="58"/>
      <c r="E76" s="418"/>
      <c r="F76" s="418"/>
      <c r="G76" s="418"/>
      <c r="H76" s="418"/>
      <c r="I76" s="418"/>
      <c r="J76" s="418"/>
      <c r="K76" s="418"/>
      <c r="L76" s="418"/>
      <c r="M76" s="418"/>
      <c r="N76" s="418"/>
      <c r="O76" s="418"/>
      <c r="P76" s="418"/>
      <c r="Q76" s="418"/>
      <c r="R76" s="418"/>
      <c r="S76" s="418"/>
      <c r="T76" s="418"/>
      <c r="U76" s="418"/>
      <c r="V76" s="418"/>
      <c r="W76" s="418"/>
      <c r="X76" s="418"/>
      <c r="Y76" s="56"/>
    </row>
    <row r="77" spans="1:25" ht="15" hidden="1">
      <c r="A77" s="40"/>
      <c r="B77" s="75"/>
      <c r="C77" s="74"/>
      <c r="D77" s="58"/>
      <c r="E77" s="418"/>
      <c r="F77" s="418"/>
      <c r="G77" s="418"/>
      <c r="H77" s="418"/>
      <c r="I77" s="418"/>
      <c r="J77" s="418"/>
      <c r="K77" s="418"/>
      <c r="L77" s="418"/>
      <c r="M77" s="418"/>
      <c r="N77" s="418"/>
      <c r="O77" s="418"/>
      <c r="P77" s="418"/>
      <c r="Q77" s="418"/>
      <c r="R77" s="418"/>
      <c r="S77" s="418"/>
      <c r="T77" s="418"/>
      <c r="U77" s="418"/>
      <c r="V77" s="418"/>
      <c r="W77" s="418"/>
      <c r="X77" s="418"/>
      <c r="Y77" s="56"/>
    </row>
    <row r="78" spans="1:25" ht="8.25" hidden="1" customHeight="1">
      <c r="A78" s="40"/>
      <c r="B78" s="75"/>
      <c r="C78" s="74"/>
      <c r="D78" s="58"/>
      <c r="E78" s="77"/>
      <c r="F78" s="77"/>
      <c r="G78" s="77"/>
      <c r="H78" s="77"/>
      <c r="I78" s="77"/>
      <c r="J78" s="77"/>
      <c r="K78" s="77"/>
      <c r="L78" s="77"/>
      <c r="M78" s="77"/>
      <c r="N78" s="77"/>
      <c r="O78" s="77"/>
      <c r="P78" s="77"/>
      <c r="Q78" s="77"/>
      <c r="R78" s="77"/>
      <c r="S78" s="77"/>
      <c r="T78" s="77"/>
      <c r="U78" s="77"/>
      <c r="V78" s="77"/>
      <c r="W78" s="77"/>
      <c r="X78" s="77"/>
      <c r="Y78" s="56"/>
    </row>
    <row r="79" spans="1:25" ht="21" hidden="1" customHeight="1">
      <c r="A79" s="40"/>
      <c r="B79" s="75"/>
      <c r="C79" s="74"/>
      <c r="D79" s="58"/>
      <c r="E79" s="419"/>
      <c r="F79" s="419"/>
      <c r="G79" s="419"/>
      <c r="H79" s="419"/>
      <c r="I79" s="419"/>
      <c r="J79" s="419"/>
      <c r="K79" s="419"/>
      <c r="L79" s="419"/>
      <c r="M79" s="419"/>
      <c r="N79" s="419"/>
      <c r="O79" s="419"/>
      <c r="P79" s="419"/>
      <c r="Q79" s="419"/>
      <c r="R79" s="419"/>
      <c r="S79" s="419"/>
      <c r="T79" s="419"/>
      <c r="U79" s="419"/>
      <c r="V79" s="419"/>
      <c r="W79" s="419"/>
      <c r="X79" s="419"/>
      <c r="Y79" s="56"/>
    </row>
    <row r="80" spans="1:25" ht="14.25" hidden="1" customHeight="1">
      <c r="A80" s="40"/>
      <c r="B80" s="75"/>
      <c r="C80" s="74"/>
      <c r="D80" s="58"/>
      <c r="E80" s="420"/>
      <c r="F80" s="420"/>
      <c r="G80" s="420"/>
      <c r="H80" s="420"/>
      <c r="Y80" s="56"/>
    </row>
    <row r="81" spans="1:25" ht="15" hidden="1">
      <c r="A81" s="40"/>
      <c r="B81" s="75"/>
      <c r="C81" s="74"/>
      <c r="D81" s="58"/>
      <c r="E81" s="1202" t="s">
        <v>392</v>
      </c>
      <c r="F81" s="1202"/>
      <c r="G81" s="1202"/>
      <c r="H81" s="1202"/>
      <c r="I81" s="1202"/>
      <c r="J81" s="1202"/>
      <c r="K81" s="1202"/>
      <c r="L81" s="1202"/>
      <c r="M81" s="1202"/>
      <c r="N81" s="1202"/>
      <c r="O81" s="1202"/>
      <c r="P81" s="1202"/>
      <c r="Q81" s="1202"/>
      <c r="R81" s="1202"/>
      <c r="S81" s="1202"/>
      <c r="T81" s="1202"/>
      <c r="U81" s="1202"/>
      <c r="V81" s="223"/>
      <c r="W81" s="223"/>
      <c r="X81" s="223"/>
      <c r="Y81" s="56"/>
    </row>
    <row r="82" spans="1:25" ht="15" hidden="1" customHeight="1">
      <c r="A82" s="40"/>
      <c r="B82" s="75"/>
      <c r="C82" s="74"/>
      <c r="D82" s="58"/>
      <c r="E82" s="1213"/>
      <c r="F82" s="1213"/>
      <c r="G82" s="1213"/>
      <c r="H82" s="1210"/>
      <c r="I82" s="1211"/>
      <c r="J82" s="1211"/>
      <c r="K82" s="1211"/>
      <c r="L82" s="1211"/>
      <c r="M82" s="1211"/>
      <c r="N82" s="1211"/>
      <c r="O82" s="1211"/>
      <c r="P82" s="1211"/>
      <c r="Q82" s="1211"/>
      <c r="R82" s="1211"/>
      <c r="S82" s="1211"/>
      <c r="T82" s="1211"/>
      <c r="U82" s="1211"/>
      <c r="V82" s="1211"/>
      <c r="W82" s="1211"/>
      <c r="X82" s="1211"/>
      <c r="Y82" s="56"/>
    </row>
    <row r="83" spans="1:25" ht="15" hidden="1" customHeight="1">
      <c r="A83" s="40"/>
      <c r="B83" s="75"/>
      <c r="C83" s="74"/>
      <c r="D83" s="58"/>
      <c r="Y83" s="56"/>
    </row>
    <row r="84" spans="1:25" ht="15" hidden="1" customHeight="1">
      <c r="A84" s="40"/>
      <c r="B84" s="75"/>
      <c r="C84" s="74"/>
      <c r="D84" s="58"/>
      <c r="E84" s="67"/>
      <c r="F84" s="65"/>
      <c r="G84" s="66"/>
      <c r="H84" s="1215"/>
      <c r="I84" s="1215"/>
      <c r="J84" s="1215"/>
      <c r="K84" s="1215"/>
      <c r="L84" s="1215"/>
      <c r="M84" s="1215"/>
      <c r="N84" s="1215"/>
      <c r="O84" s="1215"/>
      <c r="P84" s="1215"/>
      <c r="Q84" s="1215"/>
      <c r="R84" s="1215"/>
      <c r="S84" s="1215"/>
      <c r="T84" s="1215"/>
      <c r="U84" s="1215"/>
      <c r="V84" s="1215"/>
      <c r="W84" s="1215"/>
      <c r="X84" s="1215"/>
      <c r="Y84" s="56"/>
    </row>
    <row r="85" spans="1:25" ht="15" hidden="1">
      <c r="A85" s="40"/>
      <c r="B85" s="75"/>
      <c r="C85" s="74"/>
      <c r="D85" s="58"/>
      <c r="E85" s="57"/>
      <c r="F85" s="57"/>
      <c r="G85" s="57"/>
      <c r="H85" s="64"/>
      <c r="I85" s="64"/>
      <c r="J85" s="64"/>
      <c r="K85" s="64"/>
      <c r="L85" s="64"/>
      <c r="M85" s="64"/>
      <c r="N85" s="64"/>
      <c r="O85" s="64"/>
      <c r="P85" s="64"/>
      <c r="Q85" s="64"/>
      <c r="R85" s="64"/>
      <c r="S85" s="64"/>
      <c r="T85" s="64"/>
      <c r="U85" s="64"/>
      <c r="V85" s="64"/>
      <c r="W85" s="57"/>
      <c r="X85" s="57"/>
      <c r="Y85" s="56"/>
    </row>
    <row r="86" spans="1:25" ht="15" hidden="1">
      <c r="A86" s="40"/>
      <c r="B86" s="75"/>
      <c r="C86" s="74"/>
      <c r="D86" s="58"/>
      <c r="E86" s="57"/>
      <c r="F86" s="57"/>
      <c r="G86" s="57"/>
      <c r="H86" s="57"/>
      <c r="I86" s="57"/>
      <c r="J86" s="57"/>
      <c r="K86" s="57"/>
      <c r="L86" s="57"/>
      <c r="M86" s="57"/>
      <c r="N86" s="57"/>
      <c r="O86" s="57"/>
      <c r="P86" s="57"/>
      <c r="Q86" s="57"/>
      <c r="R86" s="57"/>
      <c r="S86" s="57"/>
      <c r="T86" s="57"/>
      <c r="U86" s="57"/>
      <c r="V86" s="57"/>
      <c r="W86" s="57"/>
      <c r="X86" s="57"/>
      <c r="Y86" s="56"/>
    </row>
    <row r="87" spans="1:25" ht="15" hidden="1">
      <c r="A87" s="40"/>
      <c r="B87" s="75"/>
      <c r="C87" s="74"/>
      <c r="D87" s="58"/>
      <c r="E87" s="57"/>
      <c r="F87" s="57"/>
      <c r="G87" s="57"/>
      <c r="H87" s="57"/>
      <c r="I87" s="57"/>
      <c r="J87" s="57"/>
      <c r="K87" s="57"/>
      <c r="L87" s="57"/>
      <c r="M87" s="57"/>
      <c r="N87" s="57"/>
      <c r="O87" s="57"/>
      <c r="P87" s="57"/>
      <c r="Q87" s="57"/>
      <c r="R87" s="57"/>
      <c r="S87" s="57"/>
      <c r="T87" s="57"/>
      <c r="U87" s="57"/>
      <c r="V87" s="57"/>
      <c r="W87" s="57"/>
      <c r="X87" s="57"/>
      <c r="Y87" s="56"/>
    </row>
    <row r="88" spans="1:25" ht="15" hidden="1">
      <c r="A88" s="40"/>
      <c r="B88" s="75"/>
      <c r="C88" s="74"/>
      <c r="D88" s="58"/>
      <c r="E88" s="57"/>
      <c r="F88" s="57"/>
      <c r="G88" s="57"/>
      <c r="H88" s="57"/>
      <c r="I88" s="57"/>
      <c r="J88" s="57"/>
      <c r="K88" s="57"/>
      <c r="L88" s="57"/>
      <c r="M88" s="57"/>
      <c r="N88" s="57"/>
      <c r="O88" s="57"/>
      <c r="P88" s="57"/>
      <c r="Q88" s="57"/>
      <c r="R88" s="57"/>
      <c r="S88" s="57"/>
      <c r="T88" s="57"/>
      <c r="U88" s="57"/>
      <c r="V88" s="57"/>
      <c r="W88" s="57"/>
      <c r="X88" s="57"/>
      <c r="Y88" s="56"/>
    </row>
    <row r="89" spans="1:25" ht="15" hidden="1">
      <c r="A89" s="40"/>
      <c r="B89" s="75"/>
      <c r="C89" s="74"/>
      <c r="D89" s="58"/>
      <c r="E89" s="57"/>
      <c r="F89" s="57"/>
      <c r="G89" s="57"/>
      <c r="H89" s="57"/>
      <c r="I89" s="57"/>
      <c r="J89" s="57"/>
      <c r="K89" s="57"/>
      <c r="L89" s="57"/>
      <c r="M89" s="57"/>
      <c r="N89" s="57"/>
      <c r="O89" s="57"/>
      <c r="P89" s="57"/>
      <c r="Q89" s="57"/>
      <c r="R89" s="57"/>
      <c r="S89" s="57"/>
      <c r="T89" s="57"/>
      <c r="U89" s="57"/>
      <c r="V89" s="57"/>
      <c r="W89" s="57"/>
      <c r="X89" s="57"/>
      <c r="Y89" s="56"/>
    </row>
    <row r="90" spans="1:25" ht="15" hidden="1">
      <c r="A90" s="40"/>
      <c r="B90" s="75"/>
      <c r="C90" s="74"/>
      <c r="D90" s="58"/>
      <c r="E90" s="57"/>
      <c r="F90" s="57"/>
      <c r="G90" s="57"/>
      <c r="H90" s="57"/>
      <c r="I90" s="57"/>
      <c r="J90" s="57"/>
      <c r="K90" s="57"/>
      <c r="L90" s="57"/>
      <c r="M90" s="57"/>
      <c r="N90" s="57"/>
      <c r="O90" s="57"/>
      <c r="P90" s="57"/>
      <c r="Q90" s="57"/>
      <c r="R90" s="57"/>
      <c r="S90" s="57"/>
      <c r="T90" s="57"/>
      <c r="U90" s="57"/>
      <c r="V90" s="57"/>
      <c r="W90" s="57"/>
      <c r="X90" s="57"/>
      <c r="Y90" s="56"/>
    </row>
    <row r="91" spans="1:25" ht="15" hidden="1">
      <c r="A91" s="40"/>
      <c r="B91" s="75"/>
      <c r="C91" s="74"/>
      <c r="D91" s="58"/>
      <c r="E91" s="57"/>
      <c r="F91" s="57"/>
      <c r="G91" s="57"/>
      <c r="H91" s="57"/>
      <c r="I91" s="57"/>
      <c r="J91" s="57"/>
      <c r="K91" s="57"/>
      <c r="L91" s="57"/>
      <c r="M91" s="57"/>
      <c r="N91" s="57"/>
      <c r="O91" s="57"/>
      <c r="P91" s="57"/>
      <c r="Q91" s="57"/>
      <c r="R91" s="57"/>
      <c r="S91" s="57"/>
      <c r="T91" s="57"/>
      <c r="U91" s="57"/>
      <c r="V91" s="57"/>
      <c r="W91" s="57"/>
      <c r="X91" s="57"/>
      <c r="Y91" s="56"/>
    </row>
    <row r="92" spans="1:25" ht="15" hidden="1">
      <c r="A92" s="40"/>
      <c r="B92" s="75"/>
      <c r="C92" s="74"/>
      <c r="D92" s="58"/>
      <c r="E92" s="57"/>
      <c r="F92" s="57"/>
      <c r="G92" s="57"/>
      <c r="H92" s="57"/>
      <c r="I92" s="57"/>
      <c r="J92" s="57"/>
      <c r="K92" s="57"/>
      <c r="L92" s="57"/>
      <c r="M92" s="57"/>
      <c r="N92" s="57"/>
      <c r="O92" s="57"/>
      <c r="P92" s="57"/>
      <c r="Q92" s="57"/>
      <c r="R92" s="57"/>
      <c r="S92" s="57"/>
      <c r="T92" s="57"/>
      <c r="U92" s="57"/>
      <c r="V92" s="57"/>
      <c r="W92" s="57"/>
      <c r="X92" s="57"/>
      <c r="Y92" s="56"/>
    </row>
    <row r="93" spans="1:25" ht="15" hidden="1">
      <c r="A93" s="40"/>
      <c r="B93" s="75"/>
      <c r="C93" s="74"/>
      <c r="D93" s="58"/>
      <c r="E93" s="57"/>
      <c r="F93" s="57"/>
      <c r="G93" s="57"/>
      <c r="H93" s="57"/>
      <c r="I93" s="57"/>
      <c r="J93" s="57"/>
      <c r="K93" s="57"/>
      <c r="L93" s="57"/>
      <c r="M93" s="57"/>
      <c r="N93" s="57"/>
      <c r="O93" s="57"/>
      <c r="P93" s="57"/>
      <c r="Q93" s="57"/>
      <c r="R93" s="57"/>
      <c r="S93" s="57"/>
      <c r="T93" s="57"/>
      <c r="U93" s="57"/>
      <c r="V93" s="57"/>
      <c r="W93" s="57"/>
      <c r="X93" s="57"/>
      <c r="Y93" s="56"/>
    </row>
    <row r="94" spans="1:25" ht="15" hidden="1">
      <c r="A94" s="40"/>
      <c r="B94" s="75"/>
      <c r="C94" s="74"/>
      <c r="D94" s="58"/>
      <c r="E94" s="57"/>
      <c r="F94" s="57"/>
      <c r="G94" s="57"/>
      <c r="H94" s="57"/>
      <c r="I94" s="57"/>
      <c r="J94" s="57"/>
      <c r="K94" s="57"/>
      <c r="L94" s="57"/>
      <c r="M94" s="57"/>
      <c r="N94" s="57"/>
      <c r="O94" s="57"/>
      <c r="P94" s="57"/>
      <c r="Q94" s="57"/>
      <c r="R94" s="57"/>
      <c r="S94" s="57"/>
      <c r="T94" s="57"/>
      <c r="U94" s="57"/>
      <c r="V94" s="57"/>
      <c r="W94" s="57"/>
      <c r="X94" s="57"/>
      <c r="Y94" s="56"/>
    </row>
    <row r="95" spans="1:25" ht="15" hidden="1">
      <c r="A95" s="40"/>
      <c r="B95" s="75"/>
      <c r="C95" s="74"/>
      <c r="D95" s="58"/>
      <c r="E95" s="57"/>
      <c r="F95" s="57"/>
      <c r="G95" s="57"/>
      <c r="H95" s="57"/>
      <c r="I95" s="57"/>
      <c r="J95" s="57"/>
      <c r="K95" s="57"/>
      <c r="L95" s="57"/>
      <c r="M95" s="57"/>
      <c r="N95" s="57"/>
      <c r="O95" s="57"/>
      <c r="P95" s="57"/>
      <c r="Q95" s="57"/>
      <c r="R95" s="57"/>
      <c r="S95" s="57"/>
      <c r="T95" s="57"/>
      <c r="U95" s="57"/>
      <c r="V95" s="57"/>
      <c r="W95" s="57"/>
      <c r="X95" s="57"/>
      <c r="Y95" s="56"/>
    </row>
    <row r="96" spans="1:25" ht="27" hidden="1" customHeight="1">
      <c r="A96" s="40"/>
      <c r="B96" s="75"/>
      <c r="C96" s="74"/>
      <c r="D96" s="63"/>
      <c r="E96" s="62"/>
      <c r="F96" s="62"/>
      <c r="G96" s="62"/>
      <c r="H96" s="62"/>
      <c r="I96" s="62"/>
      <c r="J96" s="62"/>
      <c r="K96" s="62"/>
      <c r="L96" s="62"/>
      <c r="M96" s="62"/>
      <c r="N96" s="62"/>
      <c r="O96" s="62"/>
      <c r="P96" s="62"/>
      <c r="Q96" s="62"/>
      <c r="R96" s="62"/>
      <c r="S96" s="62"/>
      <c r="T96" s="62"/>
      <c r="U96" s="62"/>
      <c r="V96" s="62"/>
      <c r="W96" s="62"/>
      <c r="X96" s="62"/>
      <c r="Y96" s="56"/>
    </row>
    <row r="97" spans="1:27" ht="15" hidden="1">
      <c r="A97" s="40"/>
      <c r="B97" s="75"/>
      <c r="C97" s="74"/>
      <c r="D97" s="63"/>
      <c r="E97" s="62"/>
      <c r="F97" s="62"/>
      <c r="G97" s="62"/>
      <c r="H97" s="62"/>
      <c r="I97" s="62"/>
      <c r="J97" s="62"/>
      <c r="K97" s="62"/>
      <c r="L97" s="62"/>
      <c r="M97" s="62"/>
      <c r="N97" s="62"/>
      <c r="O97" s="62"/>
      <c r="P97" s="62"/>
      <c r="Q97" s="62"/>
      <c r="R97" s="62"/>
      <c r="S97" s="62"/>
      <c r="T97" s="62"/>
      <c r="U97" s="62"/>
      <c r="V97" s="62"/>
      <c r="W97" s="62"/>
      <c r="X97" s="62"/>
      <c r="Y97" s="56"/>
    </row>
    <row r="98" spans="1:27" ht="25.5" hidden="1" customHeight="1">
      <c r="A98" s="40"/>
      <c r="B98" s="75"/>
      <c r="C98" s="74"/>
      <c r="D98" s="58"/>
      <c r="E98" s="1214" t="s">
        <v>233</v>
      </c>
      <c r="F98" s="1214"/>
      <c r="G98" s="1214"/>
      <c r="H98" s="1214"/>
      <c r="I98" s="1214"/>
      <c r="J98" s="1214"/>
      <c r="K98" s="1214"/>
      <c r="L98" s="1214"/>
      <c r="M98" s="1214"/>
      <c r="N98" s="1214"/>
      <c r="O98" s="1214"/>
      <c r="P98" s="1214"/>
      <c r="Q98" s="1214"/>
      <c r="R98" s="1214"/>
      <c r="S98" s="1214"/>
      <c r="T98" s="1214"/>
      <c r="U98" s="1214"/>
      <c r="V98" s="1214"/>
      <c r="W98" s="1214"/>
      <c r="X98" s="1214"/>
      <c r="Y98" s="56"/>
    </row>
    <row r="99" spans="1:27" ht="15" hidden="1" customHeight="1">
      <c r="A99" s="40"/>
      <c r="B99" s="75"/>
      <c r="C99" s="74"/>
      <c r="D99" s="58"/>
      <c r="E99" s="57"/>
      <c r="F99" s="57"/>
      <c r="G99" s="57"/>
      <c r="H99" s="60"/>
      <c r="I99" s="60"/>
      <c r="J99" s="60"/>
      <c r="K99" s="60"/>
      <c r="L99" s="60"/>
      <c r="M99" s="60"/>
      <c r="N99" s="60"/>
      <c r="O99" s="59"/>
      <c r="P99" s="59"/>
      <c r="Q99" s="59"/>
      <c r="R99" s="59"/>
      <c r="S99" s="59"/>
      <c r="T99" s="59"/>
      <c r="U99" s="57"/>
      <c r="V99" s="57"/>
      <c r="W99" s="57"/>
      <c r="X99" s="57"/>
      <c r="Y99" s="56"/>
    </row>
    <row r="100" spans="1:27" ht="15" hidden="1" customHeight="1">
      <c r="A100" s="40"/>
      <c r="B100" s="75"/>
      <c r="C100" s="74"/>
      <c r="D100" s="58"/>
      <c r="E100" s="61"/>
      <c r="F100" s="1212" t="s">
        <v>232</v>
      </c>
      <c r="G100" s="1212"/>
      <c r="H100" s="1212"/>
      <c r="I100" s="1212"/>
      <c r="J100" s="1212"/>
      <c r="K100" s="1212"/>
      <c r="L100" s="1212"/>
      <c r="M100" s="1212"/>
      <c r="N100" s="1212"/>
      <c r="O100" s="1212"/>
      <c r="P100" s="1212"/>
      <c r="Q100" s="1212"/>
      <c r="R100" s="1212"/>
      <c r="S100" s="1212"/>
      <c r="T100" s="59"/>
      <c r="U100" s="57"/>
      <c r="V100" s="57"/>
      <c r="W100" s="57"/>
      <c r="X100" s="57"/>
      <c r="Y100" s="56"/>
      <c r="AA100" s="76" t="s">
        <v>230</v>
      </c>
    </row>
    <row r="101" spans="1:27" ht="15" hidden="1" customHeight="1">
      <c r="A101" s="40"/>
      <c r="B101" s="75"/>
      <c r="C101" s="74"/>
      <c r="D101" s="58"/>
      <c r="E101" s="57"/>
      <c r="F101" s="57"/>
      <c r="G101" s="57"/>
      <c r="H101" s="60"/>
      <c r="I101" s="60"/>
      <c r="J101" s="60"/>
      <c r="K101" s="60"/>
      <c r="L101" s="60"/>
      <c r="M101" s="60"/>
      <c r="N101" s="60"/>
      <c r="O101" s="59"/>
      <c r="P101" s="59"/>
      <c r="Q101" s="59"/>
      <c r="R101" s="59"/>
      <c r="S101" s="59"/>
      <c r="T101" s="59"/>
      <c r="U101" s="57"/>
      <c r="V101" s="57"/>
      <c r="W101" s="57"/>
      <c r="X101" s="57"/>
      <c r="Y101" s="56"/>
    </row>
    <row r="102" spans="1:27" ht="15" hidden="1">
      <c r="A102" s="40"/>
      <c r="B102" s="75"/>
      <c r="C102" s="74"/>
      <c r="D102" s="58"/>
      <c r="E102" s="57"/>
      <c r="F102" s="1212" t="s">
        <v>231</v>
      </c>
      <c r="G102" s="1212"/>
      <c r="H102" s="1212"/>
      <c r="I102" s="1212"/>
      <c r="J102" s="1212"/>
      <c r="K102" s="1212"/>
      <c r="L102" s="1212"/>
      <c r="M102" s="1212"/>
      <c r="N102" s="1212"/>
      <c r="O102" s="1212"/>
      <c r="P102" s="1212"/>
      <c r="Q102" s="1212"/>
      <c r="R102" s="1212"/>
      <c r="S102" s="1212"/>
      <c r="T102" s="1212"/>
      <c r="U102" s="1212"/>
      <c r="V102" s="1212"/>
      <c r="W102" s="1212"/>
      <c r="X102" s="1212"/>
      <c r="Y102" s="56"/>
    </row>
    <row r="103" spans="1:27" ht="15" hidden="1">
      <c r="A103" s="40"/>
      <c r="B103" s="75"/>
      <c r="C103" s="74"/>
      <c r="D103" s="58"/>
      <c r="E103" s="57"/>
      <c r="F103" s="57"/>
      <c r="G103" s="57"/>
      <c r="H103" s="57"/>
      <c r="I103" s="57"/>
      <c r="J103" s="57"/>
      <c r="K103" s="57"/>
      <c r="L103" s="57"/>
      <c r="M103" s="57"/>
      <c r="N103" s="57"/>
      <c r="O103" s="57"/>
      <c r="P103" s="57"/>
      <c r="Q103" s="57"/>
      <c r="R103" s="57"/>
      <c r="S103" s="57"/>
      <c r="T103" s="57"/>
      <c r="U103" s="57"/>
      <c r="V103" s="57"/>
      <c r="W103" s="57"/>
      <c r="X103" s="57"/>
      <c r="Y103" s="56"/>
    </row>
    <row r="104" spans="1:27" ht="15" hidden="1">
      <c r="A104" s="40"/>
      <c r="B104" s="75"/>
      <c r="C104" s="74"/>
      <c r="D104" s="58"/>
      <c r="E104" s="57"/>
      <c r="F104" s="57"/>
      <c r="G104" s="57"/>
      <c r="H104" s="57"/>
      <c r="I104" s="57"/>
      <c r="J104" s="57"/>
      <c r="K104" s="57"/>
      <c r="L104" s="57"/>
      <c r="M104" s="57"/>
      <c r="N104" s="57"/>
      <c r="O104" s="57"/>
      <c r="P104" s="57"/>
      <c r="Q104" s="57"/>
      <c r="R104" s="57"/>
      <c r="S104" s="57"/>
      <c r="T104" s="57"/>
      <c r="U104" s="57"/>
      <c r="V104" s="57"/>
      <c r="W104" s="57"/>
      <c r="X104" s="57"/>
      <c r="Y104" s="56"/>
    </row>
    <row r="105" spans="1:27" ht="15" hidden="1">
      <c r="A105" s="40"/>
      <c r="B105" s="75"/>
      <c r="C105" s="74"/>
      <c r="D105" s="58"/>
      <c r="E105" s="57"/>
      <c r="F105" s="57"/>
      <c r="G105" s="57"/>
      <c r="H105" s="57"/>
      <c r="I105" s="57"/>
      <c r="J105" s="57"/>
      <c r="K105" s="57"/>
      <c r="L105" s="57"/>
      <c r="M105" s="57"/>
      <c r="N105" s="57"/>
      <c r="O105" s="57"/>
      <c r="P105" s="57"/>
      <c r="Q105" s="57"/>
      <c r="R105" s="57"/>
      <c r="S105" s="57"/>
      <c r="T105" s="57"/>
      <c r="U105" s="57"/>
      <c r="V105" s="57"/>
      <c r="W105" s="57"/>
      <c r="X105" s="57"/>
      <c r="Y105" s="56"/>
    </row>
    <row r="106" spans="1:27" ht="15" hidden="1">
      <c r="A106" s="40"/>
      <c r="B106" s="75"/>
      <c r="C106" s="74"/>
      <c r="D106" s="58"/>
      <c r="E106" s="57"/>
      <c r="F106" s="57"/>
      <c r="G106" s="57"/>
      <c r="H106" s="57"/>
      <c r="I106" s="57"/>
      <c r="J106" s="57"/>
      <c r="K106" s="57"/>
      <c r="L106" s="57"/>
      <c r="M106" s="57"/>
      <c r="N106" s="57"/>
      <c r="O106" s="57"/>
      <c r="P106" s="57"/>
      <c r="Q106" s="57"/>
      <c r="R106" s="57"/>
      <c r="S106" s="57"/>
      <c r="T106" s="57"/>
      <c r="U106" s="57"/>
      <c r="V106" s="57"/>
      <c r="W106" s="57"/>
      <c r="X106" s="57"/>
      <c r="Y106" s="56"/>
    </row>
    <row r="107" spans="1:27" ht="15" hidden="1">
      <c r="A107" s="40"/>
      <c r="B107" s="75"/>
      <c r="C107" s="74"/>
      <c r="D107" s="58"/>
      <c r="E107" s="57"/>
      <c r="F107" s="57"/>
      <c r="G107" s="57"/>
      <c r="H107" s="57"/>
      <c r="I107" s="57"/>
      <c r="J107" s="57"/>
      <c r="K107" s="57"/>
      <c r="L107" s="57"/>
      <c r="M107" s="57"/>
      <c r="N107" s="57"/>
      <c r="O107" s="57"/>
      <c r="P107" s="57"/>
      <c r="Q107" s="57"/>
      <c r="R107" s="57"/>
      <c r="S107" s="57"/>
      <c r="T107" s="57"/>
      <c r="U107" s="57"/>
      <c r="V107" s="57"/>
      <c r="W107" s="57"/>
      <c r="X107" s="57"/>
      <c r="Y107" s="56"/>
    </row>
    <row r="108" spans="1:27" ht="15" hidden="1">
      <c r="A108" s="40"/>
      <c r="B108" s="75"/>
      <c r="C108" s="74"/>
      <c r="D108" s="58"/>
      <c r="E108" s="57"/>
      <c r="F108" s="57"/>
      <c r="G108" s="57"/>
      <c r="H108" s="57"/>
      <c r="I108" s="57"/>
      <c r="J108" s="57"/>
      <c r="K108" s="57"/>
      <c r="L108" s="57"/>
      <c r="M108" s="57"/>
      <c r="N108" s="57"/>
      <c r="O108" s="57"/>
      <c r="P108" s="57"/>
      <c r="Q108" s="57"/>
      <c r="R108" s="57"/>
      <c r="S108" s="57"/>
      <c r="T108" s="57"/>
      <c r="U108" s="57"/>
      <c r="V108" s="57"/>
      <c r="W108" s="57"/>
      <c r="X108" s="57"/>
      <c r="Y108" s="56"/>
    </row>
    <row r="109" spans="1:27" ht="15" hidden="1">
      <c r="A109" s="40"/>
      <c r="B109" s="75"/>
      <c r="C109" s="74"/>
      <c r="D109" s="58"/>
      <c r="E109" s="57"/>
      <c r="F109" s="57"/>
      <c r="G109" s="57"/>
      <c r="H109" s="57"/>
      <c r="I109" s="57"/>
      <c r="J109" s="57"/>
      <c r="K109" s="57"/>
      <c r="L109" s="57"/>
      <c r="M109" s="57"/>
      <c r="N109" s="57"/>
      <c r="O109" s="57"/>
      <c r="P109" s="57"/>
      <c r="Q109" s="57"/>
      <c r="R109" s="57"/>
      <c r="S109" s="57"/>
      <c r="T109" s="57"/>
      <c r="U109" s="57"/>
      <c r="V109" s="57"/>
      <c r="W109" s="57"/>
      <c r="X109" s="57"/>
      <c r="Y109" s="56"/>
    </row>
    <row r="110" spans="1:27" ht="15" hidden="1">
      <c r="A110" s="40"/>
      <c r="B110" s="75"/>
      <c r="C110" s="74"/>
      <c r="D110" s="58"/>
      <c r="E110" s="57"/>
      <c r="F110" s="57"/>
      <c r="G110" s="57"/>
      <c r="H110" s="57"/>
      <c r="I110" s="57"/>
      <c r="J110" s="57"/>
      <c r="K110" s="57"/>
      <c r="L110" s="57"/>
      <c r="M110" s="57"/>
      <c r="N110" s="57"/>
      <c r="O110" s="57"/>
      <c r="P110" s="57"/>
      <c r="Q110" s="57"/>
      <c r="R110" s="57"/>
      <c r="S110" s="57"/>
      <c r="T110" s="57"/>
      <c r="U110" s="57"/>
      <c r="V110" s="57"/>
      <c r="W110" s="57"/>
      <c r="X110" s="57"/>
      <c r="Y110" s="56"/>
    </row>
    <row r="111" spans="1:27" ht="30" hidden="1" customHeight="1">
      <c r="A111" s="40"/>
      <c r="B111" s="75"/>
      <c r="C111" s="74"/>
      <c r="D111" s="58"/>
      <c r="E111" s="57"/>
      <c r="F111" s="57"/>
      <c r="G111" s="57"/>
      <c r="H111" s="57"/>
      <c r="I111" s="57"/>
      <c r="J111" s="57"/>
      <c r="K111" s="57"/>
      <c r="L111" s="57"/>
      <c r="M111" s="57"/>
      <c r="N111" s="57"/>
      <c r="O111" s="57"/>
      <c r="P111" s="57"/>
      <c r="Q111" s="57"/>
      <c r="R111" s="57"/>
      <c r="S111" s="57"/>
      <c r="T111" s="57"/>
      <c r="U111" s="57"/>
      <c r="V111" s="57"/>
      <c r="W111" s="57"/>
      <c r="X111" s="57"/>
      <c r="Y111" s="56"/>
    </row>
    <row r="112" spans="1:27" ht="31.5" hidden="1" customHeight="1">
      <c r="A112" s="40"/>
      <c r="B112" s="75"/>
      <c r="C112" s="74"/>
      <c r="D112" s="58"/>
      <c r="E112" s="57"/>
      <c r="F112" s="57"/>
      <c r="G112" s="57"/>
      <c r="H112" s="57"/>
      <c r="I112" s="57"/>
      <c r="J112" s="57"/>
      <c r="K112" s="57"/>
      <c r="L112" s="57"/>
      <c r="M112" s="57"/>
      <c r="N112" s="57"/>
      <c r="O112" s="57"/>
      <c r="P112" s="57"/>
      <c r="Q112" s="57"/>
      <c r="R112" s="57"/>
      <c r="S112" s="57"/>
      <c r="T112" s="57"/>
      <c r="U112" s="57"/>
      <c r="V112" s="57"/>
      <c r="W112" s="57"/>
      <c r="X112" s="57"/>
      <c r="Y112" s="56"/>
    </row>
    <row r="113" spans="1:25" ht="15" customHeight="1">
      <c r="A113" s="40"/>
      <c r="B113" s="73"/>
      <c r="C113" s="72"/>
      <c r="D113" s="55"/>
      <c r="E113" s="54"/>
      <c r="F113" s="54"/>
      <c r="G113" s="54"/>
      <c r="H113" s="54"/>
      <c r="I113" s="54"/>
      <c r="J113" s="54"/>
      <c r="K113" s="54"/>
      <c r="L113" s="54"/>
      <c r="M113" s="54"/>
      <c r="N113" s="54"/>
      <c r="O113" s="54"/>
      <c r="P113" s="54"/>
      <c r="Q113" s="54"/>
      <c r="R113" s="54"/>
      <c r="S113" s="54"/>
      <c r="T113" s="54"/>
      <c r="U113" s="54"/>
      <c r="V113" s="54"/>
      <c r="W113" s="54"/>
      <c r="X113" s="54"/>
      <c r="Y113" s="53"/>
    </row>
  </sheetData>
  <sheetProtection password="FA9C" sheet="1" objects="1" scenarios="1" formatColumns="0" formatRows="0"/>
  <dataConsolidate/>
  <mergeCells count="28">
    <mergeCell ref="H60:X60"/>
    <mergeCell ref="H82:X82"/>
    <mergeCell ref="E46:X57"/>
    <mergeCell ref="E70:T70"/>
    <mergeCell ref="E60:G60"/>
    <mergeCell ref="H59:X59"/>
    <mergeCell ref="E59:G59"/>
    <mergeCell ref="E71:T71"/>
    <mergeCell ref="H61:X61"/>
    <mergeCell ref="F102:X102"/>
    <mergeCell ref="F100:S100"/>
    <mergeCell ref="E82:G82"/>
    <mergeCell ref="E98:X98"/>
    <mergeCell ref="E81:U81"/>
    <mergeCell ref="H84:X84"/>
    <mergeCell ref="B2:G2"/>
    <mergeCell ref="B3:C3"/>
    <mergeCell ref="E7:X19"/>
    <mergeCell ref="P23:W23"/>
    <mergeCell ref="E58:U58"/>
    <mergeCell ref="B5:Y5"/>
    <mergeCell ref="E41:X45"/>
    <mergeCell ref="F21:M21"/>
    <mergeCell ref="P21:X21"/>
    <mergeCell ref="P22:X22"/>
    <mergeCell ref="E35:X39"/>
    <mergeCell ref="F22:M22"/>
    <mergeCell ref="E40:X40"/>
  </mergeCells>
  <phoneticPr fontId="9" type="noConversion"/>
  <hyperlinks>
    <hyperlink ref="E81:U81" location="Инструкция!A1" tooltip="http://sp.eias.ru/index.php?a=add&amp;catid=76" display="Обратиться за помощью в службу технической поддержки"/>
    <hyperlink ref="E58:U58" location="Инструкция!A1" tooltip="http://sp.eias.ru/index.php?a=add&amp;catid=76" display="Обратиться за помощью в службу технической поддержки"/>
    <hyperlink ref="E70:T70" location="Инструкция!A1" tooltip="http://support.eias.ru/knowledgebase.php?article=28" display="Инструкция по загрузке сопроводительных материалов"/>
    <hyperlink ref="E71:T71" location="Инструкция!A1" tooltip="http://eias.ru/files/shablon/FAS_JKH_OPEN_INFO_REQUEST_WARM.pdf" display="Инструкция по работе с отчетной формой"/>
  </hyperlinks>
  <pageMargins left="0.7" right="0.7" top="0.75" bottom="0.75" header="0.3" footer="0.3"/>
  <pageSetup paperSize="9" orientation="portrait" horizontalDpi="180" verticalDpi="180" r:id="rId1"/>
  <headerFooter alignWithMargins="0"/>
  <drawing r:id="rId2"/>
  <legacyDrawing r:id="rId3"/>
  <oleObjects>
    <mc:AlternateContent xmlns:mc="http://schemas.openxmlformats.org/markup-compatibility/2006">
      <mc:Choice Requires="x14">
        <oleObject progId="Word.Document.8" shapeId="193537" r:id="rId4">
          <objectPr defaultSize="0" r:id="rId5">
            <anchor moveWithCells="1">
              <from>
                <xdr:col>2</xdr:col>
                <xdr:colOff>0</xdr:colOff>
                <xdr:row>6</xdr:row>
                <xdr:rowOff>0</xdr:rowOff>
              </from>
              <to>
                <xdr:col>22</xdr:col>
                <xdr:colOff>66675</xdr:colOff>
                <xdr:row>120</xdr:row>
                <xdr:rowOff>123825</xdr:rowOff>
              </to>
            </anchor>
          </objectPr>
        </oleObject>
      </mc:Choice>
      <mc:Fallback>
        <oleObject progId="Word.Document.8" shapeId="193537" r:id="rId4"/>
      </mc:Fallback>
    </mc:AlternateContent>
  </oleObjec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4">
    <tabColor rgb="FFEAEBEE"/>
    <pageSetUpPr fitToPage="1"/>
  </sheetPr>
  <dimension ref="A1:AJ30"/>
  <sheetViews>
    <sheetView showGridLines="0" topLeftCell="I4" zoomScaleNormal="100" workbookViewId="0">
      <selection activeCell="O24" sqref="O24"/>
    </sheetView>
  </sheetViews>
  <sheetFormatPr defaultColWidth="10.5703125" defaultRowHeight="14.25"/>
  <cols>
    <col min="1" max="6" width="10.5703125" style="552" hidden="1" customWidth="1"/>
    <col min="7" max="8" width="9.140625" style="558" hidden="1" customWidth="1"/>
    <col min="9" max="9" width="3.7109375" style="499" customWidth="1"/>
    <col min="10" max="11" width="3.7109375" style="498" customWidth="1"/>
    <col min="12" max="12" width="12.7109375" style="491" customWidth="1"/>
    <col min="13" max="13" width="44.7109375" style="491" customWidth="1"/>
    <col min="14" max="14" width="1.7109375" style="491" hidden="1" customWidth="1"/>
    <col min="15" max="15" width="23.7109375" style="491" customWidth="1"/>
    <col min="16" max="17" width="1.7109375" style="491" hidden="1" customWidth="1"/>
    <col min="18" max="18" width="11.7109375" style="491" customWidth="1"/>
    <col min="19" max="19" width="3.7109375" style="491" customWidth="1"/>
    <col min="20" max="20" width="11.7109375" style="491" customWidth="1"/>
    <col min="21" max="21" width="8.5703125" style="491" hidden="1" customWidth="1"/>
    <col min="22" max="22" width="4.7109375" style="491" customWidth="1"/>
    <col min="23" max="23" width="115.7109375" style="491" customWidth="1"/>
    <col min="24" max="35" width="10.5703125" style="552"/>
    <col min="36" max="256" width="10.5703125" style="491"/>
    <col min="257" max="264" width="0" style="491" hidden="1" customWidth="1"/>
    <col min="265" max="267" width="3.7109375" style="491" customWidth="1"/>
    <col min="268" max="268" width="12.7109375" style="491" customWidth="1"/>
    <col min="269" max="269" width="47.42578125" style="491" customWidth="1"/>
    <col min="270" max="273" width="0" style="491" hidden="1" customWidth="1"/>
    <col min="274" max="274" width="11.7109375" style="491" customWidth="1"/>
    <col min="275" max="275" width="6.42578125" style="491" bestFit="1" customWidth="1"/>
    <col min="276" max="276" width="11.7109375" style="491" customWidth="1"/>
    <col min="277" max="277" width="0" style="491" hidden="1" customWidth="1"/>
    <col min="278" max="278" width="3.7109375" style="491" customWidth="1"/>
    <col min="279" max="279" width="11.140625" style="491" bestFit="1" customWidth="1"/>
    <col min="280" max="512" width="10.5703125" style="491"/>
    <col min="513" max="520" width="0" style="491" hidden="1" customWidth="1"/>
    <col min="521" max="523" width="3.7109375" style="491" customWidth="1"/>
    <col min="524" max="524" width="12.7109375" style="491" customWidth="1"/>
    <col min="525" max="525" width="47.42578125" style="491" customWidth="1"/>
    <col min="526" max="529" width="0" style="491" hidden="1" customWidth="1"/>
    <col min="530" max="530" width="11.7109375" style="491" customWidth="1"/>
    <col min="531" max="531" width="6.42578125" style="491" bestFit="1" customWidth="1"/>
    <col min="532" max="532" width="11.7109375" style="491" customWidth="1"/>
    <col min="533" max="533" width="0" style="491" hidden="1" customWidth="1"/>
    <col min="534" max="534" width="3.7109375" style="491" customWidth="1"/>
    <col min="535" max="535" width="11.140625" style="491" bestFit="1" customWidth="1"/>
    <col min="536" max="768" width="10.5703125" style="491"/>
    <col min="769" max="776" width="0" style="491" hidden="1" customWidth="1"/>
    <col min="777" max="779" width="3.7109375" style="491" customWidth="1"/>
    <col min="780" max="780" width="12.7109375" style="491" customWidth="1"/>
    <col min="781" max="781" width="47.42578125" style="491" customWidth="1"/>
    <col min="782" max="785" width="0" style="491" hidden="1" customWidth="1"/>
    <col min="786" max="786" width="11.7109375" style="491" customWidth="1"/>
    <col min="787" max="787" width="6.42578125" style="491" bestFit="1" customWidth="1"/>
    <col min="788" max="788" width="11.7109375" style="491" customWidth="1"/>
    <col min="789" max="789" width="0" style="491" hidden="1" customWidth="1"/>
    <col min="790" max="790" width="3.7109375" style="491" customWidth="1"/>
    <col min="791" max="791" width="11.140625" style="491" bestFit="1" customWidth="1"/>
    <col min="792" max="1024" width="10.5703125" style="491"/>
    <col min="1025" max="1032" width="0" style="491" hidden="1" customWidth="1"/>
    <col min="1033" max="1035" width="3.7109375" style="491" customWidth="1"/>
    <col min="1036" max="1036" width="12.7109375" style="491" customWidth="1"/>
    <col min="1037" max="1037" width="47.42578125" style="491" customWidth="1"/>
    <col min="1038" max="1041" width="0" style="491" hidden="1" customWidth="1"/>
    <col min="1042" max="1042" width="11.7109375" style="491" customWidth="1"/>
    <col min="1043" max="1043" width="6.42578125" style="491" bestFit="1" customWidth="1"/>
    <col min="1044" max="1044" width="11.7109375" style="491" customWidth="1"/>
    <col min="1045" max="1045" width="0" style="491" hidden="1" customWidth="1"/>
    <col min="1046" max="1046" width="3.7109375" style="491" customWidth="1"/>
    <col min="1047" max="1047" width="11.140625" style="491" bestFit="1" customWidth="1"/>
    <col min="1048" max="1280" width="10.5703125" style="491"/>
    <col min="1281" max="1288" width="0" style="491" hidden="1" customWidth="1"/>
    <col min="1289" max="1291" width="3.7109375" style="491" customWidth="1"/>
    <col min="1292" max="1292" width="12.7109375" style="491" customWidth="1"/>
    <col min="1293" max="1293" width="47.42578125" style="491" customWidth="1"/>
    <col min="1294" max="1297" width="0" style="491" hidden="1" customWidth="1"/>
    <col min="1298" max="1298" width="11.7109375" style="491" customWidth="1"/>
    <col min="1299" max="1299" width="6.42578125" style="491" bestFit="1" customWidth="1"/>
    <col min="1300" max="1300" width="11.7109375" style="491" customWidth="1"/>
    <col min="1301" max="1301" width="0" style="491" hidden="1" customWidth="1"/>
    <col min="1302" max="1302" width="3.7109375" style="491" customWidth="1"/>
    <col min="1303" max="1303" width="11.140625" style="491" bestFit="1" customWidth="1"/>
    <col min="1304" max="1536" width="10.5703125" style="491"/>
    <col min="1537" max="1544" width="0" style="491" hidden="1" customWidth="1"/>
    <col min="1545" max="1547" width="3.7109375" style="491" customWidth="1"/>
    <col min="1548" max="1548" width="12.7109375" style="491" customWidth="1"/>
    <col min="1549" max="1549" width="47.42578125" style="491" customWidth="1"/>
    <col min="1550" max="1553" width="0" style="491" hidden="1" customWidth="1"/>
    <col min="1554" max="1554" width="11.7109375" style="491" customWidth="1"/>
    <col min="1555" max="1555" width="6.42578125" style="491" bestFit="1" customWidth="1"/>
    <col min="1556" max="1556" width="11.7109375" style="491" customWidth="1"/>
    <col min="1557" max="1557" width="0" style="491" hidden="1" customWidth="1"/>
    <col min="1558" max="1558" width="3.7109375" style="491" customWidth="1"/>
    <col min="1559" max="1559" width="11.140625" style="491" bestFit="1" customWidth="1"/>
    <col min="1560" max="1792" width="10.5703125" style="491"/>
    <col min="1793" max="1800" width="0" style="491" hidden="1" customWidth="1"/>
    <col min="1801" max="1803" width="3.7109375" style="491" customWidth="1"/>
    <col min="1804" max="1804" width="12.7109375" style="491" customWidth="1"/>
    <col min="1805" max="1805" width="47.42578125" style="491" customWidth="1"/>
    <col min="1806" max="1809" width="0" style="491" hidden="1" customWidth="1"/>
    <col min="1810" max="1810" width="11.7109375" style="491" customWidth="1"/>
    <col min="1811" max="1811" width="6.42578125" style="491" bestFit="1" customWidth="1"/>
    <col min="1812" max="1812" width="11.7109375" style="491" customWidth="1"/>
    <col min="1813" max="1813" width="0" style="491" hidden="1" customWidth="1"/>
    <col min="1814" max="1814" width="3.7109375" style="491" customWidth="1"/>
    <col min="1815" max="1815" width="11.140625" style="491" bestFit="1" customWidth="1"/>
    <col min="1816" max="2048" width="10.5703125" style="491"/>
    <col min="2049" max="2056" width="0" style="491" hidden="1" customWidth="1"/>
    <col min="2057" max="2059" width="3.7109375" style="491" customWidth="1"/>
    <col min="2060" max="2060" width="12.7109375" style="491" customWidth="1"/>
    <col min="2061" max="2061" width="47.42578125" style="491" customWidth="1"/>
    <col min="2062" max="2065" width="0" style="491" hidden="1" customWidth="1"/>
    <col min="2066" max="2066" width="11.7109375" style="491" customWidth="1"/>
    <col min="2067" max="2067" width="6.42578125" style="491" bestFit="1" customWidth="1"/>
    <col min="2068" max="2068" width="11.7109375" style="491" customWidth="1"/>
    <col min="2069" max="2069" width="0" style="491" hidden="1" customWidth="1"/>
    <col min="2070" max="2070" width="3.7109375" style="491" customWidth="1"/>
    <col min="2071" max="2071" width="11.140625" style="491" bestFit="1" customWidth="1"/>
    <col min="2072" max="2304" width="10.5703125" style="491"/>
    <col min="2305" max="2312" width="0" style="491" hidden="1" customWidth="1"/>
    <col min="2313" max="2315" width="3.7109375" style="491" customWidth="1"/>
    <col min="2316" max="2316" width="12.7109375" style="491" customWidth="1"/>
    <col min="2317" max="2317" width="47.42578125" style="491" customWidth="1"/>
    <col min="2318" max="2321" width="0" style="491" hidden="1" customWidth="1"/>
    <col min="2322" max="2322" width="11.7109375" style="491" customWidth="1"/>
    <col min="2323" max="2323" width="6.42578125" style="491" bestFit="1" customWidth="1"/>
    <col min="2324" max="2324" width="11.7109375" style="491" customWidth="1"/>
    <col min="2325" max="2325" width="0" style="491" hidden="1" customWidth="1"/>
    <col min="2326" max="2326" width="3.7109375" style="491" customWidth="1"/>
    <col min="2327" max="2327" width="11.140625" style="491" bestFit="1" customWidth="1"/>
    <col min="2328" max="2560" width="10.5703125" style="491"/>
    <col min="2561" max="2568" width="0" style="491" hidden="1" customWidth="1"/>
    <col min="2569" max="2571" width="3.7109375" style="491" customWidth="1"/>
    <col min="2572" max="2572" width="12.7109375" style="491" customWidth="1"/>
    <col min="2573" max="2573" width="47.42578125" style="491" customWidth="1"/>
    <col min="2574" max="2577" width="0" style="491" hidden="1" customWidth="1"/>
    <col min="2578" max="2578" width="11.7109375" style="491" customWidth="1"/>
    <col min="2579" max="2579" width="6.42578125" style="491" bestFit="1" customWidth="1"/>
    <col min="2580" max="2580" width="11.7109375" style="491" customWidth="1"/>
    <col min="2581" max="2581" width="0" style="491" hidden="1" customWidth="1"/>
    <col min="2582" max="2582" width="3.7109375" style="491" customWidth="1"/>
    <col min="2583" max="2583" width="11.140625" style="491" bestFit="1" customWidth="1"/>
    <col min="2584" max="2816" width="10.5703125" style="491"/>
    <col min="2817" max="2824" width="0" style="491" hidden="1" customWidth="1"/>
    <col min="2825" max="2827" width="3.7109375" style="491" customWidth="1"/>
    <col min="2828" max="2828" width="12.7109375" style="491" customWidth="1"/>
    <col min="2829" max="2829" width="47.42578125" style="491" customWidth="1"/>
    <col min="2830" max="2833" width="0" style="491" hidden="1" customWidth="1"/>
    <col min="2834" max="2834" width="11.7109375" style="491" customWidth="1"/>
    <col min="2835" max="2835" width="6.42578125" style="491" bestFit="1" customWidth="1"/>
    <col min="2836" max="2836" width="11.7109375" style="491" customWidth="1"/>
    <col min="2837" max="2837" width="0" style="491" hidden="1" customWidth="1"/>
    <col min="2838" max="2838" width="3.7109375" style="491" customWidth="1"/>
    <col min="2839" max="2839" width="11.140625" style="491" bestFit="1" customWidth="1"/>
    <col min="2840" max="3072" width="10.5703125" style="491"/>
    <col min="3073" max="3080" width="0" style="491" hidden="1" customWidth="1"/>
    <col min="3081" max="3083" width="3.7109375" style="491" customWidth="1"/>
    <col min="3084" max="3084" width="12.7109375" style="491" customWidth="1"/>
    <col min="3085" max="3085" width="47.42578125" style="491" customWidth="1"/>
    <col min="3086" max="3089" width="0" style="491" hidden="1" customWidth="1"/>
    <col min="3090" max="3090" width="11.7109375" style="491" customWidth="1"/>
    <col min="3091" max="3091" width="6.42578125" style="491" bestFit="1" customWidth="1"/>
    <col min="3092" max="3092" width="11.7109375" style="491" customWidth="1"/>
    <col min="3093" max="3093" width="0" style="491" hidden="1" customWidth="1"/>
    <col min="3094" max="3094" width="3.7109375" style="491" customWidth="1"/>
    <col min="3095" max="3095" width="11.140625" style="491" bestFit="1" customWidth="1"/>
    <col min="3096" max="3328" width="10.5703125" style="491"/>
    <col min="3329" max="3336" width="0" style="491" hidden="1" customWidth="1"/>
    <col min="3337" max="3339" width="3.7109375" style="491" customWidth="1"/>
    <col min="3340" max="3340" width="12.7109375" style="491" customWidth="1"/>
    <col min="3341" max="3341" width="47.42578125" style="491" customWidth="1"/>
    <col min="3342" max="3345" width="0" style="491" hidden="1" customWidth="1"/>
    <col min="3346" max="3346" width="11.7109375" style="491" customWidth="1"/>
    <col min="3347" max="3347" width="6.42578125" style="491" bestFit="1" customWidth="1"/>
    <col min="3348" max="3348" width="11.7109375" style="491" customWidth="1"/>
    <col min="3349" max="3349" width="0" style="491" hidden="1" customWidth="1"/>
    <col min="3350" max="3350" width="3.7109375" style="491" customWidth="1"/>
    <col min="3351" max="3351" width="11.140625" style="491" bestFit="1" customWidth="1"/>
    <col min="3352" max="3584" width="10.5703125" style="491"/>
    <col min="3585" max="3592" width="0" style="491" hidden="1" customWidth="1"/>
    <col min="3593" max="3595" width="3.7109375" style="491" customWidth="1"/>
    <col min="3596" max="3596" width="12.7109375" style="491" customWidth="1"/>
    <col min="3597" max="3597" width="47.42578125" style="491" customWidth="1"/>
    <col min="3598" max="3601" width="0" style="491" hidden="1" customWidth="1"/>
    <col min="3602" max="3602" width="11.7109375" style="491" customWidth="1"/>
    <col min="3603" max="3603" width="6.42578125" style="491" bestFit="1" customWidth="1"/>
    <col min="3604" max="3604" width="11.7109375" style="491" customWidth="1"/>
    <col min="3605" max="3605" width="0" style="491" hidden="1" customWidth="1"/>
    <col min="3606" max="3606" width="3.7109375" style="491" customWidth="1"/>
    <col min="3607" max="3607" width="11.140625" style="491" bestFit="1" customWidth="1"/>
    <col min="3608" max="3840" width="10.5703125" style="491"/>
    <col min="3841" max="3848" width="0" style="491" hidden="1" customWidth="1"/>
    <col min="3849" max="3851" width="3.7109375" style="491" customWidth="1"/>
    <col min="3852" max="3852" width="12.7109375" style="491" customWidth="1"/>
    <col min="3853" max="3853" width="47.42578125" style="491" customWidth="1"/>
    <col min="3854" max="3857" width="0" style="491" hidden="1" customWidth="1"/>
    <col min="3858" max="3858" width="11.7109375" style="491" customWidth="1"/>
    <col min="3859" max="3859" width="6.42578125" style="491" bestFit="1" customWidth="1"/>
    <col min="3860" max="3860" width="11.7109375" style="491" customWidth="1"/>
    <col min="3861" max="3861" width="0" style="491" hidden="1" customWidth="1"/>
    <col min="3862" max="3862" width="3.7109375" style="491" customWidth="1"/>
    <col min="3863" max="3863" width="11.140625" style="491" bestFit="1" customWidth="1"/>
    <col min="3864" max="4096" width="10.5703125" style="491"/>
    <col min="4097" max="4104" width="0" style="491" hidden="1" customWidth="1"/>
    <col min="4105" max="4107" width="3.7109375" style="491" customWidth="1"/>
    <col min="4108" max="4108" width="12.7109375" style="491" customWidth="1"/>
    <col min="4109" max="4109" width="47.42578125" style="491" customWidth="1"/>
    <col min="4110" max="4113" width="0" style="491" hidden="1" customWidth="1"/>
    <col min="4114" max="4114" width="11.7109375" style="491" customWidth="1"/>
    <col min="4115" max="4115" width="6.42578125" style="491" bestFit="1" customWidth="1"/>
    <col min="4116" max="4116" width="11.7109375" style="491" customWidth="1"/>
    <col min="4117" max="4117" width="0" style="491" hidden="1" customWidth="1"/>
    <col min="4118" max="4118" width="3.7109375" style="491" customWidth="1"/>
    <col min="4119" max="4119" width="11.140625" style="491" bestFit="1" customWidth="1"/>
    <col min="4120" max="4352" width="10.5703125" style="491"/>
    <col min="4353" max="4360" width="0" style="491" hidden="1" customWidth="1"/>
    <col min="4361" max="4363" width="3.7109375" style="491" customWidth="1"/>
    <col min="4364" max="4364" width="12.7109375" style="491" customWidth="1"/>
    <col min="4365" max="4365" width="47.42578125" style="491" customWidth="1"/>
    <col min="4366" max="4369" width="0" style="491" hidden="1" customWidth="1"/>
    <col min="4370" max="4370" width="11.7109375" style="491" customWidth="1"/>
    <col min="4371" max="4371" width="6.42578125" style="491" bestFit="1" customWidth="1"/>
    <col min="4372" max="4372" width="11.7109375" style="491" customWidth="1"/>
    <col min="4373" max="4373" width="0" style="491" hidden="1" customWidth="1"/>
    <col min="4374" max="4374" width="3.7109375" style="491" customWidth="1"/>
    <col min="4375" max="4375" width="11.140625" style="491" bestFit="1" customWidth="1"/>
    <col min="4376" max="4608" width="10.5703125" style="491"/>
    <col min="4609" max="4616" width="0" style="491" hidden="1" customWidth="1"/>
    <col min="4617" max="4619" width="3.7109375" style="491" customWidth="1"/>
    <col min="4620" max="4620" width="12.7109375" style="491" customWidth="1"/>
    <col min="4621" max="4621" width="47.42578125" style="491" customWidth="1"/>
    <col min="4622" max="4625" width="0" style="491" hidden="1" customWidth="1"/>
    <col min="4626" max="4626" width="11.7109375" style="491" customWidth="1"/>
    <col min="4627" max="4627" width="6.42578125" style="491" bestFit="1" customWidth="1"/>
    <col min="4628" max="4628" width="11.7109375" style="491" customWidth="1"/>
    <col min="4629" max="4629" width="0" style="491" hidden="1" customWidth="1"/>
    <col min="4630" max="4630" width="3.7109375" style="491" customWidth="1"/>
    <col min="4631" max="4631" width="11.140625" style="491" bestFit="1" customWidth="1"/>
    <col min="4632" max="4864" width="10.5703125" style="491"/>
    <col min="4865" max="4872" width="0" style="491" hidden="1" customWidth="1"/>
    <col min="4873" max="4875" width="3.7109375" style="491" customWidth="1"/>
    <col min="4876" max="4876" width="12.7109375" style="491" customWidth="1"/>
    <col min="4877" max="4877" width="47.42578125" style="491" customWidth="1"/>
    <col min="4878" max="4881" width="0" style="491" hidden="1" customWidth="1"/>
    <col min="4882" max="4882" width="11.7109375" style="491" customWidth="1"/>
    <col min="4883" max="4883" width="6.42578125" style="491" bestFit="1" customWidth="1"/>
    <col min="4884" max="4884" width="11.7109375" style="491" customWidth="1"/>
    <col min="4885" max="4885" width="0" style="491" hidden="1" customWidth="1"/>
    <col min="4886" max="4886" width="3.7109375" style="491" customWidth="1"/>
    <col min="4887" max="4887" width="11.140625" style="491" bestFit="1" customWidth="1"/>
    <col min="4888" max="5120" width="10.5703125" style="491"/>
    <col min="5121" max="5128" width="0" style="491" hidden="1" customWidth="1"/>
    <col min="5129" max="5131" width="3.7109375" style="491" customWidth="1"/>
    <col min="5132" max="5132" width="12.7109375" style="491" customWidth="1"/>
    <col min="5133" max="5133" width="47.42578125" style="491" customWidth="1"/>
    <col min="5134" max="5137" width="0" style="491" hidden="1" customWidth="1"/>
    <col min="5138" max="5138" width="11.7109375" style="491" customWidth="1"/>
    <col min="5139" max="5139" width="6.42578125" style="491" bestFit="1" customWidth="1"/>
    <col min="5140" max="5140" width="11.7109375" style="491" customWidth="1"/>
    <col min="5141" max="5141" width="0" style="491" hidden="1" customWidth="1"/>
    <col min="5142" max="5142" width="3.7109375" style="491" customWidth="1"/>
    <col min="5143" max="5143" width="11.140625" style="491" bestFit="1" customWidth="1"/>
    <col min="5144" max="5376" width="10.5703125" style="491"/>
    <col min="5377" max="5384" width="0" style="491" hidden="1" customWidth="1"/>
    <col min="5385" max="5387" width="3.7109375" style="491" customWidth="1"/>
    <col min="5388" max="5388" width="12.7109375" style="491" customWidth="1"/>
    <col min="5389" max="5389" width="47.42578125" style="491" customWidth="1"/>
    <col min="5390" max="5393" width="0" style="491" hidden="1" customWidth="1"/>
    <col min="5394" max="5394" width="11.7109375" style="491" customWidth="1"/>
    <col min="5395" max="5395" width="6.42578125" style="491" bestFit="1" customWidth="1"/>
    <col min="5396" max="5396" width="11.7109375" style="491" customWidth="1"/>
    <col min="5397" max="5397" width="0" style="491" hidden="1" customWidth="1"/>
    <col min="5398" max="5398" width="3.7109375" style="491" customWidth="1"/>
    <col min="5399" max="5399" width="11.140625" style="491" bestFit="1" customWidth="1"/>
    <col min="5400" max="5632" width="10.5703125" style="491"/>
    <col min="5633" max="5640" width="0" style="491" hidden="1" customWidth="1"/>
    <col min="5641" max="5643" width="3.7109375" style="491" customWidth="1"/>
    <col min="5644" max="5644" width="12.7109375" style="491" customWidth="1"/>
    <col min="5645" max="5645" width="47.42578125" style="491" customWidth="1"/>
    <col min="5646" max="5649" width="0" style="491" hidden="1" customWidth="1"/>
    <col min="5650" max="5650" width="11.7109375" style="491" customWidth="1"/>
    <col min="5651" max="5651" width="6.42578125" style="491" bestFit="1" customWidth="1"/>
    <col min="5652" max="5652" width="11.7109375" style="491" customWidth="1"/>
    <col min="5653" max="5653" width="0" style="491" hidden="1" customWidth="1"/>
    <col min="5654" max="5654" width="3.7109375" style="491" customWidth="1"/>
    <col min="5655" max="5655" width="11.140625" style="491" bestFit="1" customWidth="1"/>
    <col min="5656" max="5888" width="10.5703125" style="491"/>
    <col min="5889" max="5896" width="0" style="491" hidden="1" customWidth="1"/>
    <col min="5897" max="5899" width="3.7109375" style="491" customWidth="1"/>
    <col min="5900" max="5900" width="12.7109375" style="491" customWidth="1"/>
    <col min="5901" max="5901" width="47.42578125" style="491" customWidth="1"/>
    <col min="5902" max="5905" width="0" style="491" hidden="1" customWidth="1"/>
    <col min="5906" max="5906" width="11.7109375" style="491" customWidth="1"/>
    <col min="5907" max="5907" width="6.42578125" style="491" bestFit="1" customWidth="1"/>
    <col min="5908" max="5908" width="11.7109375" style="491" customWidth="1"/>
    <col min="5909" max="5909" width="0" style="491" hidden="1" customWidth="1"/>
    <col min="5910" max="5910" width="3.7109375" style="491" customWidth="1"/>
    <col min="5911" max="5911" width="11.140625" style="491" bestFit="1" customWidth="1"/>
    <col min="5912" max="6144" width="10.5703125" style="491"/>
    <col min="6145" max="6152" width="0" style="491" hidden="1" customWidth="1"/>
    <col min="6153" max="6155" width="3.7109375" style="491" customWidth="1"/>
    <col min="6156" max="6156" width="12.7109375" style="491" customWidth="1"/>
    <col min="6157" max="6157" width="47.42578125" style="491" customWidth="1"/>
    <col min="6158" max="6161" width="0" style="491" hidden="1" customWidth="1"/>
    <col min="6162" max="6162" width="11.7109375" style="491" customWidth="1"/>
    <col min="6163" max="6163" width="6.42578125" style="491" bestFit="1" customWidth="1"/>
    <col min="6164" max="6164" width="11.7109375" style="491" customWidth="1"/>
    <col min="6165" max="6165" width="0" style="491" hidden="1" customWidth="1"/>
    <col min="6166" max="6166" width="3.7109375" style="491" customWidth="1"/>
    <col min="6167" max="6167" width="11.140625" style="491" bestFit="1" customWidth="1"/>
    <col min="6168" max="6400" width="10.5703125" style="491"/>
    <col min="6401" max="6408" width="0" style="491" hidden="1" customWidth="1"/>
    <col min="6409" max="6411" width="3.7109375" style="491" customWidth="1"/>
    <col min="6412" max="6412" width="12.7109375" style="491" customWidth="1"/>
    <col min="6413" max="6413" width="47.42578125" style="491" customWidth="1"/>
    <col min="6414" max="6417" width="0" style="491" hidden="1" customWidth="1"/>
    <col min="6418" max="6418" width="11.7109375" style="491" customWidth="1"/>
    <col min="6419" max="6419" width="6.42578125" style="491" bestFit="1" customWidth="1"/>
    <col min="6420" max="6420" width="11.7109375" style="491" customWidth="1"/>
    <col min="6421" max="6421" width="0" style="491" hidden="1" customWidth="1"/>
    <col min="6422" max="6422" width="3.7109375" style="491" customWidth="1"/>
    <col min="6423" max="6423" width="11.140625" style="491" bestFit="1" customWidth="1"/>
    <col min="6424" max="6656" width="10.5703125" style="491"/>
    <col min="6657" max="6664" width="0" style="491" hidden="1" customWidth="1"/>
    <col min="6665" max="6667" width="3.7109375" style="491" customWidth="1"/>
    <col min="6668" max="6668" width="12.7109375" style="491" customWidth="1"/>
    <col min="6669" max="6669" width="47.42578125" style="491" customWidth="1"/>
    <col min="6670" max="6673" width="0" style="491" hidden="1" customWidth="1"/>
    <col min="6674" max="6674" width="11.7109375" style="491" customWidth="1"/>
    <col min="6675" max="6675" width="6.42578125" style="491" bestFit="1" customWidth="1"/>
    <col min="6676" max="6676" width="11.7109375" style="491" customWidth="1"/>
    <col min="6677" max="6677" width="0" style="491" hidden="1" customWidth="1"/>
    <col min="6678" max="6678" width="3.7109375" style="491" customWidth="1"/>
    <col min="6679" max="6679" width="11.140625" style="491" bestFit="1" customWidth="1"/>
    <col min="6680" max="6912" width="10.5703125" style="491"/>
    <col min="6913" max="6920" width="0" style="491" hidden="1" customWidth="1"/>
    <col min="6921" max="6923" width="3.7109375" style="491" customWidth="1"/>
    <col min="6924" max="6924" width="12.7109375" style="491" customWidth="1"/>
    <col min="6925" max="6925" width="47.42578125" style="491" customWidth="1"/>
    <col min="6926" max="6929" width="0" style="491" hidden="1" customWidth="1"/>
    <col min="6930" max="6930" width="11.7109375" style="491" customWidth="1"/>
    <col min="6931" max="6931" width="6.42578125" style="491" bestFit="1" customWidth="1"/>
    <col min="6932" max="6932" width="11.7109375" style="491" customWidth="1"/>
    <col min="6933" max="6933" width="0" style="491" hidden="1" customWidth="1"/>
    <col min="6934" max="6934" width="3.7109375" style="491" customWidth="1"/>
    <col min="6935" max="6935" width="11.140625" style="491" bestFit="1" customWidth="1"/>
    <col min="6936" max="7168" width="10.5703125" style="491"/>
    <col min="7169" max="7176" width="0" style="491" hidden="1" customWidth="1"/>
    <col min="7177" max="7179" width="3.7109375" style="491" customWidth="1"/>
    <col min="7180" max="7180" width="12.7109375" style="491" customWidth="1"/>
    <col min="7181" max="7181" width="47.42578125" style="491" customWidth="1"/>
    <col min="7182" max="7185" width="0" style="491" hidden="1" customWidth="1"/>
    <col min="7186" max="7186" width="11.7109375" style="491" customWidth="1"/>
    <col min="7187" max="7187" width="6.42578125" style="491" bestFit="1" customWidth="1"/>
    <col min="7188" max="7188" width="11.7109375" style="491" customWidth="1"/>
    <col min="7189" max="7189" width="0" style="491" hidden="1" customWidth="1"/>
    <col min="7190" max="7190" width="3.7109375" style="491" customWidth="1"/>
    <col min="7191" max="7191" width="11.140625" style="491" bestFit="1" customWidth="1"/>
    <col min="7192" max="7424" width="10.5703125" style="491"/>
    <col min="7425" max="7432" width="0" style="491" hidden="1" customWidth="1"/>
    <col min="7433" max="7435" width="3.7109375" style="491" customWidth="1"/>
    <col min="7436" max="7436" width="12.7109375" style="491" customWidth="1"/>
    <col min="7437" max="7437" width="47.42578125" style="491" customWidth="1"/>
    <col min="7438" max="7441" width="0" style="491" hidden="1" customWidth="1"/>
    <col min="7442" max="7442" width="11.7109375" style="491" customWidth="1"/>
    <col min="7443" max="7443" width="6.42578125" style="491" bestFit="1" customWidth="1"/>
    <col min="7444" max="7444" width="11.7109375" style="491" customWidth="1"/>
    <col min="7445" max="7445" width="0" style="491" hidden="1" customWidth="1"/>
    <col min="7446" max="7446" width="3.7109375" style="491" customWidth="1"/>
    <col min="7447" max="7447" width="11.140625" style="491" bestFit="1" customWidth="1"/>
    <col min="7448" max="7680" width="10.5703125" style="491"/>
    <col min="7681" max="7688" width="0" style="491" hidden="1" customWidth="1"/>
    <col min="7689" max="7691" width="3.7109375" style="491" customWidth="1"/>
    <col min="7692" max="7692" width="12.7109375" style="491" customWidth="1"/>
    <col min="7693" max="7693" width="47.42578125" style="491" customWidth="1"/>
    <col min="7694" max="7697" width="0" style="491" hidden="1" customWidth="1"/>
    <col min="7698" max="7698" width="11.7109375" style="491" customWidth="1"/>
    <col min="7699" max="7699" width="6.42578125" style="491" bestFit="1" customWidth="1"/>
    <col min="7700" max="7700" width="11.7109375" style="491" customWidth="1"/>
    <col min="7701" max="7701" width="0" style="491" hidden="1" customWidth="1"/>
    <col min="7702" max="7702" width="3.7109375" style="491" customWidth="1"/>
    <col min="7703" max="7703" width="11.140625" style="491" bestFit="1" customWidth="1"/>
    <col min="7704" max="7936" width="10.5703125" style="491"/>
    <col min="7937" max="7944" width="0" style="491" hidden="1" customWidth="1"/>
    <col min="7945" max="7947" width="3.7109375" style="491" customWidth="1"/>
    <col min="7948" max="7948" width="12.7109375" style="491" customWidth="1"/>
    <col min="7949" max="7949" width="47.42578125" style="491" customWidth="1"/>
    <col min="7950" max="7953" width="0" style="491" hidden="1" customWidth="1"/>
    <col min="7954" max="7954" width="11.7109375" style="491" customWidth="1"/>
    <col min="7955" max="7955" width="6.42578125" style="491" bestFit="1" customWidth="1"/>
    <col min="7956" max="7956" width="11.7109375" style="491" customWidth="1"/>
    <col min="7957" max="7957" width="0" style="491" hidden="1" customWidth="1"/>
    <col min="7958" max="7958" width="3.7109375" style="491" customWidth="1"/>
    <col min="7959" max="7959" width="11.140625" style="491" bestFit="1" customWidth="1"/>
    <col min="7960" max="8192" width="10.5703125" style="491"/>
    <col min="8193" max="8200" width="0" style="491" hidden="1" customWidth="1"/>
    <col min="8201" max="8203" width="3.7109375" style="491" customWidth="1"/>
    <col min="8204" max="8204" width="12.7109375" style="491" customWidth="1"/>
    <col min="8205" max="8205" width="47.42578125" style="491" customWidth="1"/>
    <col min="8206" max="8209" width="0" style="491" hidden="1" customWidth="1"/>
    <col min="8210" max="8210" width="11.7109375" style="491" customWidth="1"/>
    <col min="8211" max="8211" width="6.42578125" style="491" bestFit="1" customWidth="1"/>
    <col min="8212" max="8212" width="11.7109375" style="491" customWidth="1"/>
    <col min="8213" max="8213" width="0" style="491" hidden="1" customWidth="1"/>
    <col min="8214" max="8214" width="3.7109375" style="491" customWidth="1"/>
    <col min="8215" max="8215" width="11.140625" style="491" bestFit="1" customWidth="1"/>
    <col min="8216" max="8448" width="10.5703125" style="491"/>
    <col min="8449" max="8456" width="0" style="491" hidden="1" customWidth="1"/>
    <col min="8457" max="8459" width="3.7109375" style="491" customWidth="1"/>
    <col min="8460" max="8460" width="12.7109375" style="491" customWidth="1"/>
    <col min="8461" max="8461" width="47.42578125" style="491" customWidth="1"/>
    <col min="8462" max="8465" width="0" style="491" hidden="1" customWidth="1"/>
    <col min="8466" max="8466" width="11.7109375" style="491" customWidth="1"/>
    <col min="8467" max="8467" width="6.42578125" style="491" bestFit="1" customWidth="1"/>
    <col min="8468" max="8468" width="11.7109375" style="491" customWidth="1"/>
    <col min="8469" max="8469" width="0" style="491" hidden="1" customWidth="1"/>
    <col min="8470" max="8470" width="3.7109375" style="491" customWidth="1"/>
    <col min="8471" max="8471" width="11.140625" style="491" bestFit="1" customWidth="1"/>
    <col min="8472" max="8704" width="10.5703125" style="491"/>
    <col min="8705" max="8712" width="0" style="491" hidden="1" customWidth="1"/>
    <col min="8713" max="8715" width="3.7109375" style="491" customWidth="1"/>
    <col min="8716" max="8716" width="12.7109375" style="491" customWidth="1"/>
    <col min="8717" max="8717" width="47.42578125" style="491" customWidth="1"/>
    <col min="8718" max="8721" width="0" style="491" hidden="1" customWidth="1"/>
    <col min="8722" max="8722" width="11.7109375" style="491" customWidth="1"/>
    <col min="8723" max="8723" width="6.42578125" style="491" bestFit="1" customWidth="1"/>
    <col min="8724" max="8724" width="11.7109375" style="491" customWidth="1"/>
    <col min="8725" max="8725" width="0" style="491" hidden="1" customWidth="1"/>
    <col min="8726" max="8726" width="3.7109375" style="491" customWidth="1"/>
    <col min="8727" max="8727" width="11.140625" style="491" bestFit="1" customWidth="1"/>
    <col min="8728" max="8960" width="10.5703125" style="491"/>
    <col min="8961" max="8968" width="0" style="491" hidden="1" customWidth="1"/>
    <col min="8969" max="8971" width="3.7109375" style="491" customWidth="1"/>
    <col min="8972" max="8972" width="12.7109375" style="491" customWidth="1"/>
    <col min="8973" max="8973" width="47.42578125" style="491" customWidth="1"/>
    <col min="8974" max="8977" width="0" style="491" hidden="1" customWidth="1"/>
    <col min="8978" max="8978" width="11.7109375" style="491" customWidth="1"/>
    <col min="8979" max="8979" width="6.42578125" style="491" bestFit="1" customWidth="1"/>
    <col min="8980" max="8980" width="11.7109375" style="491" customWidth="1"/>
    <col min="8981" max="8981" width="0" style="491" hidden="1" customWidth="1"/>
    <col min="8982" max="8982" width="3.7109375" style="491" customWidth="1"/>
    <col min="8983" max="8983" width="11.140625" style="491" bestFit="1" customWidth="1"/>
    <col min="8984" max="9216" width="10.5703125" style="491"/>
    <col min="9217" max="9224" width="0" style="491" hidden="1" customWidth="1"/>
    <col min="9225" max="9227" width="3.7109375" style="491" customWidth="1"/>
    <col min="9228" max="9228" width="12.7109375" style="491" customWidth="1"/>
    <col min="9229" max="9229" width="47.42578125" style="491" customWidth="1"/>
    <col min="9230" max="9233" width="0" style="491" hidden="1" customWidth="1"/>
    <col min="9234" max="9234" width="11.7109375" style="491" customWidth="1"/>
    <col min="9235" max="9235" width="6.42578125" style="491" bestFit="1" customWidth="1"/>
    <col min="9236" max="9236" width="11.7109375" style="491" customWidth="1"/>
    <col min="9237" max="9237" width="0" style="491" hidden="1" customWidth="1"/>
    <col min="9238" max="9238" width="3.7109375" style="491" customWidth="1"/>
    <col min="9239" max="9239" width="11.140625" style="491" bestFit="1" customWidth="1"/>
    <col min="9240" max="9472" width="10.5703125" style="491"/>
    <col min="9473" max="9480" width="0" style="491" hidden="1" customWidth="1"/>
    <col min="9481" max="9483" width="3.7109375" style="491" customWidth="1"/>
    <col min="9484" max="9484" width="12.7109375" style="491" customWidth="1"/>
    <col min="9485" max="9485" width="47.42578125" style="491" customWidth="1"/>
    <col min="9486" max="9489" width="0" style="491" hidden="1" customWidth="1"/>
    <col min="9490" max="9490" width="11.7109375" style="491" customWidth="1"/>
    <col min="9491" max="9491" width="6.42578125" style="491" bestFit="1" customWidth="1"/>
    <col min="9492" max="9492" width="11.7109375" style="491" customWidth="1"/>
    <col min="9493" max="9493" width="0" style="491" hidden="1" customWidth="1"/>
    <col min="9494" max="9494" width="3.7109375" style="491" customWidth="1"/>
    <col min="9495" max="9495" width="11.140625" style="491" bestFit="1" customWidth="1"/>
    <col min="9496" max="9728" width="10.5703125" style="491"/>
    <col min="9729" max="9736" width="0" style="491" hidden="1" customWidth="1"/>
    <col min="9737" max="9739" width="3.7109375" style="491" customWidth="1"/>
    <col min="9740" max="9740" width="12.7109375" style="491" customWidth="1"/>
    <col min="9741" max="9741" width="47.42578125" style="491" customWidth="1"/>
    <col min="9742" max="9745" width="0" style="491" hidden="1" customWidth="1"/>
    <col min="9746" max="9746" width="11.7109375" style="491" customWidth="1"/>
    <col min="9747" max="9747" width="6.42578125" style="491" bestFit="1" customWidth="1"/>
    <col min="9748" max="9748" width="11.7109375" style="491" customWidth="1"/>
    <col min="9749" max="9749" width="0" style="491" hidden="1" customWidth="1"/>
    <col min="9750" max="9750" width="3.7109375" style="491" customWidth="1"/>
    <col min="9751" max="9751" width="11.140625" style="491" bestFit="1" customWidth="1"/>
    <col min="9752" max="9984" width="10.5703125" style="491"/>
    <col min="9985" max="9992" width="0" style="491" hidden="1" customWidth="1"/>
    <col min="9993" max="9995" width="3.7109375" style="491" customWidth="1"/>
    <col min="9996" max="9996" width="12.7109375" style="491" customWidth="1"/>
    <col min="9997" max="9997" width="47.42578125" style="491" customWidth="1"/>
    <col min="9998" max="10001" width="0" style="491" hidden="1" customWidth="1"/>
    <col min="10002" max="10002" width="11.7109375" style="491" customWidth="1"/>
    <col min="10003" max="10003" width="6.42578125" style="491" bestFit="1" customWidth="1"/>
    <col min="10004" max="10004" width="11.7109375" style="491" customWidth="1"/>
    <col min="10005" max="10005" width="0" style="491" hidden="1" customWidth="1"/>
    <col min="10006" max="10006" width="3.7109375" style="491" customWidth="1"/>
    <col min="10007" max="10007" width="11.140625" style="491" bestFit="1" customWidth="1"/>
    <col min="10008" max="10240" width="10.5703125" style="491"/>
    <col min="10241" max="10248" width="0" style="491" hidden="1" customWidth="1"/>
    <col min="10249" max="10251" width="3.7109375" style="491" customWidth="1"/>
    <col min="10252" max="10252" width="12.7109375" style="491" customWidth="1"/>
    <col min="10253" max="10253" width="47.42578125" style="491" customWidth="1"/>
    <col min="10254" max="10257" width="0" style="491" hidden="1" customWidth="1"/>
    <col min="10258" max="10258" width="11.7109375" style="491" customWidth="1"/>
    <col min="10259" max="10259" width="6.42578125" style="491" bestFit="1" customWidth="1"/>
    <col min="10260" max="10260" width="11.7109375" style="491" customWidth="1"/>
    <col min="10261" max="10261" width="0" style="491" hidden="1" customWidth="1"/>
    <col min="10262" max="10262" width="3.7109375" style="491" customWidth="1"/>
    <col min="10263" max="10263" width="11.140625" style="491" bestFit="1" customWidth="1"/>
    <col min="10264" max="10496" width="10.5703125" style="491"/>
    <col min="10497" max="10504" width="0" style="491" hidden="1" customWidth="1"/>
    <col min="10505" max="10507" width="3.7109375" style="491" customWidth="1"/>
    <col min="10508" max="10508" width="12.7109375" style="491" customWidth="1"/>
    <col min="10509" max="10509" width="47.42578125" style="491" customWidth="1"/>
    <col min="10510" max="10513" width="0" style="491" hidden="1" customWidth="1"/>
    <col min="10514" max="10514" width="11.7109375" style="491" customWidth="1"/>
    <col min="10515" max="10515" width="6.42578125" style="491" bestFit="1" customWidth="1"/>
    <col min="10516" max="10516" width="11.7109375" style="491" customWidth="1"/>
    <col min="10517" max="10517" width="0" style="491" hidden="1" customWidth="1"/>
    <col min="10518" max="10518" width="3.7109375" style="491" customWidth="1"/>
    <col min="10519" max="10519" width="11.140625" style="491" bestFit="1" customWidth="1"/>
    <col min="10520" max="10752" width="10.5703125" style="491"/>
    <col min="10753" max="10760" width="0" style="491" hidden="1" customWidth="1"/>
    <col min="10761" max="10763" width="3.7109375" style="491" customWidth="1"/>
    <col min="10764" max="10764" width="12.7109375" style="491" customWidth="1"/>
    <col min="10765" max="10765" width="47.42578125" style="491" customWidth="1"/>
    <col min="10766" max="10769" width="0" style="491" hidden="1" customWidth="1"/>
    <col min="10770" max="10770" width="11.7109375" style="491" customWidth="1"/>
    <col min="10771" max="10771" width="6.42578125" style="491" bestFit="1" customWidth="1"/>
    <col min="10772" max="10772" width="11.7109375" style="491" customWidth="1"/>
    <col min="10773" max="10773" width="0" style="491" hidden="1" customWidth="1"/>
    <col min="10774" max="10774" width="3.7109375" style="491" customWidth="1"/>
    <col min="10775" max="10775" width="11.140625" style="491" bestFit="1" customWidth="1"/>
    <col min="10776" max="11008" width="10.5703125" style="491"/>
    <col min="11009" max="11016" width="0" style="491" hidden="1" customWidth="1"/>
    <col min="11017" max="11019" width="3.7109375" style="491" customWidth="1"/>
    <col min="11020" max="11020" width="12.7109375" style="491" customWidth="1"/>
    <col min="11021" max="11021" width="47.42578125" style="491" customWidth="1"/>
    <col min="11022" max="11025" width="0" style="491" hidden="1" customWidth="1"/>
    <col min="11026" max="11026" width="11.7109375" style="491" customWidth="1"/>
    <col min="11027" max="11027" width="6.42578125" style="491" bestFit="1" customWidth="1"/>
    <col min="11028" max="11028" width="11.7109375" style="491" customWidth="1"/>
    <col min="11029" max="11029" width="0" style="491" hidden="1" customWidth="1"/>
    <col min="11030" max="11030" width="3.7109375" style="491" customWidth="1"/>
    <col min="11031" max="11031" width="11.140625" style="491" bestFit="1" customWidth="1"/>
    <col min="11032" max="11264" width="10.5703125" style="491"/>
    <col min="11265" max="11272" width="0" style="491" hidden="1" customWidth="1"/>
    <col min="11273" max="11275" width="3.7109375" style="491" customWidth="1"/>
    <col min="11276" max="11276" width="12.7109375" style="491" customWidth="1"/>
    <col min="11277" max="11277" width="47.42578125" style="491" customWidth="1"/>
    <col min="11278" max="11281" width="0" style="491" hidden="1" customWidth="1"/>
    <col min="11282" max="11282" width="11.7109375" style="491" customWidth="1"/>
    <col min="11283" max="11283" width="6.42578125" style="491" bestFit="1" customWidth="1"/>
    <col min="11284" max="11284" width="11.7109375" style="491" customWidth="1"/>
    <col min="11285" max="11285" width="0" style="491" hidden="1" customWidth="1"/>
    <col min="11286" max="11286" width="3.7109375" style="491" customWidth="1"/>
    <col min="11287" max="11287" width="11.140625" style="491" bestFit="1" customWidth="1"/>
    <col min="11288" max="11520" width="10.5703125" style="491"/>
    <col min="11521" max="11528" width="0" style="491" hidden="1" customWidth="1"/>
    <col min="11529" max="11531" width="3.7109375" style="491" customWidth="1"/>
    <col min="11532" max="11532" width="12.7109375" style="491" customWidth="1"/>
    <col min="11533" max="11533" width="47.42578125" style="491" customWidth="1"/>
    <col min="11534" max="11537" width="0" style="491" hidden="1" customWidth="1"/>
    <col min="11538" max="11538" width="11.7109375" style="491" customWidth="1"/>
    <col min="11539" max="11539" width="6.42578125" style="491" bestFit="1" customWidth="1"/>
    <col min="11540" max="11540" width="11.7109375" style="491" customWidth="1"/>
    <col min="11541" max="11541" width="0" style="491" hidden="1" customWidth="1"/>
    <col min="11542" max="11542" width="3.7109375" style="491" customWidth="1"/>
    <col min="11543" max="11543" width="11.140625" style="491" bestFit="1" customWidth="1"/>
    <col min="11544" max="11776" width="10.5703125" style="491"/>
    <col min="11777" max="11784" width="0" style="491" hidden="1" customWidth="1"/>
    <col min="11785" max="11787" width="3.7109375" style="491" customWidth="1"/>
    <col min="11788" max="11788" width="12.7109375" style="491" customWidth="1"/>
    <col min="11789" max="11789" width="47.42578125" style="491" customWidth="1"/>
    <col min="11790" max="11793" width="0" style="491" hidden="1" customWidth="1"/>
    <col min="11794" max="11794" width="11.7109375" style="491" customWidth="1"/>
    <col min="11795" max="11795" width="6.42578125" style="491" bestFit="1" customWidth="1"/>
    <col min="11796" max="11796" width="11.7109375" style="491" customWidth="1"/>
    <col min="11797" max="11797" width="0" style="491" hidden="1" customWidth="1"/>
    <col min="11798" max="11798" width="3.7109375" style="491" customWidth="1"/>
    <col min="11799" max="11799" width="11.140625" style="491" bestFit="1" customWidth="1"/>
    <col min="11800" max="12032" width="10.5703125" style="491"/>
    <col min="12033" max="12040" width="0" style="491" hidden="1" customWidth="1"/>
    <col min="12041" max="12043" width="3.7109375" style="491" customWidth="1"/>
    <col min="12044" max="12044" width="12.7109375" style="491" customWidth="1"/>
    <col min="12045" max="12045" width="47.42578125" style="491" customWidth="1"/>
    <col min="12046" max="12049" width="0" style="491" hidden="1" customWidth="1"/>
    <col min="12050" max="12050" width="11.7109375" style="491" customWidth="1"/>
    <col min="12051" max="12051" width="6.42578125" style="491" bestFit="1" customWidth="1"/>
    <col min="12052" max="12052" width="11.7109375" style="491" customWidth="1"/>
    <col min="12053" max="12053" width="0" style="491" hidden="1" customWidth="1"/>
    <col min="12054" max="12054" width="3.7109375" style="491" customWidth="1"/>
    <col min="12055" max="12055" width="11.140625" style="491" bestFit="1" customWidth="1"/>
    <col min="12056" max="12288" width="10.5703125" style="491"/>
    <col min="12289" max="12296" width="0" style="491" hidden="1" customWidth="1"/>
    <col min="12297" max="12299" width="3.7109375" style="491" customWidth="1"/>
    <col min="12300" max="12300" width="12.7109375" style="491" customWidth="1"/>
    <col min="12301" max="12301" width="47.42578125" style="491" customWidth="1"/>
    <col min="12302" max="12305" width="0" style="491" hidden="1" customWidth="1"/>
    <col min="12306" max="12306" width="11.7109375" style="491" customWidth="1"/>
    <col min="12307" max="12307" width="6.42578125" style="491" bestFit="1" customWidth="1"/>
    <col min="12308" max="12308" width="11.7109375" style="491" customWidth="1"/>
    <col min="12309" max="12309" width="0" style="491" hidden="1" customWidth="1"/>
    <col min="12310" max="12310" width="3.7109375" style="491" customWidth="1"/>
    <col min="12311" max="12311" width="11.140625" style="491" bestFit="1" customWidth="1"/>
    <col min="12312" max="12544" width="10.5703125" style="491"/>
    <col min="12545" max="12552" width="0" style="491" hidden="1" customWidth="1"/>
    <col min="12553" max="12555" width="3.7109375" style="491" customWidth="1"/>
    <col min="12556" max="12556" width="12.7109375" style="491" customWidth="1"/>
    <col min="12557" max="12557" width="47.42578125" style="491" customWidth="1"/>
    <col min="12558" max="12561" width="0" style="491" hidden="1" customWidth="1"/>
    <col min="12562" max="12562" width="11.7109375" style="491" customWidth="1"/>
    <col min="12563" max="12563" width="6.42578125" style="491" bestFit="1" customWidth="1"/>
    <col min="12564" max="12564" width="11.7109375" style="491" customWidth="1"/>
    <col min="12565" max="12565" width="0" style="491" hidden="1" customWidth="1"/>
    <col min="12566" max="12566" width="3.7109375" style="491" customWidth="1"/>
    <col min="12567" max="12567" width="11.140625" style="491" bestFit="1" customWidth="1"/>
    <col min="12568" max="12800" width="10.5703125" style="491"/>
    <col min="12801" max="12808" width="0" style="491" hidden="1" customWidth="1"/>
    <col min="12809" max="12811" width="3.7109375" style="491" customWidth="1"/>
    <col min="12812" max="12812" width="12.7109375" style="491" customWidth="1"/>
    <col min="12813" max="12813" width="47.42578125" style="491" customWidth="1"/>
    <col min="12814" max="12817" width="0" style="491" hidden="1" customWidth="1"/>
    <col min="12818" max="12818" width="11.7109375" style="491" customWidth="1"/>
    <col min="12819" max="12819" width="6.42578125" style="491" bestFit="1" customWidth="1"/>
    <col min="12820" max="12820" width="11.7109375" style="491" customWidth="1"/>
    <col min="12821" max="12821" width="0" style="491" hidden="1" customWidth="1"/>
    <col min="12822" max="12822" width="3.7109375" style="491" customWidth="1"/>
    <col min="12823" max="12823" width="11.140625" style="491" bestFit="1" customWidth="1"/>
    <col min="12824" max="13056" width="10.5703125" style="491"/>
    <col min="13057" max="13064" width="0" style="491" hidden="1" customWidth="1"/>
    <col min="13065" max="13067" width="3.7109375" style="491" customWidth="1"/>
    <col min="13068" max="13068" width="12.7109375" style="491" customWidth="1"/>
    <col min="13069" max="13069" width="47.42578125" style="491" customWidth="1"/>
    <col min="13070" max="13073" width="0" style="491" hidden="1" customWidth="1"/>
    <col min="13074" max="13074" width="11.7109375" style="491" customWidth="1"/>
    <col min="13075" max="13075" width="6.42578125" style="491" bestFit="1" customWidth="1"/>
    <col min="13076" max="13076" width="11.7109375" style="491" customWidth="1"/>
    <col min="13077" max="13077" width="0" style="491" hidden="1" customWidth="1"/>
    <col min="13078" max="13078" width="3.7109375" style="491" customWidth="1"/>
    <col min="13079" max="13079" width="11.140625" style="491" bestFit="1" customWidth="1"/>
    <col min="13080" max="13312" width="10.5703125" style="491"/>
    <col min="13313" max="13320" width="0" style="491" hidden="1" customWidth="1"/>
    <col min="13321" max="13323" width="3.7109375" style="491" customWidth="1"/>
    <col min="13324" max="13324" width="12.7109375" style="491" customWidth="1"/>
    <col min="13325" max="13325" width="47.42578125" style="491" customWidth="1"/>
    <col min="13326" max="13329" width="0" style="491" hidden="1" customWidth="1"/>
    <col min="13330" max="13330" width="11.7109375" style="491" customWidth="1"/>
    <col min="13331" max="13331" width="6.42578125" style="491" bestFit="1" customWidth="1"/>
    <col min="13332" max="13332" width="11.7109375" style="491" customWidth="1"/>
    <col min="13333" max="13333" width="0" style="491" hidden="1" customWidth="1"/>
    <col min="13334" max="13334" width="3.7109375" style="491" customWidth="1"/>
    <col min="13335" max="13335" width="11.140625" style="491" bestFit="1" customWidth="1"/>
    <col min="13336" max="13568" width="10.5703125" style="491"/>
    <col min="13569" max="13576" width="0" style="491" hidden="1" customWidth="1"/>
    <col min="13577" max="13579" width="3.7109375" style="491" customWidth="1"/>
    <col min="13580" max="13580" width="12.7109375" style="491" customWidth="1"/>
    <col min="13581" max="13581" width="47.42578125" style="491" customWidth="1"/>
    <col min="13582" max="13585" width="0" style="491" hidden="1" customWidth="1"/>
    <col min="13586" max="13586" width="11.7109375" style="491" customWidth="1"/>
    <col min="13587" max="13587" width="6.42578125" style="491" bestFit="1" customWidth="1"/>
    <col min="13588" max="13588" width="11.7109375" style="491" customWidth="1"/>
    <col min="13589" max="13589" width="0" style="491" hidden="1" customWidth="1"/>
    <col min="13590" max="13590" width="3.7109375" style="491" customWidth="1"/>
    <col min="13591" max="13591" width="11.140625" style="491" bestFit="1" customWidth="1"/>
    <col min="13592" max="13824" width="10.5703125" style="491"/>
    <col min="13825" max="13832" width="0" style="491" hidden="1" customWidth="1"/>
    <col min="13833" max="13835" width="3.7109375" style="491" customWidth="1"/>
    <col min="13836" max="13836" width="12.7109375" style="491" customWidth="1"/>
    <col min="13837" max="13837" width="47.42578125" style="491" customWidth="1"/>
    <col min="13838" max="13841" width="0" style="491" hidden="1" customWidth="1"/>
    <col min="13842" max="13842" width="11.7109375" style="491" customWidth="1"/>
    <col min="13843" max="13843" width="6.42578125" style="491" bestFit="1" customWidth="1"/>
    <col min="13844" max="13844" width="11.7109375" style="491" customWidth="1"/>
    <col min="13845" max="13845" width="0" style="491" hidden="1" customWidth="1"/>
    <col min="13846" max="13846" width="3.7109375" style="491" customWidth="1"/>
    <col min="13847" max="13847" width="11.140625" style="491" bestFit="1" customWidth="1"/>
    <col min="13848" max="14080" width="10.5703125" style="491"/>
    <col min="14081" max="14088" width="0" style="491" hidden="1" customWidth="1"/>
    <col min="14089" max="14091" width="3.7109375" style="491" customWidth="1"/>
    <col min="14092" max="14092" width="12.7109375" style="491" customWidth="1"/>
    <col min="14093" max="14093" width="47.42578125" style="491" customWidth="1"/>
    <col min="14094" max="14097" width="0" style="491" hidden="1" customWidth="1"/>
    <col min="14098" max="14098" width="11.7109375" style="491" customWidth="1"/>
    <col min="14099" max="14099" width="6.42578125" style="491" bestFit="1" customWidth="1"/>
    <col min="14100" max="14100" width="11.7109375" style="491" customWidth="1"/>
    <col min="14101" max="14101" width="0" style="491" hidden="1" customWidth="1"/>
    <col min="14102" max="14102" width="3.7109375" style="491" customWidth="1"/>
    <col min="14103" max="14103" width="11.140625" style="491" bestFit="1" customWidth="1"/>
    <col min="14104" max="14336" width="10.5703125" style="491"/>
    <col min="14337" max="14344" width="0" style="491" hidden="1" customWidth="1"/>
    <col min="14345" max="14347" width="3.7109375" style="491" customWidth="1"/>
    <col min="14348" max="14348" width="12.7109375" style="491" customWidth="1"/>
    <col min="14349" max="14349" width="47.42578125" style="491" customWidth="1"/>
    <col min="14350" max="14353" width="0" style="491" hidden="1" customWidth="1"/>
    <col min="14354" max="14354" width="11.7109375" style="491" customWidth="1"/>
    <col min="14355" max="14355" width="6.42578125" style="491" bestFit="1" customWidth="1"/>
    <col min="14356" max="14356" width="11.7109375" style="491" customWidth="1"/>
    <col min="14357" max="14357" width="0" style="491" hidden="1" customWidth="1"/>
    <col min="14358" max="14358" width="3.7109375" style="491" customWidth="1"/>
    <col min="14359" max="14359" width="11.140625" style="491" bestFit="1" customWidth="1"/>
    <col min="14360" max="14592" width="10.5703125" style="491"/>
    <col min="14593" max="14600" width="0" style="491" hidden="1" customWidth="1"/>
    <col min="14601" max="14603" width="3.7109375" style="491" customWidth="1"/>
    <col min="14604" max="14604" width="12.7109375" style="491" customWidth="1"/>
    <col min="14605" max="14605" width="47.42578125" style="491" customWidth="1"/>
    <col min="14606" max="14609" width="0" style="491" hidden="1" customWidth="1"/>
    <col min="14610" max="14610" width="11.7109375" style="491" customWidth="1"/>
    <col min="14611" max="14611" width="6.42578125" style="491" bestFit="1" customWidth="1"/>
    <col min="14612" max="14612" width="11.7109375" style="491" customWidth="1"/>
    <col min="14613" max="14613" width="0" style="491" hidden="1" customWidth="1"/>
    <col min="14614" max="14614" width="3.7109375" style="491" customWidth="1"/>
    <col min="14615" max="14615" width="11.140625" style="491" bestFit="1" customWidth="1"/>
    <col min="14616" max="14848" width="10.5703125" style="491"/>
    <col min="14849" max="14856" width="0" style="491" hidden="1" customWidth="1"/>
    <col min="14857" max="14859" width="3.7109375" style="491" customWidth="1"/>
    <col min="14860" max="14860" width="12.7109375" style="491" customWidth="1"/>
    <col min="14861" max="14861" width="47.42578125" style="491" customWidth="1"/>
    <col min="14862" max="14865" width="0" style="491" hidden="1" customWidth="1"/>
    <col min="14866" max="14866" width="11.7109375" style="491" customWidth="1"/>
    <col min="14867" max="14867" width="6.42578125" style="491" bestFit="1" customWidth="1"/>
    <col min="14868" max="14868" width="11.7109375" style="491" customWidth="1"/>
    <col min="14869" max="14869" width="0" style="491" hidden="1" customWidth="1"/>
    <col min="14870" max="14870" width="3.7109375" style="491" customWidth="1"/>
    <col min="14871" max="14871" width="11.140625" style="491" bestFit="1" customWidth="1"/>
    <col min="14872" max="15104" width="10.5703125" style="491"/>
    <col min="15105" max="15112" width="0" style="491" hidden="1" customWidth="1"/>
    <col min="15113" max="15115" width="3.7109375" style="491" customWidth="1"/>
    <col min="15116" max="15116" width="12.7109375" style="491" customWidth="1"/>
    <col min="15117" max="15117" width="47.42578125" style="491" customWidth="1"/>
    <col min="15118" max="15121" width="0" style="491" hidden="1" customWidth="1"/>
    <col min="15122" max="15122" width="11.7109375" style="491" customWidth="1"/>
    <col min="15123" max="15123" width="6.42578125" style="491" bestFit="1" customWidth="1"/>
    <col min="15124" max="15124" width="11.7109375" style="491" customWidth="1"/>
    <col min="15125" max="15125" width="0" style="491" hidden="1" customWidth="1"/>
    <col min="15126" max="15126" width="3.7109375" style="491" customWidth="1"/>
    <col min="15127" max="15127" width="11.140625" style="491" bestFit="1" customWidth="1"/>
    <col min="15128" max="15360" width="10.5703125" style="491"/>
    <col min="15361" max="15368" width="0" style="491" hidden="1" customWidth="1"/>
    <col min="15369" max="15371" width="3.7109375" style="491" customWidth="1"/>
    <col min="15372" max="15372" width="12.7109375" style="491" customWidth="1"/>
    <col min="15373" max="15373" width="47.42578125" style="491" customWidth="1"/>
    <col min="15374" max="15377" width="0" style="491" hidden="1" customWidth="1"/>
    <col min="15378" max="15378" width="11.7109375" style="491" customWidth="1"/>
    <col min="15379" max="15379" width="6.42578125" style="491" bestFit="1" customWidth="1"/>
    <col min="15380" max="15380" width="11.7109375" style="491" customWidth="1"/>
    <col min="15381" max="15381" width="0" style="491" hidden="1" customWidth="1"/>
    <col min="15382" max="15382" width="3.7109375" style="491" customWidth="1"/>
    <col min="15383" max="15383" width="11.140625" style="491" bestFit="1" customWidth="1"/>
    <col min="15384" max="15616" width="10.5703125" style="491"/>
    <col min="15617" max="15624" width="0" style="491" hidden="1" customWidth="1"/>
    <col min="15625" max="15627" width="3.7109375" style="491" customWidth="1"/>
    <col min="15628" max="15628" width="12.7109375" style="491" customWidth="1"/>
    <col min="15629" max="15629" width="47.42578125" style="491" customWidth="1"/>
    <col min="15630" max="15633" width="0" style="491" hidden="1" customWidth="1"/>
    <col min="15634" max="15634" width="11.7109375" style="491" customWidth="1"/>
    <col min="15635" max="15635" width="6.42578125" style="491" bestFit="1" customWidth="1"/>
    <col min="15636" max="15636" width="11.7109375" style="491" customWidth="1"/>
    <col min="15637" max="15637" width="0" style="491" hidden="1" customWidth="1"/>
    <col min="15638" max="15638" width="3.7109375" style="491" customWidth="1"/>
    <col min="15639" max="15639" width="11.140625" style="491" bestFit="1" customWidth="1"/>
    <col min="15640" max="15872" width="10.5703125" style="491"/>
    <col min="15873" max="15880" width="0" style="491" hidden="1" customWidth="1"/>
    <col min="15881" max="15883" width="3.7109375" style="491" customWidth="1"/>
    <col min="15884" max="15884" width="12.7109375" style="491" customWidth="1"/>
    <col min="15885" max="15885" width="47.42578125" style="491" customWidth="1"/>
    <col min="15886" max="15889" width="0" style="491" hidden="1" customWidth="1"/>
    <col min="15890" max="15890" width="11.7109375" style="491" customWidth="1"/>
    <col min="15891" max="15891" width="6.42578125" style="491" bestFit="1" customWidth="1"/>
    <col min="15892" max="15892" width="11.7109375" style="491" customWidth="1"/>
    <col min="15893" max="15893" width="0" style="491" hidden="1" customWidth="1"/>
    <col min="15894" max="15894" width="3.7109375" style="491" customWidth="1"/>
    <col min="15895" max="15895" width="11.140625" style="491" bestFit="1" customWidth="1"/>
    <col min="15896" max="16128" width="10.5703125" style="491"/>
    <col min="16129" max="16136" width="0" style="491" hidden="1" customWidth="1"/>
    <col min="16137" max="16139" width="3.7109375" style="491" customWidth="1"/>
    <col min="16140" max="16140" width="12.7109375" style="491" customWidth="1"/>
    <col min="16141" max="16141" width="47.42578125" style="491" customWidth="1"/>
    <col min="16142" max="16145" width="0" style="491" hidden="1" customWidth="1"/>
    <col min="16146" max="16146" width="11.7109375" style="491" customWidth="1"/>
    <col min="16147" max="16147" width="6.42578125" style="491" bestFit="1" customWidth="1"/>
    <col min="16148" max="16148" width="11.7109375" style="491" customWidth="1"/>
    <col min="16149" max="16149" width="0" style="491" hidden="1" customWidth="1"/>
    <col min="16150" max="16150" width="3.7109375" style="491" customWidth="1"/>
    <col min="16151" max="16151" width="11.140625" style="491" bestFit="1" customWidth="1"/>
    <col min="16152" max="16384" width="10.5703125" style="491"/>
  </cols>
  <sheetData>
    <row r="1" spans="1:35" ht="14.25" hidden="1" customHeight="1"/>
    <row r="2" spans="1:35" ht="14.25" hidden="1" customHeight="1"/>
    <row r="3" spans="1:35" ht="14.25" hidden="1" customHeight="1"/>
    <row r="4" spans="1:35" ht="3" customHeight="1">
      <c r="J4" s="497"/>
      <c r="K4" s="497"/>
      <c r="L4" s="492"/>
      <c r="M4" s="492"/>
      <c r="N4" s="492"/>
      <c r="O4" s="500"/>
      <c r="P4" s="500"/>
      <c r="Q4" s="500"/>
      <c r="R4" s="500"/>
      <c r="S4" s="500"/>
      <c r="T4" s="500"/>
      <c r="U4" s="492"/>
    </row>
    <row r="5" spans="1:35" ht="22.5" customHeight="1">
      <c r="J5" s="497"/>
      <c r="K5" s="497"/>
      <c r="L5" s="1310" t="s">
        <v>729</v>
      </c>
      <c r="M5" s="1310"/>
      <c r="N5" s="1310"/>
      <c r="O5" s="1310"/>
      <c r="P5" s="1310"/>
      <c r="Q5" s="1310"/>
      <c r="R5" s="1310"/>
      <c r="S5" s="1310"/>
      <c r="T5" s="1310"/>
      <c r="U5" s="546"/>
    </row>
    <row r="6" spans="1:35" ht="3" customHeight="1">
      <c r="J6" s="497"/>
      <c r="K6" s="497"/>
      <c r="L6" s="492"/>
      <c r="M6" s="492"/>
      <c r="N6" s="492"/>
      <c r="O6" s="496"/>
      <c r="P6" s="496"/>
      <c r="Q6" s="496"/>
      <c r="R6" s="496"/>
      <c r="S6" s="496"/>
      <c r="T6" s="496"/>
      <c r="U6" s="492"/>
    </row>
    <row r="7" spans="1:35"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5" s="537" customFormat="1" ht="18.75">
      <c r="A8" s="557"/>
      <c r="B8" s="557"/>
      <c r="C8" s="557"/>
      <c r="D8" s="557"/>
      <c r="E8" s="557"/>
      <c r="F8" s="557"/>
      <c r="G8" s="557"/>
      <c r="H8" s="557"/>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633"/>
      <c r="X8" s="557"/>
      <c r="Y8" s="557"/>
      <c r="Z8" s="557"/>
      <c r="AA8" s="557"/>
      <c r="AB8" s="557"/>
      <c r="AC8" s="557"/>
      <c r="AD8" s="557"/>
      <c r="AE8" s="557"/>
      <c r="AF8" s="557"/>
      <c r="AG8" s="557"/>
      <c r="AH8" s="557"/>
      <c r="AI8" s="557"/>
    </row>
    <row r="9" spans="1:35" s="537" customFormat="1" ht="18.75">
      <c r="A9" s="557"/>
      <c r="B9" s="557"/>
      <c r="C9" s="557"/>
      <c r="D9" s="557"/>
      <c r="E9" s="557"/>
      <c r="F9" s="557"/>
      <c r="G9" s="557"/>
      <c r="H9" s="557"/>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633"/>
      <c r="X9" s="557"/>
      <c r="Y9" s="557"/>
      <c r="Z9" s="557"/>
      <c r="AA9" s="557"/>
      <c r="AB9" s="557"/>
      <c r="AC9" s="557"/>
      <c r="AD9" s="557"/>
      <c r="AE9" s="557"/>
      <c r="AF9" s="557"/>
      <c r="AG9" s="557"/>
      <c r="AH9" s="557"/>
      <c r="AI9" s="557"/>
    </row>
    <row r="10" spans="1:35"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5" s="537" customFormat="1" ht="11.25" hidden="1" customHeight="1">
      <c r="A11" s="557"/>
      <c r="B11" s="557"/>
      <c r="C11" s="557"/>
      <c r="D11" s="557"/>
      <c r="E11" s="557"/>
      <c r="F11" s="557"/>
      <c r="G11" s="557"/>
      <c r="H11" s="557"/>
      <c r="L11" s="1311"/>
      <c r="M11" s="1311"/>
      <c r="N11" s="534"/>
      <c r="O11" s="1328"/>
      <c r="P11" s="1328"/>
      <c r="Q11" s="1328"/>
      <c r="R11" s="1328"/>
      <c r="S11" s="1328"/>
      <c r="T11" s="1328"/>
      <c r="U11" s="555" t="s">
        <v>370</v>
      </c>
      <c r="X11" s="557"/>
      <c r="Y11" s="557"/>
      <c r="Z11" s="557"/>
      <c r="AA11" s="557"/>
      <c r="AB11" s="557"/>
      <c r="AC11" s="557"/>
      <c r="AD11" s="557"/>
      <c r="AE11" s="557"/>
      <c r="AF11" s="557"/>
      <c r="AG11" s="557"/>
      <c r="AH11" s="557"/>
      <c r="AI11" s="557"/>
    </row>
    <row r="12" spans="1:35">
      <c r="J12" s="497"/>
      <c r="K12" s="497"/>
      <c r="L12" s="492"/>
      <c r="M12" s="492"/>
      <c r="N12" s="492"/>
      <c r="O12" s="1329"/>
      <c r="P12" s="1329"/>
      <c r="Q12" s="1329"/>
      <c r="R12" s="1329"/>
      <c r="S12" s="1329"/>
      <c r="T12" s="1329"/>
      <c r="U12" s="1329"/>
    </row>
    <row r="13" spans="1:35" ht="14.25" customHeight="1">
      <c r="J13" s="497"/>
      <c r="K13" s="497"/>
      <c r="L13" s="1224" t="s">
        <v>444</v>
      </c>
      <c r="M13" s="1224"/>
      <c r="N13" s="1224"/>
      <c r="O13" s="1224"/>
      <c r="P13" s="1224"/>
      <c r="Q13" s="1224"/>
      <c r="R13" s="1224"/>
      <c r="S13" s="1224"/>
      <c r="T13" s="1224"/>
      <c r="U13" s="1224"/>
      <c r="V13" s="1224"/>
      <c r="W13" s="1224" t="s">
        <v>445</v>
      </c>
    </row>
    <row r="14" spans="1:35" ht="14.25" customHeight="1">
      <c r="J14" s="497"/>
      <c r="K14" s="497"/>
      <c r="L14" s="1296" t="s">
        <v>90</v>
      </c>
      <c r="M14" s="1296" t="s">
        <v>599</v>
      </c>
      <c r="N14" s="489"/>
      <c r="O14" s="1297" t="s">
        <v>601</v>
      </c>
      <c r="P14" s="1298"/>
      <c r="Q14" s="1298"/>
      <c r="R14" s="1298"/>
      <c r="S14" s="1298"/>
      <c r="T14" s="1299"/>
      <c r="U14" s="1307" t="s">
        <v>338</v>
      </c>
      <c r="V14" s="1293" t="s">
        <v>273</v>
      </c>
      <c r="W14" s="1224"/>
    </row>
    <row r="15" spans="1:35" ht="14.25" customHeight="1">
      <c r="J15" s="497"/>
      <c r="K15" s="497"/>
      <c r="L15" s="1296"/>
      <c r="M15" s="1296"/>
      <c r="N15" s="489"/>
      <c r="O15" s="1302" t="s">
        <v>587</v>
      </c>
      <c r="P15" s="1300"/>
      <c r="Q15" s="1301"/>
      <c r="R15" s="1305" t="s">
        <v>612</v>
      </c>
      <c r="S15" s="1305"/>
      <c r="T15" s="1306"/>
      <c r="U15" s="1308"/>
      <c r="V15" s="1294"/>
      <c r="W15" s="1224"/>
    </row>
    <row r="16" spans="1:35" ht="30" customHeight="1">
      <c r="J16" s="497"/>
      <c r="K16" s="497"/>
      <c r="L16" s="1296"/>
      <c r="M16" s="1296"/>
      <c r="N16" s="488"/>
      <c r="O16" s="1303"/>
      <c r="P16" s="503"/>
      <c r="Q16" s="503"/>
      <c r="R16" s="504" t="s">
        <v>272</v>
      </c>
      <c r="S16" s="1291" t="s">
        <v>271</v>
      </c>
      <c r="T16" s="1292"/>
      <c r="U16" s="1309"/>
      <c r="V16" s="1295"/>
      <c r="W16" s="1224"/>
    </row>
    <row r="17" spans="1:36">
      <c r="J17" s="497"/>
      <c r="K17" s="536">
        <v>1</v>
      </c>
      <c r="L17" s="614" t="s">
        <v>91</v>
      </c>
      <c r="M17" s="614" t="s">
        <v>47</v>
      </c>
      <c r="N17" s="634" t="s">
        <v>47</v>
      </c>
      <c r="O17" s="615">
        <f ca="1">OFFSET(O17,0,-1)+1</f>
        <v>3</v>
      </c>
      <c r="P17" s="616">
        <f ca="1">OFFSET(P17,0,-1)</f>
        <v>3</v>
      </c>
      <c r="Q17" s="616">
        <f ca="1">OFFSET(Q17,0,-1)</f>
        <v>3</v>
      </c>
      <c r="R17" s="615">
        <f ca="1">OFFSET(R17,0,-1)+1</f>
        <v>4</v>
      </c>
      <c r="S17" s="1312">
        <f ca="1">OFFSET(S17,0,-1)+1</f>
        <v>5</v>
      </c>
      <c r="T17" s="1312"/>
      <c r="U17" s="615">
        <f ca="1">OFFSET(U17,0,-2)+1</f>
        <v>6</v>
      </c>
      <c r="V17" s="616">
        <f ca="1">OFFSET(V17,0,-1)</f>
        <v>6</v>
      </c>
      <c r="W17" s="615">
        <f ca="1">OFFSET(W17,0,-1)+1</f>
        <v>7</v>
      </c>
    </row>
    <row r="18" spans="1:36" ht="22.5">
      <c r="A18" s="1279">
        <v>1</v>
      </c>
      <c r="B18" s="865"/>
      <c r="C18" s="865"/>
      <c r="D18" s="865"/>
      <c r="E18" s="866"/>
      <c r="F18" s="867"/>
      <c r="G18" s="865"/>
      <c r="H18" s="865"/>
      <c r="I18" s="868"/>
      <c r="J18" s="863"/>
      <c r="K18" s="872">
        <v>1</v>
      </c>
      <c r="L18" s="560">
        <f>mergeValue(A18)</f>
        <v>1</v>
      </c>
      <c r="M18" s="608" t="s">
        <v>19</v>
      </c>
      <c r="N18" s="547"/>
      <c r="O18" s="1325" t="str">
        <f>IF('Перечень тарифов'!J49="","","" &amp; 'Перечень тарифов'!J49 &amp; "")</f>
        <v>Тариф на теплоноситель, поставляемый потребителям</v>
      </c>
      <c r="P18" s="1325"/>
      <c r="Q18" s="1325"/>
      <c r="R18" s="1325"/>
      <c r="S18" s="1325"/>
      <c r="T18" s="1325"/>
      <c r="U18" s="1325"/>
      <c r="V18" s="1325"/>
      <c r="W18" s="597" t="s">
        <v>715</v>
      </c>
    </row>
    <row r="19" spans="1:36" hidden="1">
      <c r="A19" s="1279"/>
      <c r="B19" s="1279">
        <v>1</v>
      </c>
      <c r="C19" s="865"/>
      <c r="D19" s="865"/>
      <c r="E19" s="867"/>
      <c r="F19" s="867"/>
      <c r="G19" s="865"/>
      <c r="H19" s="865"/>
      <c r="I19" s="862"/>
      <c r="J19" s="861"/>
      <c r="K19" s="872">
        <v>1</v>
      </c>
      <c r="L19" s="560" t="str">
        <f>mergeValue(A19) &amp;"."&amp; mergeValue(B19)</f>
        <v>1.1</v>
      </c>
      <c r="M19" s="514"/>
      <c r="N19" s="547"/>
      <c r="O19" s="1325"/>
      <c r="P19" s="1325"/>
      <c r="Q19" s="1325"/>
      <c r="R19" s="1325"/>
      <c r="S19" s="1325"/>
      <c r="T19" s="1325"/>
      <c r="U19" s="1325"/>
      <c r="V19" s="1325"/>
      <c r="W19" s="597"/>
    </row>
    <row r="20" spans="1:36" hidden="1">
      <c r="A20" s="1279"/>
      <c r="B20" s="1279"/>
      <c r="C20" s="1279">
        <v>1</v>
      </c>
      <c r="D20" s="865"/>
      <c r="E20" s="867"/>
      <c r="F20" s="867"/>
      <c r="G20" s="865"/>
      <c r="H20" s="865"/>
      <c r="I20" s="869"/>
      <c r="J20" s="861"/>
      <c r="K20" s="872">
        <v>1</v>
      </c>
      <c r="L20" s="560" t="str">
        <f>mergeValue(A20) &amp;"."&amp; mergeValue(B20)&amp;"."&amp; mergeValue(C20)</f>
        <v>1.1.1</v>
      </c>
      <c r="M20" s="515"/>
      <c r="N20" s="547"/>
      <c r="O20" s="1325"/>
      <c r="P20" s="1325"/>
      <c r="Q20" s="1325"/>
      <c r="R20" s="1325"/>
      <c r="S20" s="1325"/>
      <c r="T20" s="1325"/>
      <c r="U20" s="1325"/>
      <c r="V20" s="1325"/>
      <c r="W20" s="597"/>
    </row>
    <row r="21" spans="1:36" hidden="1">
      <c r="A21" s="1279"/>
      <c r="B21" s="1279"/>
      <c r="C21" s="1279"/>
      <c r="D21" s="1279">
        <v>1</v>
      </c>
      <c r="E21" s="867"/>
      <c r="F21" s="867"/>
      <c r="G21" s="865"/>
      <c r="H21" s="865"/>
      <c r="I21" s="1279">
        <v>1</v>
      </c>
      <c r="J21" s="861"/>
      <c r="K21" s="872">
        <v>1</v>
      </c>
      <c r="L21" s="560" t="str">
        <f>mergeValue(A21) &amp;"."&amp; mergeValue(B21)&amp;"."&amp; mergeValue(C21)&amp;"."&amp; mergeValue(D21)</f>
        <v>1.1.1.1</v>
      </c>
      <c r="M21" s="516"/>
      <c r="N21" s="547"/>
      <c r="O21" s="1325"/>
      <c r="P21" s="1325"/>
      <c r="Q21" s="1325"/>
      <c r="R21" s="1325"/>
      <c r="S21" s="1325"/>
      <c r="T21" s="1325"/>
      <c r="U21" s="1325"/>
      <c r="V21" s="1325"/>
      <c r="W21" s="597"/>
    </row>
    <row r="22" spans="1:36" ht="11.25" hidden="1" customHeight="1">
      <c r="A22" s="1279"/>
      <c r="B22" s="1279"/>
      <c r="C22" s="1279"/>
      <c r="D22" s="1279"/>
      <c r="E22" s="1279">
        <v>1</v>
      </c>
      <c r="F22" s="867"/>
      <c r="G22" s="865"/>
      <c r="H22" s="865"/>
      <c r="I22" s="1279"/>
      <c r="J22" s="867"/>
      <c r="K22" s="872">
        <v>1</v>
      </c>
      <c r="L22" s="560"/>
      <c r="M22" s="522"/>
      <c r="N22" s="548"/>
      <c r="O22" s="598"/>
      <c r="P22" s="598"/>
      <c r="Q22" s="598"/>
      <c r="R22" s="598"/>
      <c r="S22" s="598"/>
      <c r="T22" s="598"/>
      <c r="U22" s="560"/>
      <c r="V22" s="475"/>
      <c r="W22" s="527"/>
    </row>
    <row r="23" spans="1:36" ht="33.75">
      <c r="A23" s="1279"/>
      <c r="B23" s="1279"/>
      <c r="C23" s="1279"/>
      <c r="D23" s="1279"/>
      <c r="E23" s="1279"/>
      <c r="F23" s="1279">
        <v>1</v>
      </c>
      <c r="G23" s="865"/>
      <c r="H23" s="865"/>
      <c r="I23" s="1279"/>
      <c r="J23" s="1330"/>
      <c r="K23" s="872">
        <v>1</v>
      </c>
      <c r="L23" s="560" t="str">
        <f>mergeValue(A23) &amp;"."&amp; mergeValue(B23)&amp;"."&amp; mergeValue(C23)&amp;"."&amp; mergeValue(D23)&amp;"."&amp;  mergeValue(F23)</f>
        <v>1.1.1.1.1</v>
      </c>
      <c r="M23" s="522" t="s">
        <v>9</v>
      </c>
      <c r="N23" s="548"/>
      <c r="O23" s="1317" t="s">
        <v>3</v>
      </c>
      <c r="P23" s="1317"/>
      <c r="Q23" s="1317"/>
      <c r="R23" s="1317"/>
      <c r="S23" s="1317"/>
      <c r="T23" s="1317"/>
      <c r="U23" s="1317"/>
      <c r="V23" s="1317"/>
      <c r="W23" s="597" t="s">
        <v>717</v>
      </c>
      <c r="Y23" s="556" t="str">
        <f>strCheckUnique(Z23:Z26)</f>
        <v/>
      </c>
      <c r="AA23" s="556"/>
    </row>
    <row r="24" spans="1:36" ht="99" customHeight="1">
      <c r="A24" s="1279"/>
      <c r="B24" s="1279"/>
      <c r="C24" s="1279"/>
      <c r="D24" s="1279"/>
      <c r="E24" s="1279"/>
      <c r="F24" s="1279"/>
      <c r="G24" s="865">
        <v>1</v>
      </c>
      <c r="H24" s="865"/>
      <c r="I24" s="1279"/>
      <c r="J24" s="1330"/>
      <c r="K24" s="864"/>
      <c r="L24" s="560" t="str">
        <f>mergeValue(A24) &amp;"."&amp; mergeValue(B24)&amp;"."&amp; mergeValue(C24)&amp;"."&amp; mergeValue(D24)&amp;"."&amp;  mergeValue(F24)&amp;"."&amp;  mergeValue(G24)</f>
        <v>1.1.1.1.1.1</v>
      </c>
      <c r="M24" s="1082" t="s">
        <v>602</v>
      </c>
      <c r="N24" s="553"/>
      <c r="O24" s="647">
        <v>23.67</v>
      </c>
      <c r="P24" s="530"/>
      <c r="Q24" s="530"/>
      <c r="R24" s="1318" t="s">
        <v>845</v>
      </c>
      <c r="S24" s="1287" t="s">
        <v>82</v>
      </c>
      <c r="T24" s="1318" t="s">
        <v>846</v>
      </c>
      <c r="U24" s="1287" t="s">
        <v>83</v>
      </c>
      <c r="V24" s="505"/>
      <c r="W24" s="1288" t="s">
        <v>730</v>
      </c>
      <c r="X24" s="552" t="str">
        <f>strCheckDate(O25:V25)</f>
        <v/>
      </c>
      <c r="Y24" s="556"/>
      <c r="Z24" s="556" t="str">
        <f>IF(M24="","",M24 )</f>
        <v>вода</v>
      </c>
      <c r="AA24" s="556"/>
      <c r="AB24" s="556"/>
      <c r="AC24" s="556"/>
    </row>
    <row r="25" spans="1:36" ht="21" hidden="1">
      <c r="A25" s="1279"/>
      <c r="B25" s="1279"/>
      <c r="C25" s="1279"/>
      <c r="D25" s="1279"/>
      <c r="E25" s="1279"/>
      <c r="F25" s="1279"/>
      <c r="G25" s="865"/>
      <c r="H25" s="865"/>
      <c r="I25" s="1279"/>
      <c r="J25" s="1330"/>
      <c r="K25" s="872">
        <v>1</v>
      </c>
      <c r="L25" s="567"/>
      <c r="M25" s="613"/>
      <c r="N25" s="553"/>
      <c r="O25" s="530"/>
      <c r="P25" s="530"/>
      <c r="Q25" s="551" t="str">
        <f>R24 &amp; "-" &amp; T24</f>
        <v>01.01.2024-31.12.2024</v>
      </c>
      <c r="R25" s="1318"/>
      <c r="S25" s="1287"/>
      <c r="T25" s="1318"/>
      <c r="U25" s="1287"/>
      <c r="V25" s="505"/>
      <c r="W25" s="1289"/>
      <c r="Y25" s="556"/>
      <c r="Z25" s="556"/>
      <c r="AA25" s="556"/>
      <c r="AB25" s="556"/>
      <c r="AC25" s="556"/>
    </row>
    <row r="26" spans="1:36" s="490" customFormat="1" ht="15" customHeight="1">
      <c r="A26" s="1279"/>
      <c r="B26" s="1279"/>
      <c r="C26" s="1279"/>
      <c r="D26" s="1279"/>
      <c r="E26" s="1279"/>
      <c r="F26" s="1279"/>
      <c r="G26" s="865"/>
      <c r="H26" s="865"/>
      <c r="I26" s="1279"/>
      <c r="J26" s="1330"/>
      <c r="K26" s="872">
        <v>1</v>
      </c>
      <c r="L26" s="506"/>
      <c r="M26" s="524" t="s">
        <v>24</v>
      </c>
      <c r="N26" s="519"/>
      <c r="O26" s="513"/>
      <c r="P26" s="513"/>
      <c r="Q26" s="513"/>
      <c r="R26" s="540"/>
      <c r="S26" s="532"/>
      <c r="T26" s="531"/>
      <c r="U26" s="519"/>
      <c r="V26" s="528"/>
      <c r="W26" s="1290"/>
      <c r="X26" s="554"/>
      <c r="Y26" s="554"/>
      <c r="Z26" s="554"/>
      <c r="AA26" s="554"/>
      <c r="AB26" s="554"/>
      <c r="AC26" s="554"/>
      <c r="AD26" s="554"/>
      <c r="AE26" s="554"/>
      <c r="AF26" s="554"/>
      <c r="AG26" s="554"/>
      <c r="AH26" s="554"/>
      <c r="AI26" s="554"/>
    </row>
    <row r="27" spans="1:36" s="490" customFormat="1" ht="15" customHeight="1">
      <c r="A27" s="1279"/>
      <c r="B27" s="1279"/>
      <c r="C27" s="1279"/>
      <c r="D27" s="1279"/>
      <c r="E27" s="1279"/>
      <c r="F27" s="867"/>
      <c r="G27" s="867"/>
      <c r="H27" s="865"/>
      <c r="I27" s="1279"/>
      <c r="J27" s="867"/>
      <c r="K27" s="871"/>
      <c r="L27" s="506"/>
      <c r="M27" s="519" t="s">
        <v>10</v>
      </c>
      <c r="N27" s="524"/>
      <c r="O27" s="524"/>
      <c r="P27" s="524"/>
      <c r="Q27" s="524"/>
      <c r="R27" s="524"/>
      <c r="S27" s="524"/>
      <c r="T27" s="524"/>
      <c r="U27" s="524"/>
      <c r="V27" s="524"/>
      <c r="W27" s="528"/>
      <c r="X27" s="554"/>
      <c r="Y27" s="554"/>
      <c r="Z27" s="554"/>
      <c r="AA27" s="554"/>
      <c r="AB27" s="554"/>
      <c r="AC27" s="554"/>
      <c r="AD27" s="554"/>
      <c r="AE27" s="554"/>
      <c r="AF27" s="554"/>
      <c r="AG27" s="554"/>
      <c r="AH27" s="554"/>
      <c r="AI27" s="554"/>
      <c r="AJ27" s="554"/>
    </row>
    <row r="28" spans="1:36" s="490" customFormat="1" ht="15" hidden="1" customHeight="1">
      <c r="A28" s="1279"/>
      <c r="B28" s="1279"/>
      <c r="C28" s="1279"/>
      <c r="D28" s="1279"/>
      <c r="E28" s="867"/>
      <c r="F28" s="867"/>
      <c r="G28" s="867"/>
      <c r="H28" s="865"/>
      <c r="I28" s="1279"/>
      <c r="J28" s="867"/>
      <c r="K28" s="871"/>
      <c r="L28" s="506"/>
      <c r="M28" s="519"/>
      <c r="N28" s="524"/>
      <c r="O28" s="524"/>
      <c r="P28" s="524"/>
      <c r="Q28" s="524"/>
      <c r="R28" s="524"/>
      <c r="S28" s="524"/>
      <c r="T28" s="524"/>
      <c r="U28" s="524"/>
      <c r="V28" s="524"/>
      <c r="W28" s="528"/>
      <c r="X28" s="554"/>
      <c r="Y28" s="554"/>
      <c r="Z28" s="554"/>
      <c r="AA28" s="554"/>
      <c r="AB28" s="554"/>
      <c r="AC28" s="554"/>
      <c r="AD28" s="554"/>
      <c r="AE28" s="554"/>
      <c r="AF28" s="554"/>
      <c r="AG28" s="554"/>
      <c r="AH28" s="554"/>
      <c r="AI28" s="554"/>
      <c r="AJ28" s="554"/>
    </row>
    <row r="29" spans="1:36" ht="3" customHeight="1">
      <c r="L29" s="454"/>
      <c r="M29" s="454"/>
      <c r="N29" s="454"/>
      <c r="O29" s="454"/>
      <c r="P29" s="454"/>
      <c r="Q29" s="454"/>
      <c r="R29" s="454"/>
      <c r="S29" s="454"/>
      <c r="T29" s="454"/>
      <c r="U29" s="454"/>
    </row>
    <row r="30" spans="1:36" ht="106.5" customHeight="1">
      <c r="L30" s="1">
        <v>1</v>
      </c>
      <c r="M30" s="1273" t="s">
        <v>731</v>
      </c>
      <c r="N30" s="1273"/>
      <c r="O30" s="1273"/>
      <c r="P30" s="1273"/>
      <c r="Q30" s="1273"/>
      <c r="R30" s="1273"/>
      <c r="S30" s="1273"/>
      <c r="T30" s="1273"/>
      <c r="U30" s="1273"/>
      <c r="V30" s="1273"/>
      <c r="W30" s="1273"/>
    </row>
  </sheetData>
  <sheetProtection password="FA9C" sheet="1" objects="1" scenarios="1" formatColumns="0" formatRows="0"/>
  <dataConsolidate leftLabels="1"/>
  <mergeCells count="39">
    <mergeCell ref="A18:A28"/>
    <mergeCell ref="O18:V18"/>
    <mergeCell ref="B19:B28"/>
    <mergeCell ref="O19:V19"/>
    <mergeCell ref="C20:C28"/>
    <mergeCell ref="U24:U25"/>
    <mergeCell ref="O20:V20"/>
    <mergeCell ref="D21:D28"/>
    <mergeCell ref="O21:V21"/>
    <mergeCell ref="E22:E27"/>
    <mergeCell ref="F23:F26"/>
    <mergeCell ref="J23:J26"/>
    <mergeCell ref="O23:V23"/>
    <mergeCell ref="R24:R25"/>
    <mergeCell ref="S24:S25"/>
    <mergeCell ref="O12:U12"/>
    <mergeCell ref="O15:O16"/>
    <mergeCell ref="P15:Q15"/>
    <mergeCell ref="S16:T16"/>
    <mergeCell ref="I21:I28"/>
    <mergeCell ref="L5:T5"/>
    <mergeCell ref="O7:T7"/>
    <mergeCell ref="O8:T8"/>
    <mergeCell ref="L11:M11"/>
    <mergeCell ref="O11:T11"/>
    <mergeCell ref="O9:T9"/>
    <mergeCell ref="O10:T10"/>
    <mergeCell ref="W24:W26"/>
    <mergeCell ref="R15:T15"/>
    <mergeCell ref="O14:T14"/>
    <mergeCell ref="M30:W30"/>
    <mergeCell ref="U14:U16"/>
    <mergeCell ref="V14:V16"/>
    <mergeCell ref="W13:W16"/>
    <mergeCell ref="L13:V13"/>
    <mergeCell ref="L14:L16"/>
    <mergeCell ref="M14:M16"/>
    <mergeCell ref="S17:T17"/>
    <mergeCell ref="T24:T25"/>
  </mergeCells>
  <dataValidations count="10">
    <dataValidation allowBlank="1" sqref="JH27:JS28 TD27:TO28 ACZ27:ADK28 AMV27:ANG28 AWR27:AXC28 BGN27:BGY28 BQJ27:BQU28 CAF27:CAQ28 CKB27:CKM28 CTX27:CUI28 DDT27:DEE28 DNP27:DOA28 DXL27:DXW28 EHH27:EHS28 ERD27:ERO28 FAZ27:FBK28 FKV27:FLG28 FUR27:FVC28 GEN27:GEY28 GOJ27:GOU28 GYF27:GYQ28 HIB27:HIM28 HRX27:HSI28 IBT27:ICE28 ILP27:IMA28 IVL27:IVW28 JFH27:JFS28 JPD27:JPO28 JYZ27:JZK28 KIV27:KJG28 KSR27:KTC28 LCN27:LCY28 LMJ27:LMU28 LWF27:LWQ28 MGB27:MGM28 MPX27:MQI28 MZT27:NAE28 NJP27:NKA28 NTL27:NTW28 ODH27:ODS28 OND27:ONO28 OWZ27:OXK28 PGV27:PHG28 PQR27:PRC28 QAN27:QAY28 QKJ27:QKU28 QUF27:QUQ28 REB27:REM28 RNX27:ROI28 RXT27:RYE28 SHP27:SIA28 SRL27:SRW28 TBH27:TBS28 TLD27:TLO28 TUZ27:TVK28 UEV27:UFG28 UOR27:UPC28 UYN27:UYY28 VIJ27:VIU28 VSF27:VSQ28 WCB27:WCM28 WLX27:WMI28 WVT27:WWE28 JH65559:JS65560 TD65559:TO65560 ACZ65559:ADK65560 AMV65559:ANG65560 AWR65559:AXC65560 BGN65559:BGY65560 BQJ65559:BQU65560 CAF65559:CAQ65560 CKB65559:CKM65560 CTX65559:CUI65560 DDT65559:DEE65560 DNP65559:DOA65560 DXL65559:DXW65560 EHH65559:EHS65560 ERD65559:ERO65560 FAZ65559:FBK65560 FKV65559:FLG65560 FUR65559:FVC65560 GEN65559:GEY65560 GOJ65559:GOU65560 GYF65559:GYQ65560 HIB65559:HIM65560 HRX65559:HSI65560 IBT65559:ICE65560 ILP65559:IMA65560 IVL65559:IVW65560 JFH65559:JFS65560 JPD65559:JPO65560 JYZ65559:JZK65560 KIV65559:KJG65560 KSR65559:KTC65560 LCN65559:LCY65560 LMJ65559:LMU65560 LWF65559:LWQ65560 MGB65559:MGM65560 MPX65559:MQI65560 MZT65559:NAE65560 NJP65559:NKA65560 NTL65559:NTW65560 ODH65559:ODS65560 OND65559:ONO65560 OWZ65559:OXK65560 PGV65559:PHG65560 PQR65559:PRC65560 QAN65559:QAY65560 QKJ65559:QKU65560 QUF65559:QUQ65560 REB65559:REM65560 RNX65559:ROI65560 RXT65559:RYE65560 SHP65559:SIA65560 SRL65559:SRW65560 TBH65559:TBS65560 TLD65559:TLO65560 TUZ65559:TVK65560 UEV65559:UFG65560 UOR65559:UPC65560 UYN65559:UYY65560 VIJ65559:VIU65560 VSF65559:VSQ65560 WCB65559:WCM65560 WLX65559:WMI65560 WVT65559:WWE65560 JH131095:JS131096 TD131095:TO131096 ACZ131095:ADK131096 AMV131095:ANG131096 AWR131095:AXC131096 BGN131095:BGY131096 BQJ131095:BQU131096 CAF131095:CAQ131096 CKB131095:CKM131096 CTX131095:CUI131096 DDT131095:DEE131096 DNP131095:DOA131096 DXL131095:DXW131096 EHH131095:EHS131096 ERD131095:ERO131096 FAZ131095:FBK131096 FKV131095:FLG131096 FUR131095:FVC131096 GEN131095:GEY131096 GOJ131095:GOU131096 GYF131095:GYQ131096 HIB131095:HIM131096 HRX131095:HSI131096 IBT131095:ICE131096 ILP131095:IMA131096 IVL131095:IVW131096 JFH131095:JFS131096 JPD131095:JPO131096 JYZ131095:JZK131096 KIV131095:KJG131096 KSR131095:KTC131096 LCN131095:LCY131096 LMJ131095:LMU131096 LWF131095:LWQ131096 MGB131095:MGM131096 MPX131095:MQI131096 MZT131095:NAE131096 NJP131095:NKA131096 NTL131095:NTW131096 ODH131095:ODS131096 OND131095:ONO131096 OWZ131095:OXK131096 PGV131095:PHG131096 PQR131095:PRC131096 QAN131095:QAY131096 QKJ131095:QKU131096 QUF131095:QUQ131096 REB131095:REM131096 RNX131095:ROI131096 RXT131095:RYE131096 SHP131095:SIA131096 SRL131095:SRW131096 TBH131095:TBS131096 TLD131095:TLO131096 TUZ131095:TVK131096 UEV131095:UFG131096 UOR131095:UPC131096 UYN131095:UYY131096 VIJ131095:VIU131096 VSF131095:VSQ131096 WCB131095:WCM131096 WLX131095:WMI131096 WVT131095:WWE131096 JH196631:JS196632 TD196631:TO196632 ACZ196631:ADK196632 AMV196631:ANG196632 AWR196631:AXC196632 BGN196631:BGY196632 BQJ196631:BQU196632 CAF196631:CAQ196632 CKB196631:CKM196632 CTX196631:CUI196632 DDT196631:DEE196632 DNP196631:DOA196632 DXL196631:DXW196632 EHH196631:EHS196632 ERD196631:ERO196632 FAZ196631:FBK196632 FKV196631:FLG196632 FUR196631:FVC196632 GEN196631:GEY196632 GOJ196631:GOU196632 GYF196631:GYQ196632 HIB196631:HIM196632 HRX196631:HSI196632 IBT196631:ICE196632 ILP196631:IMA196632 IVL196631:IVW196632 JFH196631:JFS196632 JPD196631:JPO196632 JYZ196631:JZK196632 KIV196631:KJG196632 KSR196631:KTC196632 LCN196631:LCY196632 LMJ196631:LMU196632 LWF196631:LWQ196632 MGB196631:MGM196632 MPX196631:MQI196632 MZT196631:NAE196632 NJP196631:NKA196632 NTL196631:NTW196632 ODH196631:ODS196632 OND196631:ONO196632 OWZ196631:OXK196632 PGV196631:PHG196632 PQR196631:PRC196632 QAN196631:QAY196632 QKJ196631:QKU196632 QUF196631:QUQ196632 REB196631:REM196632 RNX196631:ROI196632 RXT196631:RYE196632 SHP196631:SIA196632 SRL196631:SRW196632 TBH196631:TBS196632 TLD196631:TLO196632 TUZ196631:TVK196632 UEV196631:UFG196632 UOR196631:UPC196632 UYN196631:UYY196632 VIJ196631:VIU196632 VSF196631:VSQ196632 WCB196631:WCM196632 WLX196631:WMI196632 WVT196631:WWE196632 JH262167:JS262168 TD262167:TO262168 ACZ262167:ADK262168 AMV262167:ANG262168 AWR262167:AXC262168 BGN262167:BGY262168 BQJ262167:BQU262168 CAF262167:CAQ262168 CKB262167:CKM262168 CTX262167:CUI262168 DDT262167:DEE262168 DNP262167:DOA262168 DXL262167:DXW262168 EHH262167:EHS262168 ERD262167:ERO262168 FAZ262167:FBK262168 FKV262167:FLG262168 FUR262167:FVC262168 GEN262167:GEY262168 GOJ262167:GOU262168 GYF262167:GYQ262168 HIB262167:HIM262168 HRX262167:HSI262168 IBT262167:ICE262168 ILP262167:IMA262168 IVL262167:IVW262168 JFH262167:JFS262168 JPD262167:JPO262168 JYZ262167:JZK262168 KIV262167:KJG262168 KSR262167:KTC262168 LCN262167:LCY262168 LMJ262167:LMU262168 LWF262167:LWQ262168 MGB262167:MGM262168 MPX262167:MQI262168 MZT262167:NAE262168 NJP262167:NKA262168 NTL262167:NTW262168 ODH262167:ODS262168 OND262167:ONO262168 OWZ262167:OXK262168 PGV262167:PHG262168 PQR262167:PRC262168 QAN262167:QAY262168 QKJ262167:QKU262168 QUF262167:QUQ262168 REB262167:REM262168 RNX262167:ROI262168 RXT262167:RYE262168 SHP262167:SIA262168 SRL262167:SRW262168 TBH262167:TBS262168 TLD262167:TLO262168 TUZ262167:TVK262168 UEV262167:UFG262168 UOR262167:UPC262168 UYN262167:UYY262168 VIJ262167:VIU262168 VSF262167:VSQ262168 WCB262167:WCM262168 WLX262167:WMI262168 WVT262167:WWE262168 JH327703:JS327704 TD327703:TO327704 ACZ327703:ADK327704 AMV327703:ANG327704 AWR327703:AXC327704 BGN327703:BGY327704 BQJ327703:BQU327704 CAF327703:CAQ327704 CKB327703:CKM327704 CTX327703:CUI327704 DDT327703:DEE327704 DNP327703:DOA327704 DXL327703:DXW327704 EHH327703:EHS327704 ERD327703:ERO327704 FAZ327703:FBK327704 FKV327703:FLG327704 FUR327703:FVC327704 GEN327703:GEY327704 GOJ327703:GOU327704 GYF327703:GYQ327704 HIB327703:HIM327704 HRX327703:HSI327704 IBT327703:ICE327704 ILP327703:IMA327704 IVL327703:IVW327704 JFH327703:JFS327704 JPD327703:JPO327704 JYZ327703:JZK327704 KIV327703:KJG327704 KSR327703:KTC327704 LCN327703:LCY327704 LMJ327703:LMU327704 LWF327703:LWQ327704 MGB327703:MGM327704 MPX327703:MQI327704 MZT327703:NAE327704 NJP327703:NKA327704 NTL327703:NTW327704 ODH327703:ODS327704 OND327703:ONO327704 OWZ327703:OXK327704 PGV327703:PHG327704 PQR327703:PRC327704 QAN327703:QAY327704 QKJ327703:QKU327704 QUF327703:QUQ327704 REB327703:REM327704 RNX327703:ROI327704 RXT327703:RYE327704 SHP327703:SIA327704 SRL327703:SRW327704 TBH327703:TBS327704 TLD327703:TLO327704 TUZ327703:TVK327704 UEV327703:UFG327704 UOR327703:UPC327704 UYN327703:UYY327704 VIJ327703:VIU327704 VSF327703:VSQ327704 WCB327703:WCM327704 WLX327703:WMI327704 WVT327703:WWE327704 JH393239:JS393240 TD393239:TO393240 ACZ393239:ADK393240 AMV393239:ANG393240 AWR393239:AXC393240 BGN393239:BGY393240 BQJ393239:BQU393240 CAF393239:CAQ393240 CKB393239:CKM393240 CTX393239:CUI393240 DDT393239:DEE393240 DNP393239:DOA393240 DXL393239:DXW393240 EHH393239:EHS393240 ERD393239:ERO393240 FAZ393239:FBK393240 FKV393239:FLG393240 FUR393239:FVC393240 GEN393239:GEY393240 GOJ393239:GOU393240 GYF393239:GYQ393240 HIB393239:HIM393240 HRX393239:HSI393240 IBT393239:ICE393240 ILP393239:IMA393240 IVL393239:IVW393240 JFH393239:JFS393240 JPD393239:JPO393240 JYZ393239:JZK393240 KIV393239:KJG393240 KSR393239:KTC393240 LCN393239:LCY393240 LMJ393239:LMU393240 LWF393239:LWQ393240 MGB393239:MGM393240 MPX393239:MQI393240 MZT393239:NAE393240 NJP393239:NKA393240 NTL393239:NTW393240 ODH393239:ODS393240 OND393239:ONO393240 OWZ393239:OXK393240 PGV393239:PHG393240 PQR393239:PRC393240 QAN393239:QAY393240 QKJ393239:QKU393240 QUF393239:QUQ393240 REB393239:REM393240 RNX393239:ROI393240 RXT393239:RYE393240 SHP393239:SIA393240 SRL393239:SRW393240 TBH393239:TBS393240 TLD393239:TLO393240 TUZ393239:TVK393240 UEV393239:UFG393240 UOR393239:UPC393240 UYN393239:UYY393240 VIJ393239:VIU393240 VSF393239:VSQ393240 WCB393239:WCM393240 WLX393239:WMI393240 WVT393239:WWE393240 JH458775:JS458776 TD458775:TO458776 ACZ458775:ADK458776 AMV458775:ANG458776 AWR458775:AXC458776 BGN458775:BGY458776 BQJ458775:BQU458776 CAF458775:CAQ458776 CKB458775:CKM458776 CTX458775:CUI458776 DDT458775:DEE458776 DNP458775:DOA458776 DXL458775:DXW458776 EHH458775:EHS458776 ERD458775:ERO458776 FAZ458775:FBK458776 FKV458775:FLG458776 FUR458775:FVC458776 GEN458775:GEY458776 GOJ458775:GOU458776 GYF458775:GYQ458776 HIB458775:HIM458776 HRX458775:HSI458776 IBT458775:ICE458776 ILP458775:IMA458776 IVL458775:IVW458776 JFH458775:JFS458776 JPD458775:JPO458776 JYZ458775:JZK458776 KIV458775:KJG458776 KSR458775:KTC458776 LCN458775:LCY458776 LMJ458775:LMU458776 LWF458775:LWQ458776 MGB458775:MGM458776 MPX458775:MQI458776 MZT458775:NAE458776 NJP458775:NKA458776 NTL458775:NTW458776 ODH458775:ODS458776 OND458775:ONO458776 OWZ458775:OXK458776 PGV458775:PHG458776 PQR458775:PRC458776 QAN458775:QAY458776 QKJ458775:QKU458776 QUF458775:QUQ458776 REB458775:REM458776 RNX458775:ROI458776 RXT458775:RYE458776 SHP458775:SIA458776 SRL458775:SRW458776 TBH458775:TBS458776 TLD458775:TLO458776 TUZ458775:TVK458776 UEV458775:UFG458776 UOR458775:UPC458776 UYN458775:UYY458776 VIJ458775:VIU458776 VSF458775:VSQ458776 WCB458775:WCM458776 WLX458775:WMI458776 WVT458775:WWE458776 JH524311:JS524312 TD524311:TO524312 ACZ524311:ADK524312 AMV524311:ANG524312 AWR524311:AXC524312 BGN524311:BGY524312 BQJ524311:BQU524312 CAF524311:CAQ524312 CKB524311:CKM524312 CTX524311:CUI524312 DDT524311:DEE524312 DNP524311:DOA524312 DXL524311:DXW524312 EHH524311:EHS524312 ERD524311:ERO524312 FAZ524311:FBK524312 FKV524311:FLG524312 FUR524311:FVC524312 GEN524311:GEY524312 GOJ524311:GOU524312 GYF524311:GYQ524312 HIB524311:HIM524312 HRX524311:HSI524312 IBT524311:ICE524312 ILP524311:IMA524312 IVL524311:IVW524312 JFH524311:JFS524312 JPD524311:JPO524312 JYZ524311:JZK524312 KIV524311:KJG524312 KSR524311:KTC524312 LCN524311:LCY524312 LMJ524311:LMU524312 LWF524311:LWQ524312 MGB524311:MGM524312 MPX524311:MQI524312 MZT524311:NAE524312 NJP524311:NKA524312 NTL524311:NTW524312 ODH524311:ODS524312 OND524311:ONO524312 OWZ524311:OXK524312 PGV524311:PHG524312 PQR524311:PRC524312 QAN524311:QAY524312 QKJ524311:QKU524312 QUF524311:QUQ524312 REB524311:REM524312 RNX524311:ROI524312 RXT524311:RYE524312 SHP524311:SIA524312 SRL524311:SRW524312 TBH524311:TBS524312 TLD524311:TLO524312 TUZ524311:TVK524312 UEV524311:UFG524312 UOR524311:UPC524312 UYN524311:UYY524312 VIJ524311:VIU524312 VSF524311:VSQ524312 WCB524311:WCM524312 WLX524311:WMI524312 WVT524311:WWE524312 JH589847:JS589848 TD589847:TO589848 ACZ589847:ADK589848 AMV589847:ANG589848 AWR589847:AXC589848 BGN589847:BGY589848 BQJ589847:BQU589848 CAF589847:CAQ589848 CKB589847:CKM589848 CTX589847:CUI589848 DDT589847:DEE589848 DNP589847:DOA589848 DXL589847:DXW589848 EHH589847:EHS589848 ERD589847:ERO589848 FAZ589847:FBK589848 FKV589847:FLG589848 FUR589847:FVC589848 GEN589847:GEY589848 GOJ589847:GOU589848 GYF589847:GYQ589848 HIB589847:HIM589848 HRX589847:HSI589848 IBT589847:ICE589848 ILP589847:IMA589848 IVL589847:IVW589848 JFH589847:JFS589848 JPD589847:JPO589848 JYZ589847:JZK589848 KIV589847:KJG589848 KSR589847:KTC589848 LCN589847:LCY589848 LMJ589847:LMU589848 LWF589847:LWQ589848 MGB589847:MGM589848 MPX589847:MQI589848 MZT589847:NAE589848 NJP589847:NKA589848 NTL589847:NTW589848 ODH589847:ODS589848 OND589847:ONO589848 OWZ589847:OXK589848 PGV589847:PHG589848 PQR589847:PRC589848 QAN589847:QAY589848 QKJ589847:QKU589848 QUF589847:QUQ589848 REB589847:REM589848 RNX589847:ROI589848 RXT589847:RYE589848 SHP589847:SIA589848 SRL589847:SRW589848 TBH589847:TBS589848 TLD589847:TLO589848 TUZ589847:TVK589848 UEV589847:UFG589848 UOR589847:UPC589848 UYN589847:UYY589848 VIJ589847:VIU589848 VSF589847:VSQ589848 WCB589847:WCM589848 WLX589847:WMI589848 WVT589847:WWE589848 JH655383:JS655384 TD655383:TO655384 ACZ655383:ADK655384 AMV655383:ANG655384 AWR655383:AXC655384 BGN655383:BGY655384 BQJ655383:BQU655384 CAF655383:CAQ655384 CKB655383:CKM655384 CTX655383:CUI655384 DDT655383:DEE655384 DNP655383:DOA655384 DXL655383:DXW655384 EHH655383:EHS655384 ERD655383:ERO655384 FAZ655383:FBK655384 FKV655383:FLG655384 FUR655383:FVC655384 GEN655383:GEY655384 GOJ655383:GOU655384 GYF655383:GYQ655384 HIB655383:HIM655384 HRX655383:HSI655384 IBT655383:ICE655384 ILP655383:IMA655384 IVL655383:IVW655384 JFH655383:JFS655384 JPD655383:JPO655384 JYZ655383:JZK655384 KIV655383:KJG655384 KSR655383:KTC655384 LCN655383:LCY655384 LMJ655383:LMU655384 LWF655383:LWQ655384 MGB655383:MGM655384 MPX655383:MQI655384 MZT655383:NAE655384 NJP655383:NKA655384 NTL655383:NTW655384 ODH655383:ODS655384 OND655383:ONO655384 OWZ655383:OXK655384 PGV655383:PHG655384 PQR655383:PRC655384 QAN655383:QAY655384 QKJ655383:QKU655384 QUF655383:QUQ655384 REB655383:REM655384 RNX655383:ROI655384 RXT655383:RYE655384 SHP655383:SIA655384 SRL655383:SRW655384 TBH655383:TBS655384 TLD655383:TLO655384 TUZ655383:TVK655384 UEV655383:UFG655384 UOR655383:UPC655384 UYN655383:UYY655384 VIJ655383:VIU655384 VSF655383:VSQ655384 WCB655383:WCM655384 WLX655383:WMI655384 WVT655383:WWE655384 JH720919:JS720920 TD720919:TO720920 ACZ720919:ADK720920 AMV720919:ANG720920 AWR720919:AXC720920 BGN720919:BGY720920 BQJ720919:BQU720920 CAF720919:CAQ720920 CKB720919:CKM720920 CTX720919:CUI720920 DDT720919:DEE720920 DNP720919:DOA720920 DXL720919:DXW720920 EHH720919:EHS720920 ERD720919:ERO720920 FAZ720919:FBK720920 FKV720919:FLG720920 FUR720919:FVC720920 GEN720919:GEY720920 GOJ720919:GOU720920 GYF720919:GYQ720920 HIB720919:HIM720920 HRX720919:HSI720920 IBT720919:ICE720920 ILP720919:IMA720920 IVL720919:IVW720920 JFH720919:JFS720920 JPD720919:JPO720920 JYZ720919:JZK720920 KIV720919:KJG720920 KSR720919:KTC720920 LCN720919:LCY720920 LMJ720919:LMU720920 LWF720919:LWQ720920 MGB720919:MGM720920 MPX720919:MQI720920 MZT720919:NAE720920 NJP720919:NKA720920 NTL720919:NTW720920 ODH720919:ODS720920 OND720919:ONO720920 OWZ720919:OXK720920 PGV720919:PHG720920 PQR720919:PRC720920 QAN720919:QAY720920 QKJ720919:QKU720920 QUF720919:QUQ720920 REB720919:REM720920 RNX720919:ROI720920 RXT720919:RYE720920 SHP720919:SIA720920 SRL720919:SRW720920 TBH720919:TBS720920 TLD720919:TLO720920 TUZ720919:TVK720920 UEV720919:UFG720920 UOR720919:UPC720920 UYN720919:UYY720920 VIJ720919:VIU720920 VSF720919:VSQ720920 WCB720919:WCM720920 WLX720919:WMI720920 WVT720919:WWE720920 JH786455:JS786456 TD786455:TO786456 ACZ786455:ADK786456 AMV786455:ANG786456 AWR786455:AXC786456 BGN786455:BGY786456 BQJ786455:BQU786456 CAF786455:CAQ786456 CKB786455:CKM786456 CTX786455:CUI786456 DDT786455:DEE786456 DNP786455:DOA786456 DXL786455:DXW786456 EHH786455:EHS786456 ERD786455:ERO786456 FAZ786455:FBK786456 FKV786455:FLG786456 FUR786455:FVC786456 GEN786455:GEY786456 GOJ786455:GOU786456 GYF786455:GYQ786456 HIB786455:HIM786456 HRX786455:HSI786456 IBT786455:ICE786456 ILP786455:IMA786456 IVL786455:IVW786456 JFH786455:JFS786456 JPD786455:JPO786456 JYZ786455:JZK786456 KIV786455:KJG786456 KSR786455:KTC786456 LCN786455:LCY786456 LMJ786455:LMU786456 LWF786455:LWQ786456 MGB786455:MGM786456 MPX786455:MQI786456 MZT786455:NAE786456 NJP786455:NKA786456 NTL786455:NTW786456 ODH786455:ODS786456 OND786455:ONO786456 OWZ786455:OXK786456 PGV786455:PHG786456 PQR786455:PRC786456 QAN786455:QAY786456 QKJ786455:QKU786456 QUF786455:QUQ786456 REB786455:REM786456 RNX786455:ROI786456 RXT786455:RYE786456 SHP786455:SIA786456 SRL786455:SRW786456 TBH786455:TBS786456 TLD786455:TLO786456 TUZ786455:TVK786456 UEV786455:UFG786456 UOR786455:UPC786456 UYN786455:UYY786456 VIJ786455:VIU786456 VSF786455:VSQ786456 WCB786455:WCM786456 WLX786455:WMI786456 WVT786455:WWE786456 JH851991:JS851992 TD851991:TO851992 ACZ851991:ADK851992 AMV851991:ANG851992 AWR851991:AXC851992 BGN851991:BGY851992 BQJ851991:BQU851992 CAF851991:CAQ851992 CKB851991:CKM851992 CTX851991:CUI851992 DDT851991:DEE851992 DNP851991:DOA851992 DXL851991:DXW851992 EHH851991:EHS851992 ERD851991:ERO851992 FAZ851991:FBK851992 FKV851991:FLG851992 FUR851991:FVC851992 GEN851991:GEY851992 GOJ851991:GOU851992 GYF851991:GYQ851992 HIB851991:HIM851992 HRX851991:HSI851992 IBT851991:ICE851992 ILP851991:IMA851992 IVL851991:IVW851992 JFH851991:JFS851992 JPD851991:JPO851992 JYZ851991:JZK851992 KIV851991:KJG851992 KSR851991:KTC851992 LCN851991:LCY851992 LMJ851991:LMU851992 LWF851991:LWQ851992 MGB851991:MGM851992 MPX851991:MQI851992 MZT851991:NAE851992 NJP851991:NKA851992 NTL851991:NTW851992 ODH851991:ODS851992 OND851991:ONO851992 OWZ851991:OXK851992 PGV851991:PHG851992 PQR851991:PRC851992 QAN851991:QAY851992 QKJ851991:QKU851992 QUF851991:QUQ851992 REB851991:REM851992 RNX851991:ROI851992 RXT851991:RYE851992 SHP851991:SIA851992 SRL851991:SRW851992 TBH851991:TBS851992 TLD851991:TLO851992 TUZ851991:TVK851992 UEV851991:UFG851992 UOR851991:UPC851992 UYN851991:UYY851992 VIJ851991:VIU851992 VSF851991:VSQ851992 WCB851991:WCM851992 WLX851991:WMI851992 WVT851991:WWE851992 JH917527:JS917528 TD917527:TO917528 ACZ917527:ADK917528 AMV917527:ANG917528 AWR917527:AXC917528 BGN917527:BGY917528 BQJ917527:BQU917528 CAF917527:CAQ917528 CKB917527:CKM917528 CTX917527:CUI917528 DDT917527:DEE917528 DNP917527:DOA917528 DXL917527:DXW917528 EHH917527:EHS917528 ERD917527:ERO917528 FAZ917527:FBK917528 FKV917527:FLG917528 FUR917527:FVC917528 GEN917527:GEY917528 GOJ917527:GOU917528 GYF917527:GYQ917528 HIB917527:HIM917528 HRX917527:HSI917528 IBT917527:ICE917528 ILP917527:IMA917528 IVL917527:IVW917528 JFH917527:JFS917528 JPD917527:JPO917528 JYZ917527:JZK917528 KIV917527:KJG917528 KSR917527:KTC917528 LCN917527:LCY917528 LMJ917527:LMU917528 LWF917527:LWQ917528 MGB917527:MGM917528 MPX917527:MQI917528 MZT917527:NAE917528 NJP917527:NKA917528 NTL917527:NTW917528 ODH917527:ODS917528 OND917527:ONO917528 OWZ917527:OXK917528 PGV917527:PHG917528 PQR917527:PRC917528 QAN917527:QAY917528 QKJ917527:QKU917528 QUF917527:QUQ917528 REB917527:REM917528 RNX917527:ROI917528 RXT917527:RYE917528 SHP917527:SIA917528 SRL917527:SRW917528 TBH917527:TBS917528 TLD917527:TLO917528 TUZ917527:TVK917528 UEV917527:UFG917528 UOR917527:UPC917528 UYN917527:UYY917528 VIJ917527:VIU917528 VSF917527:VSQ917528 WCB917527:WCM917528 WLX917527:WMI917528 WVT917527:WWE917528 WVT983063:WWE983064 JH983063:JS983064 TD983063:TO983064 ACZ983063:ADK983064 AMV983063:ANG983064 AWR983063:AXC983064 BGN983063:BGY983064 BQJ983063:BQU983064 CAF983063:CAQ983064 CKB983063:CKM983064 CTX983063:CUI983064 DDT983063:DEE983064 DNP983063:DOA983064 DXL983063:DXW983064 EHH983063:EHS983064 ERD983063:ERO983064 FAZ983063:FBK983064 FKV983063:FLG983064 FUR983063:FVC983064 GEN983063:GEY983064 GOJ983063:GOU983064 GYF983063:GYQ983064 HIB983063:HIM983064 HRX983063:HSI983064 IBT983063:ICE983064 ILP983063:IMA983064 IVL983063:IVW983064 JFH983063:JFS983064 JPD983063:JPO983064 JYZ983063:JZK983064 KIV983063:KJG983064 KSR983063:KTC983064 LCN983063:LCY983064 LMJ983063:LMU983064 LWF983063:LWQ983064 MGB983063:MGM983064 MPX983063:MQI983064 MZT983063:NAE983064 NJP983063:NKA983064 NTL983063:NTW983064 ODH983063:ODS983064 OND983063:ONO983064 OWZ983063:OXK983064 PGV983063:PHG983064 PQR983063:PRC983064 QAN983063:QAY983064 QKJ983063:QKU983064 QUF983063:QUQ983064 REB983063:REM983064 RNX983063:ROI983064 RXT983063:RYE983064 SHP983063:SIA983064 SRL983063:SRW983064 TBH983063:TBS983064 TLD983063:TLO983064 TUZ983063:TVK983064 UEV983063:UFG983064 UOR983063:UPC983064 UYN983063:UYY983064 VIJ983063:VIU983064 VSF983063:VSQ983064 WCB983063:WCM983064 WLX983063:WMI983064 W27:W28 L65559:W65560 L131095:W131096 L196631:W196632 L262167:W262168 L327703:W327704 L393239:W393240 L458775:W458776 L524311:W524312 L589847:W589848 L655383:W655384 L720919:W720920 L786455:W786456 L851991:W851992 L917527:W917528 L983063:W983064"/>
    <dataValidation allowBlank="1" prompt="Для выбора выполните двойной щелчок левой клавиши мыши по соответствующей ячейке." sqref="JH65561:JS65564 TD65561:TO65564 ACZ65561:ADK65564 AMV65561:ANG65564 AWR65561:AXC65564 BGN65561:BGY65564 BQJ65561:BQU65564 CAF65561:CAQ65564 CKB65561:CKM65564 CTX65561:CUI65564 DDT65561:DEE65564 DNP65561:DOA65564 DXL65561:DXW65564 EHH65561:EHS65564 ERD65561:ERO65564 FAZ65561:FBK65564 FKV65561:FLG65564 FUR65561:FVC65564 GEN65561:GEY65564 GOJ65561:GOU65564 GYF65561:GYQ65564 HIB65561:HIM65564 HRX65561:HSI65564 IBT65561:ICE65564 ILP65561:IMA65564 IVL65561:IVW65564 JFH65561:JFS65564 JPD65561:JPO65564 JYZ65561:JZK65564 KIV65561:KJG65564 KSR65561:KTC65564 LCN65561:LCY65564 LMJ65561:LMU65564 LWF65561:LWQ65564 MGB65561:MGM65564 MPX65561:MQI65564 MZT65561:NAE65564 NJP65561:NKA65564 NTL65561:NTW65564 ODH65561:ODS65564 OND65561:ONO65564 OWZ65561:OXK65564 PGV65561:PHG65564 PQR65561:PRC65564 QAN65561:QAY65564 QKJ65561:QKU65564 QUF65561:QUQ65564 REB65561:REM65564 RNX65561:ROI65564 RXT65561:RYE65564 SHP65561:SIA65564 SRL65561:SRW65564 TBH65561:TBS65564 TLD65561:TLO65564 TUZ65561:TVK65564 UEV65561:UFG65564 UOR65561:UPC65564 UYN65561:UYY65564 VIJ65561:VIU65564 VSF65561:VSQ65564 WCB65561:WCM65564 WLX65561:WMI65564 WVT65561:WWE65564 JH131097:JS131100 TD131097:TO131100 ACZ131097:ADK131100 AMV131097:ANG131100 AWR131097:AXC131100 BGN131097:BGY131100 BQJ131097:BQU131100 CAF131097:CAQ131100 CKB131097:CKM131100 CTX131097:CUI131100 DDT131097:DEE131100 DNP131097:DOA131100 DXL131097:DXW131100 EHH131097:EHS131100 ERD131097:ERO131100 FAZ131097:FBK131100 FKV131097:FLG131100 FUR131097:FVC131100 GEN131097:GEY131100 GOJ131097:GOU131100 GYF131097:GYQ131100 HIB131097:HIM131100 HRX131097:HSI131100 IBT131097:ICE131100 ILP131097:IMA131100 IVL131097:IVW131100 JFH131097:JFS131100 JPD131097:JPO131100 JYZ131097:JZK131100 KIV131097:KJG131100 KSR131097:KTC131100 LCN131097:LCY131100 LMJ131097:LMU131100 LWF131097:LWQ131100 MGB131097:MGM131100 MPX131097:MQI131100 MZT131097:NAE131100 NJP131097:NKA131100 NTL131097:NTW131100 ODH131097:ODS131100 OND131097:ONO131100 OWZ131097:OXK131100 PGV131097:PHG131100 PQR131097:PRC131100 QAN131097:QAY131100 QKJ131097:QKU131100 QUF131097:QUQ131100 REB131097:REM131100 RNX131097:ROI131100 RXT131097:RYE131100 SHP131097:SIA131100 SRL131097:SRW131100 TBH131097:TBS131100 TLD131097:TLO131100 TUZ131097:TVK131100 UEV131097:UFG131100 UOR131097:UPC131100 UYN131097:UYY131100 VIJ131097:VIU131100 VSF131097:VSQ131100 WCB131097:WCM131100 WLX131097:WMI131100 WVT131097:WWE131100 JH196633:JS196636 TD196633:TO196636 ACZ196633:ADK196636 AMV196633:ANG196636 AWR196633:AXC196636 BGN196633:BGY196636 BQJ196633:BQU196636 CAF196633:CAQ196636 CKB196633:CKM196636 CTX196633:CUI196636 DDT196633:DEE196636 DNP196633:DOA196636 DXL196633:DXW196636 EHH196633:EHS196636 ERD196633:ERO196636 FAZ196633:FBK196636 FKV196633:FLG196636 FUR196633:FVC196636 GEN196633:GEY196636 GOJ196633:GOU196636 GYF196633:GYQ196636 HIB196633:HIM196636 HRX196633:HSI196636 IBT196633:ICE196636 ILP196633:IMA196636 IVL196633:IVW196636 JFH196633:JFS196636 JPD196633:JPO196636 JYZ196633:JZK196636 KIV196633:KJG196636 KSR196633:KTC196636 LCN196633:LCY196636 LMJ196633:LMU196636 LWF196633:LWQ196636 MGB196633:MGM196636 MPX196633:MQI196636 MZT196633:NAE196636 NJP196633:NKA196636 NTL196633:NTW196636 ODH196633:ODS196636 OND196633:ONO196636 OWZ196633:OXK196636 PGV196633:PHG196636 PQR196633:PRC196636 QAN196633:QAY196636 QKJ196633:QKU196636 QUF196633:QUQ196636 REB196633:REM196636 RNX196633:ROI196636 RXT196633:RYE196636 SHP196633:SIA196636 SRL196633:SRW196636 TBH196633:TBS196636 TLD196633:TLO196636 TUZ196633:TVK196636 UEV196633:UFG196636 UOR196633:UPC196636 UYN196633:UYY196636 VIJ196633:VIU196636 VSF196633:VSQ196636 WCB196633:WCM196636 WLX196633:WMI196636 WVT196633:WWE196636 JH262169:JS262172 TD262169:TO262172 ACZ262169:ADK262172 AMV262169:ANG262172 AWR262169:AXC262172 BGN262169:BGY262172 BQJ262169:BQU262172 CAF262169:CAQ262172 CKB262169:CKM262172 CTX262169:CUI262172 DDT262169:DEE262172 DNP262169:DOA262172 DXL262169:DXW262172 EHH262169:EHS262172 ERD262169:ERO262172 FAZ262169:FBK262172 FKV262169:FLG262172 FUR262169:FVC262172 GEN262169:GEY262172 GOJ262169:GOU262172 GYF262169:GYQ262172 HIB262169:HIM262172 HRX262169:HSI262172 IBT262169:ICE262172 ILP262169:IMA262172 IVL262169:IVW262172 JFH262169:JFS262172 JPD262169:JPO262172 JYZ262169:JZK262172 KIV262169:KJG262172 KSR262169:KTC262172 LCN262169:LCY262172 LMJ262169:LMU262172 LWF262169:LWQ262172 MGB262169:MGM262172 MPX262169:MQI262172 MZT262169:NAE262172 NJP262169:NKA262172 NTL262169:NTW262172 ODH262169:ODS262172 OND262169:ONO262172 OWZ262169:OXK262172 PGV262169:PHG262172 PQR262169:PRC262172 QAN262169:QAY262172 QKJ262169:QKU262172 QUF262169:QUQ262172 REB262169:REM262172 RNX262169:ROI262172 RXT262169:RYE262172 SHP262169:SIA262172 SRL262169:SRW262172 TBH262169:TBS262172 TLD262169:TLO262172 TUZ262169:TVK262172 UEV262169:UFG262172 UOR262169:UPC262172 UYN262169:UYY262172 VIJ262169:VIU262172 VSF262169:VSQ262172 WCB262169:WCM262172 WLX262169:WMI262172 WVT262169:WWE262172 JH327705:JS327708 TD327705:TO327708 ACZ327705:ADK327708 AMV327705:ANG327708 AWR327705:AXC327708 BGN327705:BGY327708 BQJ327705:BQU327708 CAF327705:CAQ327708 CKB327705:CKM327708 CTX327705:CUI327708 DDT327705:DEE327708 DNP327705:DOA327708 DXL327705:DXW327708 EHH327705:EHS327708 ERD327705:ERO327708 FAZ327705:FBK327708 FKV327705:FLG327708 FUR327705:FVC327708 GEN327705:GEY327708 GOJ327705:GOU327708 GYF327705:GYQ327708 HIB327705:HIM327708 HRX327705:HSI327708 IBT327705:ICE327708 ILP327705:IMA327708 IVL327705:IVW327708 JFH327705:JFS327708 JPD327705:JPO327708 JYZ327705:JZK327708 KIV327705:KJG327708 KSR327705:KTC327708 LCN327705:LCY327708 LMJ327705:LMU327708 LWF327705:LWQ327708 MGB327705:MGM327708 MPX327705:MQI327708 MZT327705:NAE327708 NJP327705:NKA327708 NTL327705:NTW327708 ODH327705:ODS327708 OND327705:ONO327708 OWZ327705:OXK327708 PGV327705:PHG327708 PQR327705:PRC327708 QAN327705:QAY327708 QKJ327705:QKU327708 QUF327705:QUQ327708 REB327705:REM327708 RNX327705:ROI327708 RXT327705:RYE327708 SHP327705:SIA327708 SRL327705:SRW327708 TBH327705:TBS327708 TLD327705:TLO327708 TUZ327705:TVK327708 UEV327705:UFG327708 UOR327705:UPC327708 UYN327705:UYY327708 VIJ327705:VIU327708 VSF327705:VSQ327708 WCB327705:WCM327708 WLX327705:WMI327708 WVT327705:WWE327708 JH393241:JS393244 TD393241:TO393244 ACZ393241:ADK393244 AMV393241:ANG393244 AWR393241:AXC393244 BGN393241:BGY393244 BQJ393241:BQU393244 CAF393241:CAQ393244 CKB393241:CKM393244 CTX393241:CUI393244 DDT393241:DEE393244 DNP393241:DOA393244 DXL393241:DXW393244 EHH393241:EHS393244 ERD393241:ERO393244 FAZ393241:FBK393244 FKV393241:FLG393244 FUR393241:FVC393244 GEN393241:GEY393244 GOJ393241:GOU393244 GYF393241:GYQ393244 HIB393241:HIM393244 HRX393241:HSI393244 IBT393241:ICE393244 ILP393241:IMA393244 IVL393241:IVW393244 JFH393241:JFS393244 JPD393241:JPO393244 JYZ393241:JZK393244 KIV393241:KJG393244 KSR393241:KTC393244 LCN393241:LCY393244 LMJ393241:LMU393244 LWF393241:LWQ393244 MGB393241:MGM393244 MPX393241:MQI393244 MZT393241:NAE393244 NJP393241:NKA393244 NTL393241:NTW393244 ODH393241:ODS393244 OND393241:ONO393244 OWZ393241:OXK393244 PGV393241:PHG393244 PQR393241:PRC393244 QAN393241:QAY393244 QKJ393241:QKU393244 QUF393241:QUQ393244 REB393241:REM393244 RNX393241:ROI393244 RXT393241:RYE393244 SHP393241:SIA393244 SRL393241:SRW393244 TBH393241:TBS393244 TLD393241:TLO393244 TUZ393241:TVK393244 UEV393241:UFG393244 UOR393241:UPC393244 UYN393241:UYY393244 VIJ393241:VIU393244 VSF393241:VSQ393244 WCB393241:WCM393244 WLX393241:WMI393244 WVT393241:WWE393244 JH458777:JS458780 TD458777:TO458780 ACZ458777:ADK458780 AMV458777:ANG458780 AWR458777:AXC458780 BGN458777:BGY458780 BQJ458777:BQU458780 CAF458777:CAQ458780 CKB458777:CKM458780 CTX458777:CUI458780 DDT458777:DEE458780 DNP458777:DOA458780 DXL458777:DXW458780 EHH458777:EHS458780 ERD458777:ERO458780 FAZ458777:FBK458780 FKV458777:FLG458780 FUR458777:FVC458780 GEN458777:GEY458780 GOJ458777:GOU458780 GYF458777:GYQ458780 HIB458777:HIM458780 HRX458777:HSI458780 IBT458777:ICE458780 ILP458777:IMA458780 IVL458777:IVW458780 JFH458777:JFS458780 JPD458777:JPO458780 JYZ458777:JZK458780 KIV458777:KJG458780 KSR458777:KTC458780 LCN458777:LCY458780 LMJ458777:LMU458780 LWF458777:LWQ458780 MGB458777:MGM458780 MPX458777:MQI458780 MZT458777:NAE458780 NJP458777:NKA458780 NTL458777:NTW458780 ODH458777:ODS458780 OND458777:ONO458780 OWZ458777:OXK458780 PGV458777:PHG458780 PQR458777:PRC458780 QAN458777:QAY458780 QKJ458777:QKU458780 QUF458777:QUQ458780 REB458777:REM458780 RNX458777:ROI458780 RXT458777:RYE458780 SHP458777:SIA458780 SRL458777:SRW458780 TBH458777:TBS458780 TLD458777:TLO458780 TUZ458777:TVK458780 UEV458777:UFG458780 UOR458777:UPC458780 UYN458777:UYY458780 VIJ458777:VIU458780 VSF458777:VSQ458780 WCB458777:WCM458780 WLX458777:WMI458780 WVT458777:WWE458780 JH524313:JS524316 TD524313:TO524316 ACZ524313:ADK524316 AMV524313:ANG524316 AWR524313:AXC524316 BGN524313:BGY524316 BQJ524313:BQU524316 CAF524313:CAQ524316 CKB524313:CKM524316 CTX524313:CUI524316 DDT524313:DEE524316 DNP524313:DOA524316 DXL524313:DXW524316 EHH524313:EHS524316 ERD524313:ERO524316 FAZ524313:FBK524316 FKV524313:FLG524316 FUR524313:FVC524316 GEN524313:GEY524316 GOJ524313:GOU524316 GYF524313:GYQ524316 HIB524313:HIM524316 HRX524313:HSI524316 IBT524313:ICE524316 ILP524313:IMA524316 IVL524313:IVW524316 JFH524313:JFS524316 JPD524313:JPO524316 JYZ524313:JZK524316 KIV524313:KJG524316 KSR524313:KTC524316 LCN524313:LCY524316 LMJ524313:LMU524316 LWF524313:LWQ524316 MGB524313:MGM524316 MPX524313:MQI524316 MZT524313:NAE524316 NJP524313:NKA524316 NTL524313:NTW524316 ODH524313:ODS524316 OND524313:ONO524316 OWZ524313:OXK524316 PGV524313:PHG524316 PQR524313:PRC524316 QAN524313:QAY524316 QKJ524313:QKU524316 QUF524313:QUQ524316 REB524313:REM524316 RNX524313:ROI524316 RXT524313:RYE524316 SHP524313:SIA524316 SRL524313:SRW524316 TBH524313:TBS524316 TLD524313:TLO524316 TUZ524313:TVK524316 UEV524313:UFG524316 UOR524313:UPC524316 UYN524313:UYY524316 VIJ524313:VIU524316 VSF524313:VSQ524316 WCB524313:WCM524316 WLX524313:WMI524316 WVT524313:WWE524316 JH589849:JS589852 TD589849:TO589852 ACZ589849:ADK589852 AMV589849:ANG589852 AWR589849:AXC589852 BGN589849:BGY589852 BQJ589849:BQU589852 CAF589849:CAQ589852 CKB589849:CKM589852 CTX589849:CUI589852 DDT589849:DEE589852 DNP589849:DOA589852 DXL589849:DXW589852 EHH589849:EHS589852 ERD589849:ERO589852 FAZ589849:FBK589852 FKV589849:FLG589852 FUR589849:FVC589852 GEN589849:GEY589852 GOJ589849:GOU589852 GYF589849:GYQ589852 HIB589849:HIM589852 HRX589849:HSI589852 IBT589849:ICE589852 ILP589849:IMA589852 IVL589849:IVW589852 JFH589849:JFS589852 JPD589849:JPO589852 JYZ589849:JZK589852 KIV589849:KJG589852 KSR589849:KTC589852 LCN589849:LCY589852 LMJ589849:LMU589852 LWF589849:LWQ589852 MGB589849:MGM589852 MPX589849:MQI589852 MZT589849:NAE589852 NJP589849:NKA589852 NTL589849:NTW589852 ODH589849:ODS589852 OND589849:ONO589852 OWZ589849:OXK589852 PGV589849:PHG589852 PQR589849:PRC589852 QAN589849:QAY589852 QKJ589849:QKU589852 QUF589849:QUQ589852 REB589849:REM589852 RNX589849:ROI589852 RXT589849:RYE589852 SHP589849:SIA589852 SRL589849:SRW589852 TBH589849:TBS589852 TLD589849:TLO589852 TUZ589849:TVK589852 UEV589849:UFG589852 UOR589849:UPC589852 UYN589849:UYY589852 VIJ589849:VIU589852 VSF589849:VSQ589852 WCB589849:WCM589852 WLX589849:WMI589852 WVT589849:WWE589852 JH655385:JS655388 TD655385:TO655388 ACZ655385:ADK655388 AMV655385:ANG655388 AWR655385:AXC655388 BGN655385:BGY655388 BQJ655385:BQU655388 CAF655385:CAQ655388 CKB655385:CKM655388 CTX655385:CUI655388 DDT655385:DEE655388 DNP655385:DOA655388 DXL655385:DXW655388 EHH655385:EHS655388 ERD655385:ERO655388 FAZ655385:FBK655388 FKV655385:FLG655388 FUR655385:FVC655388 GEN655385:GEY655388 GOJ655385:GOU655388 GYF655385:GYQ655388 HIB655385:HIM655388 HRX655385:HSI655388 IBT655385:ICE655388 ILP655385:IMA655388 IVL655385:IVW655388 JFH655385:JFS655388 JPD655385:JPO655388 JYZ655385:JZK655388 KIV655385:KJG655388 KSR655385:KTC655388 LCN655385:LCY655388 LMJ655385:LMU655388 LWF655385:LWQ655388 MGB655385:MGM655388 MPX655385:MQI655388 MZT655385:NAE655388 NJP655385:NKA655388 NTL655385:NTW655388 ODH655385:ODS655388 OND655385:ONO655388 OWZ655385:OXK655388 PGV655385:PHG655388 PQR655385:PRC655388 QAN655385:QAY655388 QKJ655385:QKU655388 QUF655385:QUQ655388 REB655385:REM655388 RNX655385:ROI655388 RXT655385:RYE655388 SHP655385:SIA655388 SRL655385:SRW655388 TBH655385:TBS655388 TLD655385:TLO655388 TUZ655385:TVK655388 UEV655385:UFG655388 UOR655385:UPC655388 UYN655385:UYY655388 VIJ655385:VIU655388 VSF655385:VSQ655388 WCB655385:WCM655388 WLX655385:WMI655388 WVT655385:WWE655388 JH720921:JS720924 TD720921:TO720924 ACZ720921:ADK720924 AMV720921:ANG720924 AWR720921:AXC720924 BGN720921:BGY720924 BQJ720921:BQU720924 CAF720921:CAQ720924 CKB720921:CKM720924 CTX720921:CUI720924 DDT720921:DEE720924 DNP720921:DOA720924 DXL720921:DXW720924 EHH720921:EHS720924 ERD720921:ERO720924 FAZ720921:FBK720924 FKV720921:FLG720924 FUR720921:FVC720924 GEN720921:GEY720924 GOJ720921:GOU720924 GYF720921:GYQ720924 HIB720921:HIM720924 HRX720921:HSI720924 IBT720921:ICE720924 ILP720921:IMA720924 IVL720921:IVW720924 JFH720921:JFS720924 JPD720921:JPO720924 JYZ720921:JZK720924 KIV720921:KJG720924 KSR720921:KTC720924 LCN720921:LCY720924 LMJ720921:LMU720924 LWF720921:LWQ720924 MGB720921:MGM720924 MPX720921:MQI720924 MZT720921:NAE720924 NJP720921:NKA720924 NTL720921:NTW720924 ODH720921:ODS720924 OND720921:ONO720924 OWZ720921:OXK720924 PGV720921:PHG720924 PQR720921:PRC720924 QAN720921:QAY720924 QKJ720921:QKU720924 QUF720921:QUQ720924 REB720921:REM720924 RNX720921:ROI720924 RXT720921:RYE720924 SHP720921:SIA720924 SRL720921:SRW720924 TBH720921:TBS720924 TLD720921:TLO720924 TUZ720921:TVK720924 UEV720921:UFG720924 UOR720921:UPC720924 UYN720921:UYY720924 VIJ720921:VIU720924 VSF720921:VSQ720924 WCB720921:WCM720924 WLX720921:WMI720924 WVT720921:WWE720924 JH786457:JS786460 TD786457:TO786460 ACZ786457:ADK786460 AMV786457:ANG786460 AWR786457:AXC786460 BGN786457:BGY786460 BQJ786457:BQU786460 CAF786457:CAQ786460 CKB786457:CKM786460 CTX786457:CUI786460 DDT786457:DEE786460 DNP786457:DOA786460 DXL786457:DXW786460 EHH786457:EHS786460 ERD786457:ERO786460 FAZ786457:FBK786460 FKV786457:FLG786460 FUR786457:FVC786460 GEN786457:GEY786460 GOJ786457:GOU786460 GYF786457:GYQ786460 HIB786457:HIM786460 HRX786457:HSI786460 IBT786457:ICE786460 ILP786457:IMA786460 IVL786457:IVW786460 JFH786457:JFS786460 JPD786457:JPO786460 JYZ786457:JZK786460 KIV786457:KJG786460 KSR786457:KTC786460 LCN786457:LCY786460 LMJ786457:LMU786460 LWF786457:LWQ786460 MGB786457:MGM786460 MPX786457:MQI786460 MZT786457:NAE786460 NJP786457:NKA786460 NTL786457:NTW786460 ODH786457:ODS786460 OND786457:ONO786460 OWZ786457:OXK786460 PGV786457:PHG786460 PQR786457:PRC786460 QAN786457:QAY786460 QKJ786457:QKU786460 QUF786457:QUQ786460 REB786457:REM786460 RNX786457:ROI786460 RXT786457:RYE786460 SHP786457:SIA786460 SRL786457:SRW786460 TBH786457:TBS786460 TLD786457:TLO786460 TUZ786457:TVK786460 UEV786457:UFG786460 UOR786457:UPC786460 UYN786457:UYY786460 VIJ786457:VIU786460 VSF786457:VSQ786460 WCB786457:WCM786460 WLX786457:WMI786460 WVT786457:WWE786460 JH851993:JS851996 TD851993:TO851996 ACZ851993:ADK851996 AMV851993:ANG851996 AWR851993:AXC851996 BGN851993:BGY851996 BQJ851993:BQU851996 CAF851993:CAQ851996 CKB851993:CKM851996 CTX851993:CUI851996 DDT851993:DEE851996 DNP851993:DOA851996 DXL851993:DXW851996 EHH851993:EHS851996 ERD851993:ERO851996 FAZ851993:FBK851996 FKV851993:FLG851996 FUR851993:FVC851996 GEN851993:GEY851996 GOJ851993:GOU851996 GYF851993:GYQ851996 HIB851993:HIM851996 HRX851993:HSI851996 IBT851993:ICE851996 ILP851993:IMA851996 IVL851993:IVW851996 JFH851993:JFS851996 JPD851993:JPO851996 JYZ851993:JZK851996 KIV851993:KJG851996 KSR851993:KTC851996 LCN851993:LCY851996 LMJ851993:LMU851996 LWF851993:LWQ851996 MGB851993:MGM851996 MPX851993:MQI851996 MZT851993:NAE851996 NJP851993:NKA851996 NTL851993:NTW851996 ODH851993:ODS851996 OND851993:ONO851996 OWZ851993:OXK851996 PGV851993:PHG851996 PQR851993:PRC851996 QAN851993:QAY851996 QKJ851993:QKU851996 QUF851993:QUQ851996 REB851993:REM851996 RNX851993:ROI851996 RXT851993:RYE851996 SHP851993:SIA851996 SRL851993:SRW851996 TBH851993:TBS851996 TLD851993:TLO851996 TUZ851993:TVK851996 UEV851993:UFG851996 UOR851993:UPC851996 UYN851993:UYY851996 VIJ851993:VIU851996 VSF851993:VSQ851996 WCB851993:WCM851996 WLX851993:WMI851996 WVT851993:WWE851996 JH917529:JS917532 TD917529:TO917532 ACZ917529:ADK917532 AMV917529:ANG917532 AWR917529:AXC917532 BGN917529:BGY917532 BQJ917529:BQU917532 CAF917529:CAQ917532 CKB917529:CKM917532 CTX917529:CUI917532 DDT917529:DEE917532 DNP917529:DOA917532 DXL917529:DXW917532 EHH917529:EHS917532 ERD917529:ERO917532 FAZ917529:FBK917532 FKV917529:FLG917532 FUR917529:FVC917532 GEN917529:GEY917532 GOJ917529:GOU917532 GYF917529:GYQ917532 HIB917529:HIM917532 HRX917529:HSI917532 IBT917529:ICE917532 ILP917529:IMA917532 IVL917529:IVW917532 JFH917529:JFS917532 JPD917529:JPO917532 JYZ917529:JZK917532 KIV917529:KJG917532 KSR917529:KTC917532 LCN917529:LCY917532 LMJ917529:LMU917532 LWF917529:LWQ917532 MGB917529:MGM917532 MPX917529:MQI917532 MZT917529:NAE917532 NJP917529:NKA917532 NTL917529:NTW917532 ODH917529:ODS917532 OND917529:ONO917532 OWZ917529:OXK917532 PGV917529:PHG917532 PQR917529:PRC917532 QAN917529:QAY917532 QKJ917529:QKU917532 QUF917529:QUQ917532 REB917529:REM917532 RNX917529:ROI917532 RXT917529:RYE917532 SHP917529:SIA917532 SRL917529:SRW917532 TBH917529:TBS917532 TLD917529:TLO917532 TUZ917529:TVK917532 UEV917529:UFG917532 UOR917529:UPC917532 UYN917529:UYY917532 VIJ917529:VIU917532 VSF917529:VSQ917532 WCB917529:WCM917532 WLX917529:WMI917532 WVT917529:WWE917532 JH983065:JS983068 TD983065:TO983068 ACZ983065:ADK983068 AMV983065:ANG983068 AWR983065:AXC983068 BGN983065:BGY983068 BQJ983065:BQU983068 CAF983065:CAQ983068 CKB983065:CKM983068 CTX983065:CUI983068 DDT983065:DEE983068 DNP983065:DOA983068 DXL983065:DXW983068 EHH983065:EHS983068 ERD983065:ERO983068 FAZ983065:FBK983068 FKV983065:FLG983068 FUR983065:FVC983068 GEN983065:GEY983068 GOJ983065:GOU983068 GYF983065:GYQ983068 HIB983065:HIM983068 HRX983065:HSI983068 IBT983065:ICE983068 ILP983065:IMA983068 IVL983065:IVW983068 JFH983065:JFS983068 JPD983065:JPO983068 JYZ983065:JZK983068 KIV983065:KJG983068 KSR983065:KTC983068 LCN983065:LCY983068 LMJ983065:LMU983068 LWF983065:LWQ983068 MGB983065:MGM983068 MPX983065:MQI983068 MZT983065:NAE983068 NJP983065:NKA983068 NTL983065:NTW983068 ODH983065:ODS983068 OND983065:ONO983068 OWZ983065:OXK983068 PGV983065:PHG983068 PQR983065:PRC983068 QAN983065:QAY983068 QKJ983065:QKU983068 QUF983065:QUQ983068 REB983065:REM983068 RNX983065:ROI983068 RXT983065:RYE983068 SHP983065:SIA983068 SRL983065:SRW983068 TBH983065:TBS983068 TLD983065:TLO983068 TUZ983065:TVK983068 UEV983065:UFG983068 UOR983065:UPC983068 UYN983065:UYY983068 VIJ983065:VIU983068 VSF983065:VSQ983068 WCB983065:WCM983068 WLX983065:WMI983068 WVT983065:WWE983068 WVT983062:WWE983062 JH26:JS26 TD26:TO26 ACZ26:ADK26 AMV26:ANG26 AWR26:AXC26 BGN26:BGY26 BQJ26:BQU26 CAF26:CAQ26 CKB26:CKM26 CTX26:CUI26 DDT26:DEE26 DNP26:DOA26 DXL26:DXW26 EHH26:EHS26 ERD26:ERO26 FAZ26:FBK26 FKV26:FLG26 FUR26:FVC26 GEN26:GEY26 GOJ26:GOU26 GYF26:GYQ26 HIB26:HIM26 HRX26:HSI26 IBT26:ICE26 ILP26:IMA26 IVL26:IVW26 JFH26:JFS26 JPD26:JPO26 JYZ26:JZK26 KIV26:KJG26 KSR26:KTC26 LCN26:LCY26 LMJ26:LMU26 LWF26:LWQ26 MGB26:MGM26 MPX26:MQI26 MZT26:NAE26 NJP26:NKA26 NTL26:NTW26 ODH26:ODS26 OND26:ONO26 OWZ26:OXK26 PGV26:PHG26 PQR26:PRC26 QAN26:QAY26 QKJ26:QKU26 QUF26:QUQ26 REB26:REM26 RNX26:ROI26 RXT26:RYE26 SHP26:SIA26 SRL26:SRW26 TBH26:TBS26 TLD26:TLO26 TUZ26:TVK26 UEV26:UFG26 UOR26:UPC26 UYN26:UYY26 VIJ26:VIU26 VSF26:VSQ26 WCB26:WCM26 WLX26:WMI26 WVT26:WWE26 JH65558:JS65558 TD65558:TO65558 ACZ65558:ADK65558 AMV65558:ANG65558 AWR65558:AXC65558 BGN65558:BGY65558 BQJ65558:BQU65558 CAF65558:CAQ65558 CKB65558:CKM65558 CTX65558:CUI65558 DDT65558:DEE65558 DNP65558:DOA65558 DXL65558:DXW65558 EHH65558:EHS65558 ERD65558:ERO65558 FAZ65558:FBK65558 FKV65558:FLG65558 FUR65558:FVC65558 GEN65558:GEY65558 GOJ65558:GOU65558 GYF65558:GYQ65558 HIB65558:HIM65558 HRX65558:HSI65558 IBT65558:ICE65558 ILP65558:IMA65558 IVL65558:IVW65558 JFH65558:JFS65558 JPD65558:JPO65558 JYZ65558:JZK65558 KIV65558:KJG65558 KSR65558:KTC65558 LCN65558:LCY65558 LMJ65558:LMU65558 LWF65558:LWQ65558 MGB65558:MGM65558 MPX65558:MQI65558 MZT65558:NAE65558 NJP65558:NKA65558 NTL65558:NTW65558 ODH65558:ODS65558 OND65558:ONO65558 OWZ65558:OXK65558 PGV65558:PHG65558 PQR65558:PRC65558 QAN65558:QAY65558 QKJ65558:QKU65558 QUF65558:QUQ65558 REB65558:REM65558 RNX65558:ROI65558 RXT65558:RYE65558 SHP65558:SIA65558 SRL65558:SRW65558 TBH65558:TBS65558 TLD65558:TLO65558 TUZ65558:TVK65558 UEV65558:UFG65558 UOR65558:UPC65558 UYN65558:UYY65558 VIJ65558:VIU65558 VSF65558:VSQ65558 WCB65558:WCM65558 WLX65558:WMI65558 WVT65558:WWE65558 JH131094:JS131094 TD131094:TO131094 ACZ131094:ADK131094 AMV131094:ANG131094 AWR131094:AXC131094 BGN131094:BGY131094 BQJ131094:BQU131094 CAF131094:CAQ131094 CKB131094:CKM131094 CTX131094:CUI131094 DDT131094:DEE131094 DNP131094:DOA131094 DXL131094:DXW131094 EHH131094:EHS131094 ERD131094:ERO131094 FAZ131094:FBK131094 FKV131094:FLG131094 FUR131094:FVC131094 GEN131094:GEY131094 GOJ131094:GOU131094 GYF131094:GYQ131094 HIB131094:HIM131094 HRX131094:HSI131094 IBT131094:ICE131094 ILP131094:IMA131094 IVL131094:IVW131094 JFH131094:JFS131094 JPD131094:JPO131094 JYZ131094:JZK131094 KIV131094:KJG131094 KSR131094:KTC131094 LCN131094:LCY131094 LMJ131094:LMU131094 LWF131094:LWQ131094 MGB131094:MGM131094 MPX131094:MQI131094 MZT131094:NAE131094 NJP131094:NKA131094 NTL131094:NTW131094 ODH131094:ODS131094 OND131094:ONO131094 OWZ131094:OXK131094 PGV131094:PHG131094 PQR131094:PRC131094 QAN131094:QAY131094 QKJ131094:QKU131094 QUF131094:QUQ131094 REB131094:REM131094 RNX131094:ROI131094 RXT131094:RYE131094 SHP131094:SIA131094 SRL131094:SRW131094 TBH131094:TBS131094 TLD131094:TLO131094 TUZ131094:TVK131094 UEV131094:UFG131094 UOR131094:UPC131094 UYN131094:UYY131094 VIJ131094:VIU131094 VSF131094:VSQ131094 WCB131094:WCM131094 WLX131094:WMI131094 WVT131094:WWE131094 JH196630:JS196630 TD196630:TO196630 ACZ196630:ADK196630 AMV196630:ANG196630 AWR196630:AXC196630 BGN196630:BGY196630 BQJ196630:BQU196630 CAF196630:CAQ196630 CKB196630:CKM196630 CTX196630:CUI196630 DDT196630:DEE196630 DNP196630:DOA196630 DXL196630:DXW196630 EHH196630:EHS196630 ERD196630:ERO196630 FAZ196630:FBK196630 FKV196630:FLG196630 FUR196630:FVC196630 GEN196630:GEY196630 GOJ196630:GOU196630 GYF196630:GYQ196630 HIB196630:HIM196630 HRX196630:HSI196630 IBT196630:ICE196630 ILP196630:IMA196630 IVL196630:IVW196630 JFH196630:JFS196630 JPD196630:JPO196630 JYZ196630:JZK196630 KIV196630:KJG196630 KSR196630:KTC196630 LCN196630:LCY196630 LMJ196630:LMU196630 LWF196630:LWQ196630 MGB196630:MGM196630 MPX196630:MQI196630 MZT196630:NAE196630 NJP196630:NKA196630 NTL196630:NTW196630 ODH196630:ODS196630 OND196630:ONO196630 OWZ196630:OXK196630 PGV196630:PHG196630 PQR196630:PRC196630 QAN196630:QAY196630 QKJ196630:QKU196630 QUF196630:QUQ196630 REB196630:REM196630 RNX196630:ROI196630 RXT196630:RYE196630 SHP196630:SIA196630 SRL196630:SRW196630 TBH196630:TBS196630 TLD196630:TLO196630 TUZ196630:TVK196630 UEV196630:UFG196630 UOR196630:UPC196630 UYN196630:UYY196630 VIJ196630:VIU196630 VSF196630:VSQ196630 WCB196630:WCM196630 WLX196630:WMI196630 WVT196630:WWE196630 JH262166:JS262166 TD262166:TO262166 ACZ262166:ADK262166 AMV262166:ANG262166 AWR262166:AXC262166 BGN262166:BGY262166 BQJ262166:BQU262166 CAF262166:CAQ262166 CKB262166:CKM262166 CTX262166:CUI262166 DDT262166:DEE262166 DNP262166:DOA262166 DXL262166:DXW262166 EHH262166:EHS262166 ERD262166:ERO262166 FAZ262166:FBK262166 FKV262166:FLG262166 FUR262166:FVC262166 GEN262166:GEY262166 GOJ262166:GOU262166 GYF262166:GYQ262166 HIB262166:HIM262166 HRX262166:HSI262166 IBT262166:ICE262166 ILP262166:IMA262166 IVL262166:IVW262166 JFH262166:JFS262166 JPD262166:JPO262166 JYZ262166:JZK262166 KIV262166:KJG262166 KSR262166:KTC262166 LCN262166:LCY262166 LMJ262166:LMU262166 LWF262166:LWQ262166 MGB262166:MGM262166 MPX262166:MQI262166 MZT262166:NAE262166 NJP262166:NKA262166 NTL262166:NTW262166 ODH262166:ODS262166 OND262166:ONO262166 OWZ262166:OXK262166 PGV262166:PHG262166 PQR262166:PRC262166 QAN262166:QAY262166 QKJ262166:QKU262166 QUF262166:QUQ262166 REB262166:REM262166 RNX262166:ROI262166 RXT262166:RYE262166 SHP262166:SIA262166 SRL262166:SRW262166 TBH262166:TBS262166 TLD262166:TLO262166 TUZ262166:TVK262166 UEV262166:UFG262166 UOR262166:UPC262166 UYN262166:UYY262166 VIJ262166:VIU262166 VSF262166:VSQ262166 WCB262166:WCM262166 WLX262166:WMI262166 WVT262166:WWE262166 JH327702:JS327702 TD327702:TO327702 ACZ327702:ADK327702 AMV327702:ANG327702 AWR327702:AXC327702 BGN327702:BGY327702 BQJ327702:BQU327702 CAF327702:CAQ327702 CKB327702:CKM327702 CTX327702:CUI327702 DDT327702:DEE327702 DNP327702:DOA327702 DXL327702:DXW327702 EHH327702:EHS327702 ERD327702:ERO327702 FAZ327702:FBK327702 FKV327702:FLG327702 FUR327702:FVC327702 GEN327702:GEY327702 GOJ327702:GOU327702 GYF327702:GYQ327702 HIB327702:HIM327702 HRX327702:HSI327702 IBT327702:ICE327702 ILP327702:IMA327702 IVL327702:IVW327702 JFH327702:JFS327702 JPD327702:JPO327702 JYZ327702:JZK327702 KIV327702:KJG327702 KSR327702:KTC327702 LCN327702:LCY327702 LMJ327702:LMU327702 LWF327702:LWQ327702 MGB327702:MGM327702 MPX327702:MQI327702 MZT327702:NAE327702 NJP327702:NKA327702 NTL327702:NTW327702 ODH327702:ODS327702 OND327702:ONO327702 OWZ327702:OXK327702 PGV327702:PHG327702 PQR327702:PRC327702 QAN327702:QAY327702 QKJ327702:QKU327702 QUF327702:QUQ327702 REB327702:REM327702 RNX327702:ROI327702 RXT327702:RYE327702 SHP327702:SIA327702 SRL327702:SRW327702 TBH327702:TBS327702 TLD327702:TLO327702 TUZ327702:TVK327702 UEV327702:UFG327702 UOR327702:UPC327702 UYN327702:UYY327702 VIJ327702:VIU327702 VSF327702:VSQ327702 WCB327702:WCM327702 WLX327702:WMI327702 WVT327702:WWE327702 JH393238:JS393238 TD393238:TO393238 ACZ393238:ADK393238 AMV393238:ANG393238 AWR393238:AXC393238 BGN393238:BGY393238 BQJ393238:BQU393238 CAF393238:CAQ393238 CKB393238:CKM393238 CTX393238:CUI393238 DDT393238:DEE393238 DNP393238:DOA393238 DXL393238:DXW393238 EHH393238:EHS393238 ERD393238:ERO393238 FAZ393238:FBK393238 FKV393238:FLG393238 FUR393238:FVC393238 GEN393238:GEY393238 GOJ393238:GOU393238 GYF393238:GYQ393238 HIB393238:HIM393238 HRX393238:HSI393238 IBT393238:ICE393238 ILP393238:IMA393238 IVL393238:IVW393238 JFH393238:JFS393238 JPD393238:JPO393238 JYZ393238:JZK393238 KIV393238:KJG393238 KSR393238:KTC393238 LCN393238:LCY393238 LMJ393238:LMU393238 LWF393238:LWQ393238 MGB393238:MGM393238 MPX393238:MQI393238 MZT393238:NAE393238 NJP393238:NKA393238 NTL393238:NTW393238 ODH393238:ODS393238 OND393238:ONO393238 OWZ393238:OXK393238 PGV393238:PHG393238 PQR393238:PRC393238 QAN393238:QAY393238 QKJ393238:QKU393238 QUF393238:QUQ393238 REB393238:REM393238 RNX393238:ROI393238 RXT393238:RYE393238 SHP393238:SIA393238 SRL393238:SRW393238 TBH393238:TBS393238 TLD393238:TLO393238 TUZ393238:TVK393238 UEV393238:UFG393238 UOR393238:UPC393238 UYN393238:UYY393238 VIJ393238:VIU393238 VSF393238:VSQ393238 WCB393238:WCM393238 WLX393238:WMI393238 WVT393238:WWE393238 JH458774:JS458774 TD458774:TO458774 ACZ458774:ADK458774 AMV458774:ANG458774 AWR458774:AXC458774 BGN458774:BGY458774 BQJ458774:BQU458774 CAF458774:CAQ458774 CKB458774:CKM458774 CTX458774:CUI458774 DDT458774:DEE458774 DNP458774:DOA458774 DXL458774:DXW458774 EHH458774:EHS458774 ERD458774:ERO458774 FAZ458774:FBK458774 FKV458774:FLG458774 FUR458774:FVC458774 GEN458774:GEY458774 GOJ458774:GOU458774 GYF458774:GYQ458774 HIB458774:HIM458774 HRX458774:HSI458774 IBT458774:ICE458774 ILP458774:IMA458774 IVL458774:IVW458774 JFH458774:JFS458774 JPD458774:JPO458774 JYZ458774:JZK458774 KIV458774:KJG458774 KSR458774:KTC458774 LCN458774:LCY458774 LMJ458774:LMU458774 LWF458774:LWQ458774 MGB458774:MGM458774 MPX458774:MQI458774 MZT458774:NAE458774 NJP458774:NKA458774 NTL458774:NTW458774 ODH458774:ODS458774 OND458774:ONO458774 OWZ458774:OXK458774 PGV458774:PHG458774 PQR458774:PRC458774 QAN458774:QAY458774 QKJ458774:QKU458774 QUF458774:QUQ458774 REB458774:REM458774 RNX458774:ROI458774 RXT458774:RYE458774 SHP458774:SIA458774 SRL458774:SRW458774 TBH458774:TBS458774 TLD458774:TLO458774 TUZ458774:TVK458774 UEV458774:UFG458774 UOR458774:UPC458774 UYN458774:UYY458774 VIJ458774:VIU458774 VSF458774:VSQ458774 WCB458774:WCM458774 WLX458774:WMI458774 WVT458774:WWE458774 JH524310:JS524310 TD524310:TO524310 ACZ524310:ADK524310 AMV524310:ANG524310 AWR524310:AXC524310 BGN524310:BGY524310 BQJ524310:BQU524310 CAF524310:CAQ524310 CKB524310:CKM524310 CTX524310:CUI524310 DDT524310:DEE524310 DNP524310:DOA524310 DXL524310:DXW524310 EHH524310:EHS524310 ERD524310:ERO524310 FAZ524310:FBK524310 FKV524310:FLG524310 FUR524310:FVC524310 GEN524310:GEY524310 GOJ524310:GOU524310 GYF524310:GYQ524310 HIB524310:HIM524310 HRX524310:HSI524310 IBT524310:ICE524310 ILP524310:IMA524310 IVL524310:IVW524310 JFH524310:JFS524310 JPD524310:JPO524310 JYZ524310:JZK524310 KIV524310:KJG524310 KSR524310:KTC524310 LCN524310:LCY524310 LMJ524310:LMU524310 LWF524310:LWQ524310 MGB524310:MGM524310 MPX524310:MQI524310 MZT524310:NAE524310 NJP524310:NKA524310 NTL524310:NTW524310 ODH524310:ODS524310 OND524310:ONO524310 OWZ524310:OXK524310 PGV524310:PHG524310 PQR524310:PRC524310 QAN524310:QAY524310 QKJ524310:QKU524310 QUF524310:QUQ524310 REB524310:REM524310 RNX524310:ROI524310 RXT524310:RYE524310 SHP524310:SIA524310 SRL524310:SRW524310 TBH524310:TBS524310 TLD524310:TLO524310 TUZ524310:TVK524310 UEV524310:UFG524310 UOR524310:UPC524310 UYN524310:UYY524310 VIJ524310:VIU524310 VSF524310:VSQ524310 WCB524310:WCM524310 WLX524310:WMI524310 WVT524310:WWE524310 JH589846:JS589846 TD589846:TO589846 ACZ589846:ADK589846 AMV589846:ANG589846 AWR589846:AXC589846 BGN589846:BGY589846 BQJ589846:BQU589846 CAF589846:CAQ589846 CKB589846:CKM589846 CTX589846:CUI589846 DDT589846:DEE589846 DNP589846:DOA589846 DXL589846:DXW589846 EHH589846:EHS589846 ERD589846:ERO589846 FAZ589846:FBK589846 FKV589846:FLG589846 FUR589846:FVC589846 GEN589846:GEY589846 GOJ589846:GOU589846 GYF589846:GYQ589846 HIB589846:HIM589846 HRX589846:HSI589846 IBT589846:ICE589846 ILP589846:IMA589846 IVL589846:IVW589846 JFH589846:JFS589846 JPD589846:JPO589846 JYZ589846:JZK589846 KIV589846:KJG589846 KSR589846:KTC589846 LCN589846:LCY589846 LMJ589846:LMU589846 LWF589846:LWQ589846 MGB589846:MGM589846 MPX589846:MQI589846 MZT589846:NAE589846 NJP589846:NKA589846 NTL589846:NTW589846 ODH589846:ODS589846 OND589846:ONO589846 OWZ589846:OXK589846 PGV589846:PHG589846 PQR589846:PRC589846 QAN589846:QAY589846 QKJ589846:QKU589846 QUF589846:QUQ589846 REB589846:REM589846 RNX589846:ROI589846 RXT589846:RYE589846 SHP589846:SIA589846 SRL589846:SRW589846 TBH589846:TBS589846 TLD589846:TLO589846 TUZ589846:TVK589846 UEV589846:UFG589846 UOR589846:UPC589846 UYN589846:UYY589846 VIJ589846:VIU589846 VSF589846:VSQ589846 WCB589846:WCM589846 WLX589846:WMI589846 WVT589846:WWE589846 JH655382:JS655382 TD655382:TO655382 ACZ655382:ADK655382 AMV655382:ANG655382 AWR655382:AXC655382 BGN655382:BGY655382 BQJ655382:BQU655382 CAF655382:CAQ655382 CKB655382:CKM655382 CTX655382:CUI655382 DDT655382:DEE655382 DNP655382:DOA655382 DXL655382:DXW655382 EHH655382:EHS655382 ERD655382:ERO655382 FAZ655382:FBK655382 FKV655382:FLG655382 FUR655382:FVC655382 GEN655382:GEY655382 GOJ655382:GOU655382 GYF655382:GYQ655382 HIB655382:HIM655382 HRX655382:HSI655382 IBT655382:ICE655382 ILP655382:IMA655382 IVL655382:IVW655382 JFH655382:JFS655382 JPD655382:JPO655382 JYZ655382:JZK655382 KIV655382:KJG655382 KSR655382:KTC655382 LCN655382:LCY655382 LMJ655382:LMU655382 LWF655382:LWQ655382 MGB655382:MGM655382 MPX655382:MQI655382 MZT655382:NAE655382 NJP655382:NKA655382 NTL655382:NTW655382 ODH655382:ODS655382 OND655382:ONO655382 OWZ655382:OXK655382 PGV655382:PHG655382 PQR655382:PRC655382 QAN655382:QAY655382 QKJ655382:QKU655382 QUF655382:QUQ655382 REB655382:REM655382 RNX655382:ROI655382 RXT655382:RYE655382 SHP655382:SIA655382 SRL655382:SRW655382 TBH655382:TBS655382 TLD655382:TLO655382 TUZ655382:TVK655382 UEV655382:UFG655382 UOR655382:UPC655382 UYN655382:UYY655382 VIJ655382:VIU655382 VSF655382:VSQ655382 WCB655382:WCM655382 WLX655382:WMI655382 WVT655382:WWE655382 JH720918:JS720918 TD720918:TO720918 ACZ720918:ADK720918 AMV720918:ANG720918 AWR720918:AXC720918 BGN720918:BGY720918 BQJ720918:BQU720918 CAF720918:CAQ720918 CKB720918:CKM720918 CTX720918:CUI720918 DDT720918:DEE720918 DNP720918:DOA720918 DXL720918:DXW720918 EHH720918:EHS720918 ERD720918:ERO720918 FAZ720918:FBK720918 FKV720918:FLG720918 FUR720918:FVC720918 GEN720918:GEY720918 GOJ720918:GOU720918 GYF720918:GYQ720918 HIB720918:HIM720918 HRX720918:HSI720918 IBT720918:ICE720918 ILP720918:IMA720918 IVL720918:IVW720918 JFH720918:JFS720918 JPD720918:JPO720918 JYZ720918:JZK720918 KIV720918:KJG720918 KSR720918:KTC720918 LCN720918:LCY720918 LMJ720918:LMU720918 LWF720918:LWQ720918 MGB720918:MGM720918 MPX720918:MQI720918 MZT720918:NAE720918 NJP720918:NKA720918 NTL720918:NTW720918 ODH720918:ODS720918 OND720918:ONO720918 OWZ720918:OXK720918 PGV720918:PHG720918 PQR720918:PRC720918 QAN720918:QAY720918 QKJ720918:QKU720918 QUF720918:QUQ720918 REB720918:REM720918 RNX720918:ROI720918 RXT720918:RYE720918 SHP720918:SIA720918 SRL720918:SRW720918 TBH720918:TBS720918 TLD720918:TLO720918 TUZ720918:TVK720918 UEV720918:UFG720918 UOR720918:UPC720918 UYN720918:UYY720918 VIJ720918:VIU720918 VSF720918:VSQ720918 WCB720918:WCM720918 WLX720918:WMI720918 WVT720918:WWE720918 JH786454:JS786454 TD786454:TO786454 ACZ786454:ADK786454 AMV786454:ANG786454 AWR786454:AXC786454 BGN786454:BGY786454 BQJ786454:BQU786454 CAF786454:CAQ786454 CKB786454:CKM786454 CTX786454:CUI786454 DDT786454:DEE786454 DNP786454:DOA786454 DXL786454:DXW786454 EHH786454:EHS786454 ERD786454:ERO786454 FAZ786454:FBK786454 FKV786454:FLG786454 FUR786454:FVC786454 GEN786454:GEY786454 GOJ786454:GOU786454 GYF786454:GYQ786454 HIB786454:HIM786454 HRX786454:HSI786454 IBT786454:ICE786454 ILP786454:IMA786454 IVL786454:IVW786454 JFH786454:JFS786454 JPD786454:JPO786454 JYZ786454:JZK786454 KIV786454:KJG786454 KSR786454:KTC786454 LCN786454:LCY786454 LMJ786454:LMU786454 LWF786454:LWQ786454 MGB786454:MGM786454 MPX786454:MQI786454 MZT786454:NAE786454 NJP786454:NKA786454 NTL786454:NTW786454 ODH786454:ODS786454 OND786454:ONO786454 OWZ786454:OXK786454 PGV786454:PHG786454 PQR786454:PRC786454 QAN786454:QAY786454 QKJ786454:QKU786454 QUF786454:QUQ786454 REB786454:REM786454 RNX786454:ROI786454 RXT786454:RYE786454 SHP786454:SIA786454 SRL786454:SRW786454 TBH786454:TBS786454 TLD786454:TLO786454 TUZ786454:TVK786454 UEV786454:UFG786454 UOR786454:UPC786454 UYN786454:UYY786454 VIJ786454:VIU786454 VSF786454:VSQ786454 WCB786454:WCM786454 WLX786454:WMI786454 WVT786454:WWE786454 JH851990:JS851990 TD851990:TO851990 ACZ851990:ADK851990 AMV851990:ANG851990 AWR851990:AXC851990 BGN851990:BGY851990 BQJ851990:BQU851990 CAF851990:CAQ851990 CKB851990:CKM851990 CTX851990:CUI851990 DDT851990:DEE851990 DNP851990:DOA851990 DXL851990:DXW851990 EHH851990:EHS851990 ERD851990:ERO851990 FAZ851990:FBK851990 FKV851990:FLG851990 FUR851990:FVC851990 GEN851990:GEY851990 GOJ851990:GOU851990 GYF851990:GYQ851990 HIB851990:HIM851990 HRX851990:HSI851990 IBT851990:ICE851990 ILP851990:IMA851990 IVL851990:IVW851990 JFH851990:JFS851990 JPD851990:JPO851990 JYZ851990:JZK851990 KIV851990:KJG851990 KSR851990:KTC851990 LCN851990:LCY851990 LMJ851990:LMU851990 LWF851990:LWQ851990 MGB851990:MGM851990 MPX851990:MQI851990 MZT851990:NAE851990 NJP851990:NKA851990 NTL851990:NTW851990 ODH851990:ODS851990 OND851990:ONO851990 OWZ851990:OXK851990 PGV851990:PHG851990 PQR851990:PRC851990 QAN851990:QAY851990 QKJ851990:QKU851990 QUF851990:QUQ851990 REB851990:REM851990 RNX851990:ROI851990 RXT851990:RYE851990 SHP851990:SIA851990 SRL851990:SRW851990 TBH851990:TBS851990 TLD851990:TLO851990 TUZ851990:TVK851990 UEV851990:UFG851990 UOR851990:UPC851990 UYN851990:UYY851990 VIJ851990:VIU851990 VSF851990:VSQ851990 WCB851990:WCM851990 WLX851990:WMI851990 WVT851990:WWE851990 JH917526:JS917526 TD917526:TO917526 ACZ917526:ADK917526 AMV917526:ANG917526 AWR917526:AXC917526 BGN917526:BGY917526 BQJ917526:BQU917526 CAF917526:CAQ917526 CKB917526:CKM917526 CTX917526:CUI917526 DDT917526:DEE917526 DNP917526:DOA917526 DXL917526:DXW917526 EHH917526:EHS917526 ERD917526:ERO917526 FAZ917526:FBK917526 FKV917526:FLG917526 FUR917526:FVC917526 GEN917526:GEY917526 GOJ917526:GOU917526 GYF917526:GYQ917526 HIB917526:HIM917526 HRX917526:HSI917526 IBT917526:ICE917526 ILP917526:IMA917526 IVL917526:IVW917526 JFH917526:JFS917526 JPD917526:JPO917526 JYZ917526:JZK917526 KIV917526:KJG917526 KSR917526:KTC917526 LCN917526:LCY917526 LMJ917526:LMU917526 LWF917526:LWQ917526 MGB917526:MGM917526 MPX917526:MQI917526 MZT917526:NAE917526 NJP917526:NKA917526 NTL917526:NTW917526 ODH917526:ODS917526 OND917526:ONO917526 OWZ917526:OXK917526 PGV917526:PHG917526 PQR917526:PRC917526 QAN917526:QAY917526 QKJ917526:QKU917526 QUF917526:QUQ917526 REB917526:REM917526 RNX917526:ROI917526 RXT917526:RYE917526 SHP917526:SIA917526 SRL917526:SRW917526 TBH917526:TBS917526 TLD917526:TLO917526 TUZ917526:TVK917526 UEV917526:UFG917526 UOR917526:UPC917526 UYN917526:UYY917526 VIJ917526:VIU917526 VSF917526:VSQ917526 WCB917526:WCM917526 WLX917526:WMI917526 WVT917526:WWE917526 JH983062:JS983062 TD983062:TO983062 ACZ983062:ADK983062 AMV983062:ANG983062 AWR983062:AXC983062 BGN983062:BGY983062 BQJ983062:BQU983062 CAF983062:CAQ983062 CKB983062:CKM983062 CTX983062:CUI983062 DDT983062:DEE983062 DNP983062:DOA983062 DXL983062:DXW983062 EHH983062:EHS983062 ERD983062:ERO983062 FAZ983062:FBK983062 FKV983062:FLG983062 FUR983062:FVC983062 GEN983062:GEY983062 GOJ983062:GOU983062 GYF983062:GYQ983062 HIB983062:HIM983062 HRX983062:HSI983062 IBT983062:ICE983062 ILP983062:IMA983062 IVL983062:IVW983062 JFH983062:JFS983062 JPD983062:JPO983062 JYZ983062:JZK983062 KIV983062:KJG983062 KSR983062:KTC983062 LCN983062:LCY983062 LMJ983062:LMU983062 LWF983062:LWQ983062 MGB983062:MGM983062 MPX983062:MQI983062 MZT983062:NAE983062 NJP983062:NKA983062 NTL983062:NTW983062 ODH983062:ODS983062 OND983062:ONO983062 OWZ983062:OXK983062 PGV983062:PHG983062 PQR983062:PRC983062 QAN983062:QAY983062 QKJ983062:QKU983062 QUF983062:QUQ983062 REB983062:REM983062 RNX983062:ROI983062 RXT983062:RYE983062 SHP983062:SIA983062 SRL983062:SRW983062 TBH983062:TBS983062 TLD983062:TLO983062 TUZ983062:TVK983062 UEV983062:UFG983062 UOR983062:UPC983062 UYN983062:UYY983062 VIJ983062:VIU983062 VSF983062:VSQ983062 WCB983062:WCM983062 WLX983062:WMI983062 L131097:W131100 L196633:W196636 L262169:W262172 L327705:W327708 L393241:W393244 L458777:W458780 L524313:W524316 L589849:W589852 L655385:W655388 L720921:W720924 L786457:W786460 L851993:W851996 L917529:W917532 L983065:W983068 L65558:W65558 L131094:W131094 L196630:W196630 L262166:W262166 L327702:W327702 L393238:W393238 L458774:W458774 L524310:W524310 L589846:W589846 L655382:W655382 L720918:W720918 L786454:W786454 L851990:W851990 L917526:W917526 L983062:W983062 L65561:W65564"/>
    <dataValidation type="list" allowBlank="1" showInputMessage="1" errorTitle="Ошибка" error="Выберите значение из списка" prompt="Выберите значение из списка" sqref="WVW983059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formula1>kind_of_cons</formula1>
    </dataValidation>
    <dataValidation type="textLength" operator="lessThanOrEqual" allowBlank="1" showInputMessage="1" showErrorMessage="1" errorTitle="Ошибка" error="Допускается ввод не более 900 символов!" sqref="WWE983054:WWE983060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4:WMI983060 W65550:W65556 JS65550:JS65556 TO65550:TO65556 ADK65550:ADK65556 ANG65550:ANG65556 AXC65550:AXC65556 BGY65550:BGY65556 BQU65550:BQU65556 CAQ65550:CAQ65556 CKM65550:CKM65556 CUI65550:CUI65556 DEE65550:DEE65556 DOA65550:DOA65556 DXW65550:DXW65556 EHS65550:EHS65556 ERO65550:ERO65556 FBK65550:FBK65556 FLG65550:FLG65556 FVC65550:FVC65556 GEY65550:GEY65556 GOU65550:GOU65556 GYQ65550:GYQ65556 HIM65550:HIM65556 HSI65550:HSI65556 ICE65550:ICE65556 IMA65550:IMA65556 IVW65550:IVW65556 JFS65550:JFS65556 JPO65550:JPO65556 JZK65550:JZK65556 KJG65550:KJG65556 KTC65550:KTC65556 LCY65550:LCY65556 LMU65550:LMU65556 LWQ65550:LWQ65556 MGM65550:MGM65556 MQI65550:MQI65556 NAE65550:NAE65556 NKA65550:NKA65556 NTW65550:NTW65556 ODS65550:ODS65556 ONO65550:ONO65556 OXK65550:OXK65556 PHG65550:PHG65556 PRC65550:PRC65556 QAY65550:QAY65556 QKU65550:QKU65556 QUQ65550:QUQ65556 REM65550:REM65556 ROI65550:ROI65556 RYE65550:RYE65556 SIA65550:SIA65556 SRW65550:SRW65556 TBS65550:TBS65556 TLO65550:TLO65556 TVK65550:TVK65556 UFG65550:UFG65556 UPC65550:UPC65556 UYY65550:UYY65556 VIU65550:VIU65556 VSQ65550:VSQ65556 WCM65550:WCM65556 WMI65550:WMI65556 WWE65550:WWE65556 W131086:W131092 JS131086:JS131092 TO131086:TO131092 ADK131086:ADK131092 ANG131086:ANG131092 AXC131086:AXC131092 BGY131086:BGY131092 BQU131086:BQU131092 CAQ131086:CAQ131092 CKM131086:CKM131092 CUI131086:CUI131092 DEE131086:DEE131092 DOA131086:DOA131092 DXW131086:DXW131092 EHS131086:EHS131092 ERO131086:ERO131092 FBK131086:FBK131092 FLG131086:FLG131092 FVC131086:FVC131092 GEY131086:GEY131092 GOU131086:GOU131092 GYQ131086:GYQ131092 HIM131086:HIM131092 HSI131086:HSI131092 ICE131086:ICE131092 IMA131086:IMA131092 IVW131086:IVW131092 JFS131086:JFS131092 JPO131086:JPO131092 JZK131086:JZK131092 KJG131086:KJG131092 KTC131086:KTC131092 LCY131086:LCY131092 LMU131086:LMU131092 LWQ131086:LWQ131092 MGM131086:MGM131092 MQI131086:MQI131092 NAE131086:NAE131092 NKA131086:NKA131092 NTW131086:NTW131092 ODS131086:ODS131092 ONO131086:ONO131092 OXK131086:OXK131092 PHG131086:PHG131092 PRC131086:PRC131092 QAY131086:QAY131092 QKU131086:QKU131092 QUQ131086:QUQ131092 REM131086:REM131092 ROI131086:ROI131092 RYE131086:RYE131092 SIA131086:SIA131092 SRW131086:SRW131092 TBS131086:TBS131092 TLO131086:TLO131092 TVK131086:TVK131092 UFG131086:UFG131092 UPC131086:UPC131092 UYY131086:UYY131092 VIU131086:VIU131092 VSQ131086:VSQ131092 WCM131086:WCM131092 WMI131086:WMI131092 WWE131086:WWE131092 W196622:W196628 JS196622:JS196628 TO196622:TO196628 ADK196622:ADK196628 ANG196622:ANG196628 AXC196622:AXC196628 BGY196622:BGY196628 BQU196622:BQU196628 CAQ196622:CAQ196628 CKM196622:CKM196628 CUI196622:CUI196628 DEE196622:DEE196628 DOA196622:DOA196628 DXW196622:DXW196628 EHS196622:EHS196628 ERO196622:ERO196628 FBK196622:FBK196628 FLG196622:FLG196628 FVC196622:FVC196628 GEY196622:GEY196628 GOU196622:GOU196628 GYQ196622:GYQ196628 HIM196622:HIM196628 HSI196622:HSI196628 ICE196622:ICE196628 IMA196622:IMA196628 IVW196622:IVW196628 JFS196622:JFS196628 JPO196622:JPO196628 JZK196622:JZK196628 KJG196622:KJG196628 KTC196622:KTC196628 LCY196622:LCY196628 LMU196622:LMU196628 LWQ196622:LWQ196628 MGM196622:MGM196628 MQI196622:MQI196628 NAE196622:NAE196628 NKA196622:NKA196628 NTW196622:NTW196628 ODS196622:ODS196628 ONO196622:ONO196628 OXK196622:OXK196628 PHG196622:PHG196628 PRC196622:PRC196628 QAY196622:QAY196628 QKU196622:QKU196628 QUQ196622:QUQ196628 REM196622:REM196628 ROI196622:ROI196628 RYE196622:RYE196628 SIA196622:SIA196628 SRW196622:SRW196628 TBS196622:TBS196628 TLO196622:TLO196628 TVK196622:TVK196628 UFG196622:UFG196628 UPC196622:UPC196628 UYY196622:UYY196628 VIU196622:VIU196628 VSQ196622:VSQ196628 WCM196622:WCM196628 WMI196622:WMI196628 WWE196622:WWE196628 W262158:W262164 JS262158:JS262164 TO262158:TO262164 ADK262158:ADK262164 ANG262158:ANG262164 AXC262158:AXC262164 BGY262158:BGY262164 BQU262158:BQU262164 CAQ262158:CAQ262164 CKM262158:CKM262164 CUI262158:CUI262164 DEE262158:DEE262164 DOA262158:DOA262164 DXW262158:DXW262164 EHS262158:EHS262164 ERO262158:ERO262164 FBK262158:FBK262164 FLG262158:FLG262164 FVC262158:FVC262164 GEY262158:GEY262164 GOU262158:GOU262164 GYQ262158:GYQ262164 HIM262158:HIM262164 HSI262158:HSI262164 ICE262158:ICE262164 IMA262158:IMA262164 IVW262158:IVW262164 JFS262158:JFS262164 JPO262158:JPO262164 JZK262158:JZK262164 KJG262158:KJG262164 KTC262158:KTC262164 LCY262158:LCY262164 LMU262158:LMU262164 LWQ262158:LWQ262164 MGM262158:MGM262164 MQI262158:MQI262164 NAE262158:NAE262164 NKA262158:NKA262164 NTW262158:NTW262164 ODS262158:ODS262164 ONO262158:ONO262164 OXK262158:OXK262164 PHG262158:PHG262164 PRC262158:PRC262164 QAY262158:QAY262164 QKU262158:QKU262164 QUQ262158:QUQ262164 REM262158:REM262164 ROI262158:ROI262164 RYE262158:RYE262164 SIA262158:SIA262164 SRW262158:SRW262164 TBS262158:TBS262164 TLO262158:TLO262164 TVK262158:TVK262164 UFG262158:UFG262164 UPC262158:UPC262164 UYY262158:UYY262164 VIU262158:VIU262164 VSQ262158:VSQ262164 WCM262158:WCM262164 WMI262158:WMI262164 WWE262158:WWE262164 W327694:W327700 JS327694:JS327700 TO327694:TO327700 ADK327694:ADK327700 ANG327694:ANG327700 AXC327694:AXC327700 BGY327694:BGY327700 BQU327694:BQU327700 CAQ327694:CAQ327700 CKM327694:CKM327700 CUI327694:CUI327700 DEE327694:DEE327700 DOA327694:DOA327700 DXW327694:DXW327700 EHS327694:EHS327700 ERO327694:ERO327700 FBK327694:FBK327700 FLG327694:FLG327700 FVC327694:FVC327700 GEY327694:GEY327700 GOU327694:GOU327700 GYQ327694:GYQ327700 HIM327694:HIM327700 HSI327694:HSI327700 ICE327694:ICE327700 IMA327694:IMA327700 IVW327694:IVW327700 JFS327694:JFS327700 JPO327694:JPO327700 JZK327694:JZK327700 KJG327694:KJG327700 KTC327694:KTC327700 LCY327694:LCY327700 LMU327694:LMU327700 LWQ327694:LWQ327700 MGM327694:MGM327700 MQI327694:MQI327700 NAE327694:NAE327700 NKA327694:NKA327700 NTW327694:NTW327700 ODS327694:ODS327700 ONO327694:ONO327700 OXK327694:OXK327700 PHG327694:PHG327700 PRC327694:PRC327700 QAY327694:QAY327700 QKU327694:QKU327700 QUQ327694:QUQ327700 REM327694:REM327700 ROI327694:ROI327700 RYE327694:RYE327700 SIA327694:SIA327700 SRW327694:SRW327700 TBS327694:TBS327700 TLO327694:TLO327700 TVK327694:TVK327700 UFG327694:UFG327700 UPC327694:UPC327700 UYY327694:UYY327700 VIU327694:VIU327700 VSQ327694:VSQ327700 WCM327694:WCM327700 WMI327694:WMI327700 WWE327694:WWE327700 W393230:W393236 JS393230:JS393236 TO393230:TO393236 ADK393230:ADK393236 ANG393230:ANG393236 AXC393230:AXC393236 BGY393230:BGY393236 BQU393230:BQU393236 CAQ393230:CAQ393236 CKM393230:CKM393236 CUI393230:CUI393236 DEE393230:DEE393236 DOA393230:DOA393236 DXW393230:DXW393236 EHS393230:EHS393236 ERO393230:ERO393236 FBK393230:FBK393236 FLG393230:FLG393236 FVC393230:FVC393236 GEY393230:GEY393236 GOU393230:GOU393236 GYQ393230:GYQ393236 HIM393230:HIM393236 HSI393230:HSI393236 ICE393230:ICE393236 IMA393230:IMA393236 IVW393230:IVW393236 JFS393230:JFS393236 JPO393230:JPO393236 JZK393230:JZK393236 KJG393230:KJG393236 KTC393230:KTC393236 LCY393230:LCY393236 LMU393230:LMU393236 LWQ393230:LWQ393236 MGM393230:MGM393236 MQI393230:MQI393236 NAE393230:NAE393236 NKA393230:NKA393236 NTW393230:NTW393236 ODS393230:ODS393236 ONO393230:ONO393236 OXK393230:OXK393236 PHG393230:PHG393236 PRC393230:PRC393236 QAY393230:QAY393236 QKU393230:QKU393236 QUQ393230:QUQ393236 REM393230:REM393236 ROI393230:ROI393236 RYE393230:RYE393236 SIA393230:SIA393236 SRW393230:SRW393236 TBS393230:TBS393236 TLO393230:TLO393236 TVK393230:TVK393236 UFG393230:UFG393236 UPC393230:UPC393236 UYY393230:UYY393236 VIU393230:VIU393236 VSQ393230:VSQ393236 WCM393230:WCM393236 WMI393230:WMI393236 WWE393230:WWE393236 W458766:W458772 JS458766:JS458772 TO458766:TO458772 ADK458766:ADK458772 ANG458766:ANG458772 AXC458766:AXC458772 BGY458766:BGY458772 BQU458766:BQU458772 CAQ458766:CAQ458772 CKM458766:CKM458772 CUI458766:CUI458772 DEE458766:DEE458772 DOA458766:DOA458772 DXW458766:DXW458772 EHS458766:EHS458772 ERO458766:ERO458772 FBK458766:FBK458772 FLG458766:FLG458772 FVC458766:FVC458772 GEY458766:GEY458772 GOU458766:GOU458772 GYQ458766:GYQ458772 HIM458766:HIM458772 HSI458766:HSI458772 ICE458766:ICE458772 IMA458766:IMA458772 IVW458766:IVW458772 JFS458766:JFS458772 JPO458766:JPO458772 JZK458766:JZK458772 KJG458766:KJG458772 KTC458766:KTC458772 LCY458766:LCY458772 LMU458766:LMU458772 LWQ458766:LWQ458772 MGM458766:MGM458772 MQI458766:MQI458772 NAE458766:NAE458772 NKA458766:NKA458772 NTW458766:NTW458772 ODS458766:ODS458772 ONO458766:ONO458772 OXK458766:OXK458772 PHG458766:PHG458772 PRC458766:PRC458772 QAY458766:QAY458772 QKU458766:QKU458772 QUQ458766:QUQ458772 REM458766:REM458772 ROI458766:ROI458772 RYE458766:RYE458772 SIA458766:SIA458772 SRW458766:SRW458772 TBS458766:TBS458772 TLO458766:TLO458772 TVK458766:TVK458772 UFG458766:UFG458772 UPC458766:UPC458772 UYY458766:UYY458772 VIU458766:VIU458772 VSQ458766:VSQ458772 WCM458766:WCM458772 WMI458766:WMI458772 WWE458766:WWE458772 W524302:W524308 JS524302:JS524308 TO524302:TO524308 ADK524302:ADK524308 ANG524302:ANG524308 AXC524302:AXC524308 BGY524302:BGY524308 BQU524302:BQU524308 CAQ524302:CAQ524308 CKM524302:CKM524308 CUI524302:CUI524308 DEE524302:DEE524308 DOA524302:DOA524308 DXW524302:DXW524308 EHS524302:EHS524308 ERO524302:ERO524308 FBK524302:FBK524308 FLG524302:FLG524308 FVC524302:FVC524308 GEY524302:GEY524308 GOU524302:GOU524308 GYQ524302:GYQ524308 HIM524302:HIM524308 HSI524302:HSI524308 ICE524302:ICE524308 IMA524302:IMA524308 IVW524302:IVW524308 JFS524302:JFS524308 JPO524302:JPO524308 JZK524302:JZK524308 KJG524302:KJG524308 KTC524302:KTC524308 LCY524302:LCY524308 LMU524302:LMU524308 LWQ524302:LWQ524308 MGM524302:MGM524308 MQI524302:MQI524308 NAE524302:NAE524308 NKA524302:NKA524308 NTW524302:NTW524308 ODS524302:ODS524308 ONO524302:ONO524308 OXK524302:OXK524308 PHG524302:PHG524308 PRC524302:PRC524308 QAY524302:QAY524308 QKU524302:QKU524308 QUQ524302:QUQ524308 REM524302:REM524308 ROI524302:ROI524308 RYE524302:RYE524308 SIA524302:SIA524308 SRW524302:SRW524308 TBS524302:TBS524308 TLO524302:TLO524308 TVK524302:TVK524308 UFG524302:UFG524308 UPC524302:UPC524308 UYY524302:UYY524308 VIU524302:VIU524308 VSQ524302:VSQ524308 WCM524302:WCM524308 WMI524302:WMI524308 WWE524302:WWE524308 W589838:W589844 JS589838:JS589844 TO589838:TO589844 ADK589838:ADK589844 ANG589838:ANG589844 AXC589838:AXC589844 BGY589838:BGY589844 BQU589838:BQU589844 CAQ589838:CAQ589844 CKM589838:CKM589844 CUI589838:CUI589844 DEE589838:DEE589844 DOA589838:DOA589844 DXW589838:DXW589844 EHS589838:EHS589844 ERO589838:ERO589844 FBK589838:FBK589844 FLG589838:FLG589844 FVC589838:FVC589844 GEY589838:GEY589844 GOU589838:GOU589844 GYQ589838:GYQ589844 HIM589838:HIM589844 HSI589838:HSI589844 ICE589838:ICE589844 IMA589838:IMA589844 IVW589838:IVW589844 JFS589838:JFS589844 JPO589838:JPO589844 JZK589838:JZK589844 KJG589838:KJG589844 KTC589838:KTC589844 LCY589838:LCY589844 LMU589838:LMU589844 LWQ589838:LWQ589844 MGM589838:MGM589844 MQI589838:MQI589844 NAE589838:NAE589844 NKA589838:NKA589844 NTW589838:NTW589844 ODS589838:ODS589844 ONO589838:ONO589844 OXK589838:OXK589844 PHG589838:PHG589844 PRC589838:PRC589844 QAY589838:QAY589844 QKU589838:QKU589844 QUQ589838:QUQ589844 REM589838:REM589844 ROI589838:ROI589844 RYE589838:RYE589844 SIA589838:SIA589844 SRW589838:SRW589844 TBS589838:TBS589844 TLO589838:TLO589844 TVK589838:TVK589844 UFG589838:UFG589844 UPC589838:UPC589844 UYY589838:UYY589844 VIU589838:VIU589844 VSQ589838:VSQ589844 WCM589838:WCM589844 WMI589838:WMI589844 WWE589838:WWE589844 W655374:W655380 JS655374:JS655380 TO655374:TO655380 ADK655374:ADK655380 ANG655374:ANG655380 AXC655374:AXC655380 BGY655374:BGY655380 BQU655374:BQU655380 CAQ655374:CAQ655380 CKM655374:CKM655380 CUI655374:CUI655380 DEE655374:DEE655380 DOA655374:DOA655380 DXW655374:DXW655380 EHS655374:EHS655380 ERO655374:ERO655380 FBK655374:FBK655380 FLG655374:FLG655380 FVC655374:FVC655380 GEY655374:GEY655380 GOU655374:GOU655380 GYQ655374:GYQ655380 HIM655374:HIM655380 HSI655374:HSI655380 ICE655374:ICE655380 IMA655374:IMA655380 IVW655374:IVW655380 JFS655374:JFS655380 JPO655374:JPO655380 JZK655374:JZK655380 KJG655374:KJG655380 KTC655374:KTC655380 LCY655374:LCY655380 LMU655374:LMU655380 LWQ655374:LWQ655380 MGM655374:MGM655380 MQI655374:MQI655380 NAE655374:NAE655380 NKA655374:NKA655380 NTW655374:NTW655380 ODS655374:ODS655380 ONO655374:ONO655380 OXK655374:OXK655380 PHG655374:PHG655380 PRC655374:PRC655380 QAY655374:QAY655380 QKU655374:QKU655380 QUQ655374:QUQ655380 REM655374:REM655380 ROI655374:ROI655380 RYE655374:RYE655380 SIA655374:SIA655380 SRW655374:SRW655380 TBS655374:TBS655380 TLO655374:TLO655380 TVK655374:TVK655380 UFG655374:UFG655380 UPC655374:UPC655380 UYY655374:UYY655380 VIU655374:VIU655380 VSQ655374:VSQ655380 WCM655374:WCM655380 WMI655374:WMI655380 WWE655374:WWE655380 W720910:W720916 JS720910:JS720916 TO720910:TO720916 ADK720910:ADK720916 ANG720910:ANG720916 AXC720910:AXC720916 BGY720910:BGY720916 BQU720910:BQU720916 CAQ720910:CAQ720916 CKM720910:CKM720916 CUI720910:CUI720916 DEE720910:DEE720916 DOA720910:DOA720916 DXW720910:DXW720916 EHS720910:EHS720916 ERO720910:ERO720916 FBK720910:FBK720916 FLG720910:FLG720916 FVC720910:FVC720916 GEY720910:GEY720916 GOU720910:GOU720916 GYQ720910:GYQ720916 HIM720910:HIM720916 HSI720910:HSI720916 ICE720910:ICE720916 IMA720910:IMA720916 IVW720910:IVW720916 JFS720910:JFS720916 JPO720910:JPO720916 JZK720910:JZK720916 KJG720910:KJG720916 KTC720910:KTC720916 LCY720910:LCY720916 LMU720910:LMU720916 LWQ720910:LWQ720916 MGM720910:MGM720916 MQI720910:MQI720916 NAE720910:NAE720916 NKA720910:NKA720916 NTW720910:NTW720916 ODS720910:ODS720916 ONO720910:ONO720916 OXK720910:OXK720916 PHG720910:PHG720916 PRC720910:PRC720916 QAY720910:QAY720916 QKU720910:QKU720916 QUQ720910:QUQ720916 REM720910:REM720916 ROI720910:ROI720916 RYE720910:RYE720916 SIA720910:SIA720916 SRW720910:SRW720916 TBS720910:TBS720916 TLO720910:TLO720916 TVK720910:TVK720916 UFG720910:UFG720916 UPC720910:UPC720916 UYY720910:UYY720916 VIU720910:VIU720916 VSQ720910:VSQ720916 WCM720910:WCM720916 WMI720910:WMI720916 WWE720910:WWE720916 W786446:W786452 JS786446:JS786452 TO786446:TO786452 ADK786446:ADK786452 ANG786446:ANG786452 AXC786446:AXC786452 BGY786446:BGY786452 BQU786446:BQU786452 CAQ786446:CAQ786452 CKM786446:CKM786452 CUI786446:CUI786452 DEE786446:DEE786452 DOA786446:DOA786452 DXW786446:DXW786452 EHS786446:EHS786452 ERO786446:ERO786452 FBK786446:FBK786452 FLG786446:FLG786452 FVC786446:FVC786452 GEY786446:GEY786452 GOU786446:GOU786452 GYQ786446:GYQ786452 HIM786446:HIM786452 HSI786446:HSI786452 ICE786446:ICE786452 IMA786446:IMA786452 IVW786446:IVW786452 JFS786446:JFS786452 JPO786446:JPO786452 JZK786446:JZK786452 KJG786446:KJG786452 KTC786446:KTC786452 LCY786446:LCY786452 LMU786446:LMU786452 LWQ786446:LWQ786452 MGM786446:MGM786452 MQI786446:MQI786452 NAE786446:NAE786452 NKA786446:NKA786452 NTW786446:NTW786452 ODS786446:ODS786452 ONO786446:ONO786452 OXK786446:OXK786452 PHG786446:PHG786452 PRC786446:PRC786452 QAY786446:QAY786452 QKU786446:QKU786452 QUQ786446:QUQ786452 REM786446:REM786452 ROI786446:ROI786452 RYE786446:RYE786452 SIA786446:SIA786452 SRW786446:SRW786452 TBS786446:TBS786452 TLO786446:TLO786452 TVK786446:TVK786452 UFG786446:UFG786452 UPC786446:UPC786452 UYY786446:UYY786452 VIU786446:VIU786452 VSQ786446:VSQ786452 WCM786446:WCM786452 WMI786446:WMI786452 WWE786446:WWE786452 W851982:W851988 JS851982:JS851988 TO851982:TO851988 ADK851982:ADK851988 ANG851982:ANG851988 AXC851982:AXC851988 BGY851982:BGY851988 BQU851982:BQU851988 CAQ851982:CAQ851988 CKM851982:CKM851988 CUI851982:CUI851988 DEE851982:DEE851988 DOA851982:DOA851988 DXW851982:DXW851988 EHS851982:EHS851988 ERO851982:ERO851988 FBK851982:FBK851988 FLG851982:FLG851988 FVC851982:FVC851988 GEY851982:GEY851988 GOU851982:GOU851988 GYQ851982:GYQ851988 HIM851982:HIM851988 HSI851982:HSI851988 ICE851982:ICE851988 IMA851982:IMA851988 IVW851982:IVW851988 JFS851982:JFS851988 JPO851982:JPO851988 JZK851982:JZK851988 KJG851982:KJG851988 KTC851982:KTC851988 LCY851982:LCY851988 LMU851982:LMU851988 LWQ851982:LWQ851988 MGM851982:MGM851988 MQI851982:MQI851988 NAE851982:NAE851988 NKA851982:NKA851988 NTW851982:NTW851988 ODS851982:ODS851988 ONO851982:ONO851988 OXK851982:OXK851988 PHG851982:PHG851988 PRC851982:PRC851988 QAY851982:QAY851988 QKU851982:QKU851988 QUQ851982:QUQ851988 REM851982:REM851988 ROI851982:ROI851988 RYE851982:RYE851988 SIA851982:SIA851988 SRW851982:SRW851988 TBS851982:TBS851988 TLO851982:TLO851988 TVK851982:TVK851988 UFG851982:UFG851988 UPC851982:UPC851988 UYY851982:UYY851988 VIU851982:VIU851988 VSQ851982:VSQ851988 WCM851982:WCM851988 WMI851982:WMI851988 WWE851982:WWE851988 W917518:W917524 JS917518:JS917524 TO917518:TO917524 ADK917518:ADK917524 ANG917518:ANG917524 AXC917518:AXC917524 BGY917518:BGY917524 BQU917518:BQU917524 CAQ917518:CAQ917524 CKM917518:CKM917524 CUI917518:CUI917524 DEE917518:DEE917524 DOA917518:DOA917524 DXW917518:DXW917524 EHS917518:EHS917524 ERO917518:ERO917524 FBK917518:FBK917524 FLG917518:FLG917524 FVC917518:FVC917524 GEY917518:GEY917524 GOU917518:GOU917524 GYQ917518:GYQ917524 HIM917518:HIM917524 HSI917518:HSI917524 ICE917518:ICE917524 IMA917518:IMA917524 IVW917518:IVW917524 JFS917518:JFS917524 JPO917518:JPO917524 JZK917518:JZK917524 KJG917518:KJG917524 KTC917518:KTC917524 LCY917518:LCY917524 LMU917518:LMU917524 LWQ917518:LWQ917524 MGM917518:MGM917524 MQI917518:MQI917524 NAE917518:NAE917524 NKA917518:NKA917524 NTW917518:NTW917524 ODS917518:ODS917524 ONO917518:ONO917524 OXK917518:OXK917524 PHG917518:PHG917524 PRC917518:PRC917524 QAY917518:QAY917524 QKU917518:QKU917524 QUQ917518:QUQ917524 REM917518:REM917524 ROI917518:ROI917524 RYE917518:RYE917524 SIA917518:SIA917524 SRW917518:SRW917524 TBS917518:TBS917524 TLO917518:TLO917524 TVK917518:TVK917524 UFG917518:UFG917524 UPC917518:UPC917524 UYY917518:UYY917524 VIU917518:VIU917524 VSQ917518:VSQ917524 WCM917518:WCM917524 WMI917518:WMI917524 WWE917518:WWE917524 W983054:W983060 JS983054:JS983060 TO983054:TO983060 ADK983054:ADK983060 ANG983054:ANG983060 AXC983054:AXC983060 BGY983054:BGY983060 BQU983054:BQU983060 CAQ983054:CAQ983060 CKM983054:CKM983060 CUI983054:CUI983060 DEE983054:DEE983060 DOA983054:DOA983060 DXW983054:DXW983060 EHS983054:EHS983060 ERO983054:ERO983060 FBK983054:FBK983060 FLG983054:FLG983060 FVC983054:FVC983060 GEY983054:GEY983060 GOU983054:GOU983060 GYQ983054:GYQ983060 HIM983054:HIM983060 HSI983054:HSI983060 ICE983054:ICE983060 IMA983054:IMA983060 IVW983054:IVW983060 JFS983054:JFS983060 JPO983054:JPO983060 JZK983054:JZK983060 KJG983054:KJG983060 KTC983054:KTC983060 LCY983054:LCY983060 LMU983054:LMU983060 LWQ983054:LWQ983060 MGM983054:MGM983060 MQI983054:MQI983060 NAE983054:NAE983060 NKA983054:NKA983060 NTW983054:NTW983060 ODS983054:ODS983060 ONO983054:ONO983060 OXK983054:OXK983060 PHG983054:PHG983060 PRC983054:PRC983060 QAY983054:QAY983060 QKU983054:QKU983060 QUQ983054:QUQ983060 REM983054:REM983060 ROI983054:ROI983060 RYE983054:RYE983060 SIA983054:SIA983060 SRW983054:SRW983060 TBS983054:TBS983060 TLO983054:TLO983060 TVK983054:TVK983060 UFG983054:UFG983060 UPC983054:UPC983060 UYY983054:UYY983060 VIU983054:VIU983060 VSQ983054:VSQ983060 WCM983054:WCM983060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WWB983060:WWB983061 WVZ983060:WVZ983061 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allowBlank="1" showInputMessage="1" showErrorMessage="1" prompt="Для выбора выполните двойной щелчок левой клавиши мыши по соответствующей ячейке." sqref="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U327700:U327701 U393236:U393237 JQ65556:JQ65557 TM65556:TM65557 ADI65556:ADI65557 ANE65556:ANE65557 AXA65556:AXA65557 BGW65556:BGW65557 BQS65556:BQS65557 CAO65556:CAO65557 CKK65556:CKK65557 CUG65556:CUG65557 DEC65556:DEC65557 DNY65556:DNY65557 DXU65556:DXU65557 EHQ65556:EHQ65557 ERM65556:ERM65557 FBI65556:FBI65557 FLE65556:FLE65557 FVA65556:FVA65557 GEW65556:GEW65557 GOS65556:GOS65557 GYO65556:GYO65557 HIK65556:HIK65557 HSG65556:HSG65557 ICC65556:ICC65557 ILY65556:ILY65557 IVU65556:IVU65557 JFQ65556:JFQ65557 JPM65556:JPM65557 JZI65556:JZI65557 KJE65556:KJE65557 KTA65556:KTA65557 LCW65556:LCW65557 LMS65556:LMS65557 LWO65556:LWO65557 MGK65556:MGK65557 MQG65556:MQG65557 NAC65556:NAC65557 NJY65556:NJY65557 NTU65556:NTU65557 ODQ65556:ODQ65557 ONM65556:ONM65557 OXI65556:OXI65557 PHE65556:PHE65557 PRA65556:PRA65557 QAW65556:QAW65557 QKS65556:QKS65557 QUO65556:QUO65557 REK65556:REK65557 ROG65556:ROG65557 RYC65556:RYC65557 SHY65556:SHY65557 SRU65556:SRU65557 TBQ65556:TBQ65557 TLM65556:TLM65557 TVI65556:TVI65557 UFE65556:UFE65557 UPA65556:UPA65557 UYW65556:UYW65557 VIS65556:VIS65557 VSO65556:VSO65557 WCK65556:WCK65557 WMG65556:WMG65557 WWC65556:WWC65557 U458772:U458773 JQ131092:JQ131093 TM131092:TM131093 ADI131092:ADI131093 ANE131092:ANE131093 AXA131092:AXA131093 BGW131092:BGW131093 BQS131092:BQS131093 CAO131092:CAO131093 CKK131092:CKK131093 CUG131092:CUG131093 DEC131092:DEC131093 DNY131092:DNY131093 DXU131092:DXU131093 EHQ131092:EHQ131093 ERM131092:ERM131093 FBI131092:FBI131093 FLE131092:FLE131093 FVA131092:FVA131093 GEW131092:GEW131093 GOS131092:GOS131093 GYO131092:GYO131093 HIK131092:HIK131093 HSG131092:HSG131093 ICC131092:ICC131093 ILY131092:ILY131093 IVU131092:IVU131093 JFQ131092:JFQ131093 JPM131092:JPM131093 JZI131092:JZI131093 KJE131092:KJE131093 KTA131092:KTA131093 LCW131092:LCW131093 LMS131092:LMS131093 LWO131092:LWO131093 MGK131092:MGK131093 MQG131092:MQG131093 NAC131092:NAC131093 NJY131092:NJY131093 NTU131092:NTU131093 ODQ131092:ODQ131093 ONM131092:ONM131093 OXI131092:OXI131093 PHE131092:PHE131093 PRA131092:PRA131093 QAW131092:QAW131093 QKS131092:QKS131093 QUO131092:QUO131093 REK131092:REK131093 ROG131092:ROG131093 RYC131092:RYC131093 SHY131092:SHY131093 SRU131092:SRU131093 TBQ131092:TBQ131093 TLM131092:TLM131093 TVI131092:TVI131093 UFE131092:UFE131093 UPA131092:UPA131093 UYW131092:UYW131093 VIS131092:VIS131093 VSO131092:VSO131093 WCK131092:WCK131093 WMG131092:WMG131093 WWC131092:WWC131093 U524308:U524309 JQ196628:JQ196629 TM196628:TM196629 ADI196628:ADI196629 ANE196628:ANE196629 AXA196628:AXA196629 BGW196628:BGW196629 BQS196628:BQS196629 CAO196628:CAO196629 CKK196628:CKK196629 CUG196628:CUG196629 DEC196628:DEC196629 DNY196628:DNY196629 DXU196628:DXU196629 EHQ196628:EHQ196629 ERM196628:ERM196629 FBI196628:FBI196629 FLE196628:FLE196629 FVA196628:FVA196629 GEW196628:GEW196629 GOS196628:GOS196629 GYO196628:GYO196629 HIK196628:HIK196629 HSG196628:HSG196629 ICC196628:ICC196629 ILY196628:ILY196629 IVU196628:IVU196629 JFQ196628:JFQ196629 JPM196628:JPM196629 JZI196628:JZI196629 KJE196628:KJE196629 KTA196628:KTA196629 LCW196628:LCW196629 LMS196628:LMS196629 LWO196628:LWO196629 MGK196628:MGK196629 MQG196628:MQG196629 NAC196628:NAC196629 NJY196628:NJY196629 NTU196628:NTU196629 ODQ196628:ODQ196629 ONM196628:ONM196629 OXI196628:OXI196629 PHE196628:PHE196629 PRA196628:PRA196629 QAW196628:QAW196629 QKS196628:QKS196629 QUO196628:QUO196629 REK196628:REK196629 ROG196628:ROG196629 RYC196628:RYC196629 SHY196628:SHY196629 SRU196628:SRU196629 TBQ196628:TBQ196629 TLM196628:TLM196629 TVI196628:TVI196629 UFE196628:UFE196629 UPA196628:UPA196629 UYW196628:UYW196629 VIS196628:VIS196629 VSO196628:VSO196629 WCK196628:WCK196629 WMG196628:WMG196629 WWC196628:WWC196629 U589844:U589845 JQ262164:JQ262165 TM262164:TM262165 ADI262164:ADI262165 ANE262164:ANE262165 AXA262164:AXA262165 BGW262164:BGW262165 BQS262164:BQS262165 CAO262164:CAO262165 CKK262164:CKK262165 CUG262164:CUG262165 DEC262164:DEC262165 DNY262164:DNY262165 DXU262164:DXU262165 EHQ262164:EHQ262165 ERM262164:ERM262165 FBI262164:FBI262165 FLE262164:FLE262165 FVA262164:FVA262165 GEW262164:GEW262165 GOS262164:GOS262165 GYO262164:GYO262165 HIK262164:HIK262165 HSG262164:HSG262165 ICC262164:ICC262165 ILY262164:ILY262165 IVU262164:IVU262165 JFQ262164:JFQ262165 JPM262164:JPM262165 JZI262164:JZI262165 KJE262164:KJE262165 KTA262164:KTA262165 LCW262164:LCW262165 LMS262164:LMS262165 LWO262164:LWO262165 MGK262164:MGK262165 MQG262164:MQG262165 NAC262164:NAC262165 NJY262164:NJY262165 NTU262164:NTU262165 ODQ262164:ODQ262165 ONM262164:ONM262165 OXI262164:OXI262165 PHE262164:PHE262165 PRA262164:PRA262165 QAW262164:QAW262165 QKS262164:QKS262165 QUO262164:QUO262165 REK262164:REK262165 ROG262164:ROG262165 RYC262164:RYC262165 SHY262164:SHY262165 SRU262164:SRU262165 TBQ262164:TBQ262165 TLM262164:TLM262165 TVI262164:TVI262165 UFE262164:UFE262165 UPA262164:UPA262165 UYW262164:UYW262165 VIS262164:VIS262165 VSO262164:VSO262165 WCK262164:WCK262165 WMG262164:WMG262165 WWC262164:WWC262165 U655380:U655381 JQ327700:JQ327701 TM327700:TM327701 ADI327700:ADI327701 ANE327700:ANE327701 AXA327700:AXA327701 BGW327700:BGW327701 BQS327700:BQS327701 CAO327700:CAO327701 CKK327700:CKK327701 CUG327700:CUG327701 DEC327700:DEC327701 DNY327700:DNY327701 DXU327700:DXU327701 EHQ327700:EHQ327701 ERM327700:ERM327701 FBI327700:FBI327701 FLE327700:FLE327701 FVA327700:FVA327701 GEW327700:GEW327701 GOS327700:GOS327701 GYO327700:GYO327701 HIK327700:HIK327701 HSG327700:HSG327701 ICC327700:ICC327701 ILY327700:ILY327701 IVU327700:IVU327701 JFQ327700:JFQ327701 JPM327700:JPM327701 JZI327700:JZI327701 KJE327700:KJE327701 KTA327700:KTA327701 LCW327700:LCW327701 LMS327700:LMS327701 LWO327700:LWO327701 MGK327700:MGK327701 MQG327700:MQG327701 NAC327700:NAC327701 NJY327700:NJY327701 NTU327700:NTU327701 ODQ327700:ODQ327701 ONM327700:ONM327701 OXI327700:OXI327701 PHE327700:PHE327701 PRA327700:PRA327701 QAW327700:QAW327701 QKS327700:QKS327701 QUO327700:QUO327701 REK327700:REK327701 ROG327700:ROG327701 RYC327700:RYC327701 SHY327700:SHY327701 SRU327700:SRU327701 TBQ327700:TBQ327701 TLM327700:TLM327701 TVI327700:TVI327701 UFE327700:UFE327701 UPA327700:UPA327701 UYW327700:UYW327701 VIS327700:VIS327701 VSO327700:VSO327701 WCK327700:WCK327701 WMG327700:WMG327701 WWC327700:WWC327701 U720916:U720917 JQ393236:JQ393237 TM393236:TM393237 ADI393236:ADI393237 ANE393236:ANE393237 AXA393236:AXA393237 BGW393236:BGW393237 BQS393236:BQS393237 CAO393236:CAO393237 CKK393236:CKK393237 CUG393236:CUG393237 DEC393236:DEC393237 DNY393236:DNY393237 DXU393236:DXU393237 EHQ393236:EHQ393237 ERM393236:ERM393237 FBI393236:FBI393237 FLE393236:FLE393237 FVA393236:FVA393237 GEW393236:GEW393237 GOS393236:GOS393237 GYO393236:GYO393237 HIK393236:HIK393237 HSG393236:HSG393237 ICC393236:ICC393237 ILY393236:ILY393237 IVU393236:IVU393237 JFQ393236:JFQ393237 JPM393236:JPM393237 JZI393236:JZI393237 KJE393236:KJE393237 KTA393236:KTA393237 LCW393236:LCW393237 LMS393236:LMS393237 LWO393236:LWO393237 MGK393236:MGK393237 MQG393236:MQG393237 NAC393236:NAC393237 NJY393236:NJY393237 NTU393236:NTU393237 ODQ393236:ODQ393237 ONM393236:ONM393237 OXI393236:OXI393237 PHE393236:PHE393237 PRA393236:PRA393237 QAW393236:QAW393237 QKS393236:QKS393237 QUO393236:QUO393237 REK393236:REK393237 ROG393236:ROG393237 RYC393236:RYC393237 SHY393236:SHY393237 SRU393236:SRU393237 TBQ393236:TBQ393237 TLM393236:TLM393237 TVI393236:TVI393237 UFE393236:UFE393237 UPA393236:UPA393237 UYW393236:UYW393237 VIS393236:VIS393237 VSO393236:VSO393237 WCK393236:WCK393237 WMG393236:WMG393237 WWC393236:WWC393237 U786452:U786453 JQ458772:JQ458773 TM458772:TM458773 ADI458772:ADI458773 ANE458772:ANE458773 AXA458772:AXA458773 BGW458772:BGW458773 BQS458772:BQS458773 CAO458772:CAO458773 CKK458772:CKK458773 CUG458772:CUG458773 DEC458772:DEC458773 DNY458772:DNY458773 DXU458772:DXU458773 EHQ458772:EHQ458773 ERM458772:ERM458773 FBI458772:FBI458773 FLE458772:FLE458773 FVA458772:FVA458773 GEW458772:GEW458773 GOS458772:GOS458773 GYO458772:GYO458773 HIK458772:HIK458773 HSG458772:HSG458773 ICC458772:ICC458773 ILY458772:ILY458773 IVU458772:IVU458773 JFQ458772:JFQ458773 JPM458772:JPM458773 JZI458772:JZI458773 KJE458772:KJE458773 KTA458772:KTA458773 LCW458772:LCW458773 LMS458772:LMS458773 LWO458772:LWO458773 MGK458772:MGK458773 MQG458772:MQG458773 NAC458772:NAC458773 NJY458772:NJY458773 NTU458772:NTU458773 ODQ458772:ODQ458773 ONM458772:ONM458773 OXI458772:OXI458773 PHE458772:PHE458773 PRA458772:PRA458773 QAW458772:QAW458773 QKS458772:QKS458773 QUO458772:QUO458773 REK458772:REK458773 ROG458772:ROG458773 RYC458772:RYC458773 SHY458772:SHY458773 SRU458772:SRU458773 TBQ458772:TBQ458773 TLM458772:TLM458773 TVI458772:TVI458773 UFE458772:UFE458773 UPA458772:UPA458773 UYW458772:UYW458773 VIS458772:VIS458773 VSO458772:VSO458773 WCK458772:WCK458773 WMG458772:WMG458773 WWC458772:WWC458773 U851988:U851989 JQ524308:JQ524309 TM524308:TM524309 ADI524308:ADI524309 ANE524308:ANE524309 AXA524308:AXA524309 BGW524308:BGW524309 BQS524308:BQS524309 CAO524308:CAO524309 CKK524308:CKK524309 CUG524308:CUG524309 DEC524308:DEC524309 DNY524308:DNY524309 DXU524308:DXU524309 EHQ524308:EHQ524309 ERM524308:ERM524309 FBI524308:FBI524309 FLE524308:FLE524309 FVA524308:FVA524309 GEW524308:GEW524309 GOS524308:GOS524309 GYO524308:GYO524309 HIK524308:HIK524309 HSG524308:HSG524309 ICC524308:ICC524309 ILY524308:ILY524309 IVU524308:IVU524309 JFQ524308:JFQ524309 JPM524308:JPM524309 JZI524308:JZI524309 KJE524308:KJE524309 KTA524308:KTA524309 LCW524308:LCW524309 LMS524308:LMS524309 LWO524308:LWO524309 MGK524308:MGK524309 MQG524308:MQG524309 NAC524308:NAC524309 NJY524308:NJY524309 NTU524308:NTU524309 ODQ524308:ODQ524309 ONM524308:ONM524309 OXI524308:OXI524309 PHE524308:PHE524309 PRA524308:PRA524309 QAW524308:QAW524309 QKS524308:QKS524309 QUO524308:QUO524309 REK524308:REK524309 ROG524308:ROG524309 RYC524308:RYC524309 SHY524308:SHY524309 SRU524308:SRU524309 TBQ524308:TBQ524309 TLM524308:TLM524309 TVI524308:TVI524309 UFE524308:UFE524309 UPA524308:UPA524309 UYW524308:UYW524309 VIS524308:VIS524309 VSO524308:VSO524309 WCK524308:WCK524309 WMG524308:WMG524309 WWC524308:WWC524309 U917524:U917525 JQ589844:JQ589845 TM589844:TM589845 ADI589844:ADI589845 ANE589844:ANE589845 AXA589844:AXA589845 BGW589844:BGW589845 BQS589844:BQS589845 CAO589844:CAO589845 CKK589844:CKK589845 CUG589844:CUG589845 DEC589844:DEC589845 DNY589844:DNY589845 DXU589844:DXU589845 EHQ589844:EHQ589845 ERM589844:ERM589845 FBI589844:FBI589845 FLE589844:FLE589845 FVA589844:FVA589845 GEW589844:GEW589845 GOS589844:GOS589845 GYO589844:GYO589845 HIK589844:HIK589845 HSG589844:HSG589845 ICC589844:ICC589845 ILY589844:ILY589845 IVU589844:IVU589845 JFQ589844:JFQ589845 JPM589844:JPM589845 JZI589844:JZI589845 KJE589844:KJE589845 KTA589844:KTA589845 LCW589844:LCW589845 LMS589844:LMS589845 LWO589844:LWO589845 MGK589844:MGK589845 MQG589844:MQG589845 NAC589844:NAC589845 NJY589844:NJY589845 NTU589844:NTU589845 ODQ589844:ODQ589845 ONM589844:ONM589845 OXI589844:OXI589845 PHE589844:PHE589845 PRA589844:PRA589845 QAW589844:QAW589845 QKS589844:QKS589845 QUO589844:QUO589845 REK589844:REK589845 ROG589844:ROG589845 RYC589844:RYC589845 SHY589844:SHY589845 SRU589844:SRU589845 TBQ589844:TBQ589845 TLM589844:TLM589845 TVI589844:TVI589845 UFE589844:UFE589845 UPA589844:UPA589845 UYW589844:UYW589845 VIS589844:VIS589845 VSO589844:VSO589845 WCK589844:WCK589845 WMG589844:WMG589845 WWC589844:WWC589845 U983060:U983061 JQ655380:JQ655381 TM655380:TM655381 ADI655380:ADI655381 ANE655380:ANE655381 AXA655380:AXA655381 BGW655380:BGW655381 BQS655380:BQS655381 CAO655380:CAO655381 CKK655380:CKK655381 CUG655380:CUG655381 DEC655380:DEC655381 DNY655380:DNY655381 DXU655380:DXU655381 EHQ655380:EHQ655381 ERM655380:ERM655381 FBI655380:FBI655381 FLE655380:FLE655381 FVA655380:FVA655381 GEW655380:GEW655381 GOS655380:GOS655381 GYO655380:GYO655381 HIK655380:HIK655381 HSG655380:HSG655381 ICC655380:ICC655381 ILY655380:ILY655381 IVU655380:IVU655381 JFQ655380:JFQ655381 JPM655380:JPM655381 JZI655380:JZI655381 KJE655380:KJE655381 KTA655380:KTA655381 LCW655380:LCW655381 LMS655380:LMS655381 LWO655380:LWO655381 MGK655380:MGK655381 MQG655380:MQG655381 NAC655380:NAC655381 NJY655380:NJY655381 NTU655380:NTU655381 ODQ655380:ODQ655381 ONM655380:ONM655381 OXI655380:OXI655381 PHE655380:PHE655381 PRA655380:PRA655381 QAW655380:QAW655381 QKS655380:QKS655381 QUO655380:QUO655381 REK655380:REK655381 ROG655380:ROG655381 RYC655380:RYC655381 SHY655380:SHY655381 SRU655380:SRU655381 TBQ655380:TBQ655381 TLM655380:TLM655381 TVI655380:TVI655381 UFE655380:UFE655381 UPA655380:UPA655381 UYW655380:UYW655381 VIS655380:VIS655381 VSO655380:VSO655381 WCK655380:WCK655381 WMG655380:WMG655381 WWC655380:WWC655381 U65556:U65557 JQ720916:JQ720917 TM720916:TM720917 ADI720916:ADI720917 ANE720916:ANE720917 AXA720916:AXA720917 BGW720916:BGW720917 BQS720916:BQS720917 CAO720916:CAO720917 CKK720916:CKK720917 CUG720916:CUG720917 DEC720916:DEC720917 DNY720916:DNY720917 DXU720916:DXU720917 EHQ720916:EHQ720917 ERM720916:ERM720917 FBI720916:FBI720917 FLE720916:FLE720917 FVA720916:FVA720917 GEW720916:GEW720917 GOS720916:GOS720917 GYO720916:GYO720917 HIK720916:HIK720917 HSG720916:HSG720917 ICC720916:ICC720917 ILY720916:ILY720917 IVU720916:IVU720917 JFQ720916:JFQ720917 JPM720916:JPM720917 JZI720916:JZI720917 KJE720916:KJE720917 KTA720916:KTA720917 LCW720916:LCW720917 LMS720916:LMS720917 LWO720916:LWO720917 MGK720916:MGK720917 MQG720916:MQG720917 NAC720916:NAC720917 NJY720916:NJY720917 NTU720916:NTU720917 ODQ720916:ODQ720917 ONM720916:ONM720917 OXI720916:OXI720917 PHE720916:PHE720917 PRA720916:PRA720917 QAW720916:QAW720917 QKS720916:QKS720917 QUO720916:QUO720917 REK720916:REK720917 ROG720916:ROG720917 RYC720916:RYC720917 SHY720916:SHY720917 SRU720916:SRU720917 TBQ720916:TBQ720917 TLM720916:TLM720917 TVI720916:TVI720917 UFE720916:UFE720917 UPA720916:UPA720917 UYW720916:UYW720917 VIS720916:VIS720917 VSO720916:VSO720917 WCK720916:WCK720917 WMG720916:WMG720917 WWC720916:WWC720917 U131092:U131093 JQ786452:JQ786453 TM786452:TM786453 ADI786452:ADI786453 ANE786452:ANE786453 AXA786452:AXA786453 BGW786452:BGW786453 BQS786452:BQS786453 CAO786452:CAO786453 CKK786452:CKK786453 CUG786452:CUG786453 DEC786452:DEC786453 DNY786452:DNY786453 DXU786452:DXU786453 EHQ786452:EHQ786453 ERM786452:ERM786453 FBI786452:FBI786453 FLE786452:FLE786453 FVA786452:FVA786453 GEW786452:GEW786453 GOS786452:GOS786453 GYO786452:GYO786453 HIK786452:HIK786453 HSG786452:HSG786453 ICC786452:ICC786453 ILY786452:ILY786453 IVU786452:IVU786453 JFQ786452:JFQ786453 JPM786452:JPM786453 JZI786452:JZI786453 KJE786452:KJE786453 KTA786452:KTA786453 LCW786452:LCW786453 LMS786452:LMS786453 LWO786452:LWO786453 MGK786452:MGK786453 MQG786452:MQG786453 NAC786452:NAC786453 NJY786452:NJY786453 NTU786452:NTU786453 ODQ786452:ODQ786453 ONM786452:ONM786453 OXI786452:OXI786453 PHE786452:PHE786453 PRA786452:PRA786453 QAW786452:QAW786453 QKS786452:QKS786453 QUO786452:QUO786453 REK786452:REK786453 ROG786452:ROG786453 RYC786452:RYC786453 SHY786452:SHY786453 SRU786452:SRU786453 TBQ786452:TBQ786453 TLM786452:TLM786453 TVI786452:TVI786453 UFE786452:UFE786453 UPA786452:UPA786453 UYW786452:UYW786453 VIS786452:VIS786453 VSO786452:VSO786453 WCK786452:WCK786453 WMG786452:WMG786453 WWC786452:WWC786453 U196628:U196629 JQ851988:JQ851989 TM851988:TM851989 ADI851988:ADI851989 ANE851988:ANE851989 AXA851988:AXA851989 BGW851988:BGW851989 BQS851988:BQS851989 CAO851988:CAO851989 CKK851988:CKK851989 CUG851988:CUG851989 DEC851988:DEC851989 DNY851988:DNY851989 DXU851988:DXU851989 EHQ851988:EHQ851989 ERM851988:ERM851989 FBI851988:FBI851989 FLE851988:FLE851989 FVA851988:FVA851989 GEW851988:GEW851989 GOS851988:GOS851989 GYO851988:GYO851989 HIK851988:HIK851989 HSG851988:HSG851989 ICC851988:ICC851989 ILY851988:ILY851989 IVU851988:IVU851989 JFQ851988:JFQ851989 JPM851988:JPM851989 JZI851988:JZI851989 KJE851988:KJE851989 KTA851988:KTA851989 LCW851988:LCW851989 LMS851988:LMS851989 LWO851988:LWO851989 MGK851988:MGK851989 MQG851988:MQG851989 NAC851988:NAC851989 NJY851988:NJY851989 NTU851988:NTU851989 ODQ851988:ODQ851989 ONM851988:ONM851989 OXI851988:OXI851989 PHE851988:PHE851989 PRA851988:PRA851989 QAW851988:QAW851989 QKS851988:QKS851989 QUO851988:QUO851989 REK851988:REK851989 ROG851988:ROG851989 RYC851988:RYC851989 SHY851988:SHY851989 SRU851988:SRU851989 TBQ851988:TBQ851989 TLM851988:TLM851989 TVI851988:TVI851989 UFE851988:UFE851989 UPA851988:UPA851989 UYW851988:UYW851989 VIS851988:VIS851989 VSO851988:VSO851989 WCK851988:WCK851989 WMG851988:WMG851989 WWC851988:WWC851989 JQ917524:JQ917525 TM917524:TM917525 ADI917524:ADI917525 ANE917524:ANE917525 AXA917524:AXA917525 BGW917524:BGW917525 BQS917524:BQS917525 CAO917524:CAO917525 CKK917524:CKK917525 CUG917524:CUG917525 DEC917524:DEC917525 DNY917524:DNY917525 DXU917524:DXU917525 EHQ917524:EHQ917525 ERM917524:ERM917525 FBI917524:FBI917525 FLE917524:FLE917525 FVA917524:FVA917525 GEW917524:GEW917525 GOS917524:GOS917525 GYO917524:GYO917525 HIK917524:HIK917525 HSG917524:HSG917525 ICC917524:ICC917525 ILY917524:ILY917525 IVU917524:IVU917525 JFQ917524:JFQ917525 JPM917524:JPM917525 JZI917524:JZI917525 KJE917524:KJE917525 KTA917524:KTA917525 LCW917524:LCW917525 LMS917524:LMS917525 LWO917524:LWO917525 MGK917524:MGK917525 MQG917524:MQG917525 NAC917524:NAC917525 NJY917524:NJY917525 NTU917524:NTU917525 ODQ917524:ODQ917525 ONM917524:ONM917525 OXI917524:OXI917525 PHE917524:PHE917525 PRA917524:PRA917525 QAW917524:QAW917525 QKS917524:QKS917525 QUO917524:QUO917525 REK917524:REK917525 ROG917524:ROG917525 RYC917524:RYC917525 SHY917524:SHY917525 SRU917524:SRU917525 TBQ917524:TBQ917525 TLM917524:TLM917525 TVI917524:TVI917525 UFE917524:UFE917525 UPA917524:UPA917525 UYW917524:UYW917525 VIS917524:VIS917525 VSO917524:VSO917525 WCK917524:WCK917525 WMG917524:WMG917525 WWC917524:WWC917525 WWC983060:WWC983061 JQ983060:JQ983061 TM983060:TM983061 ADI983060:ADI983061 ANE983060:ANE983061 AXA983060:AXA983061 BGW983060:BGW983061 BQS983060:BQS983061 CAO983060:CAO983061 CKK983060:CKK983061 CUG983060:CUG983061 DEC983060:DEC983061 DNY983060:DNY983061 DXU983060:DXU983061 EHQ983060:EHQ983061 ERM983060:ERM983061 FBI983060:FBI983061 FLE983060:FLE983061 FVA983060:FVA983061 GEW983060:GEW983061 GOS983060:GOS983061 GYO983060:GYO983061 HIK983060:HIK983061 HSG983060:HSG983061 ICC983060:ICC983061 ILY983060:ILY983061 IVU983060:IVU983061 JFQ983060:JFQ983061 JPM983060:JPM983061 JZI983060:JZI983061 KJE983060:KJE983061 KTA983060:KTA983061 LCW983060:LCW983061 LMS983060:LMS983061 LWO983060:LWO983061 MGK983060:MGK983061 MQG983060:MQG983061 NAC983060:NAC983061 NJY983060:NJY983061 NTU983060:NTU983061 ODQ983060:ODQ983061 ONM983060:ONM983061 OXI983060:OXI983061 PHE983060:PHE983061 PRA983060:PRA983061 QAW983060:QAW983061 QKS983060:QKS983061 QUO983060:QUO983061 REK983060:REK983061 ROG983060:ROG983061 RYC983060:RYC983061 SHY983060:SHY983061 SRU983060:SRU983061 TBQ983060:TBQ983061 TLM983060:TLM983061 TVI983060:TVI983061 UFE983060:UFE983061 UPA983060:UPA983061 UYW983060:UYW983061 VIS983060:VIS983061 VSO983060:VSO983061 WCK983060:WCK983061 WMG983060:WMG983061 U262164:U262165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decimal" allowBlank="1" showErrorMessage="1" errorTitle="Ошибка" error="Допускается ввод только действительных чисел!" sqref="O2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6">
    <tabColor indexed="22"/>
  </sheetPr>
  <dimension ref="A1:T15"/>
  <sheetViews>
    <sheetView showGridLines="0" topLeftCell="E1" zoomScaleNormal="100" workbookViewId="0"/>
  </sheetViews>
  <sheetFormatPr defaultColWidth="10.5703125" defaultRowHeight="14.25"/>
  <cols>
    <col min="1" max="1" width="3.7109375" style="558" hidden="1" customWidth="1"/>
    <col min="2" max="4" width="3.7109375" style="552" hidden="1" customWidth="1"/>
    <col min="5" max="5" width="3.7109375" style="498" customWidth="1"/>
    <col min="6" max="6" width="9.7109375" style="491" customWidth="1"/>
    <col min="7" max="7" width="37.7109375" style="491" customWidth="1"/>
    <col min="8" max="8" width="66.85546875" style="491" customWidth="1"/>
    <col min="9" max="9" width="115.7109375" style="491" customWidth="1"/>
    <col min="10" max="11" width="10.5703125" style="552"/>
    <col min="12" max="12" width="11.140625" style="552" customWidth="1"/>
    <col min="13" max="20" width="10.5703125" style="552"/>
    <col min="21" max="16384" width="10.5703125" style="491"/>
  </cols>
  <sheetData>
    <row r="1" spans="1:20" ht="3" customHeight="1">
      <c r="A1" s="558" t="s">
        <v>67</v>
      </c>
    </row>
    <row r="2" spans="1:20" ht="22.5">
      <c r="F2" s="1274" t="s">
        <v>469</v>
      </c>
      <c r="G2" s="1275"/>
      <c r="H2" s="1276"/>
      <c r="I2" s="607"/>
    </row>
    <row r="3" spans="1:20" ht="3" customHeight="1"/>
    <row r="4" spans="1:20" s="537" customFormat="1" ht="11.25">
      <c r="A4" s="557"/>
      <c r="B4" s="557"/>
      <c r="C4" s="557"/>
      <c r="D4" s="557"/>
      <c r="F4" s="1224" t="s">
        <v>444</v>
      </c>
      <c r="G4" s="1224"/>
      <c r="H4" s="1224"/>
      <c r="I4" s="1277" t="s">
        <v>445</v>
      </c>
      <c r="J4" s="557"/>
      <c r="K4" s="557"/>
      <c r="L4" s="557"/>
      <c r="M4" s="557"/>
      <c r="N4" s="557"/>
      <c r="O4" s="557"/>
      <c r="P4" s="557"/>
      <c r="Q4" s="557"/>
      <c r="R4" s="557"/>
      <c r="S4" s="557"/>
      <c r="T4" s="557"/>
    </row>
    <row r="5" spans="1:20" s="537" customFormat="1" ht="11.25" customHeight="1">
      <c r="A5" s="557"/>
      <c r="B5" s="557"/>
      <c r="C5" s="557"/>
      <c r="D5" s="557"/>
      <c r="F5" s="573" t="s">
        <v>90</v>
      </c>
      <c r="G5" s="585" t="s">
        <v>447</v>
      </c>
      <c r="H5" s="572" t="s">
        <v>438</v>
      </c>
      <c r="I5" s="1277"/>
      <c r="J5" s="557"/>
      <c r="K5" s="557"/>
      <c r="L5" s="557"/>
      <c r="M5" s="557"/>
      <c r="N5" s="557"/>
      <c r="O5" s="557"/>
      <c r="P5" s="557"/>
      <c r="Q5" s="557"/>
      <c r="R5" s="557"/>
      <c r="S5" s="557"/>
      <c r="T5" s="557"/>
    </row>
    <row r="6" spans="1:20" s="537" customFormat="1" ht="12" customHeight="1">
      <c r="A6" s="557"/>
      <c r="B6" s="557"/>
      <c r="C6" s="557"/>
      <c r="D6" s="557"/>
      <c r="F6" s="574" t="s">
        <v>91</v>
      </c>
      <c r="G6" s="576">
        <v>2</v>
      </c>
      <c r="H6" s="577">
        <v>3</v>
      </c>
      <c r="I6" s="575">
        <v>4</v>
      </c>
      <c r="J6" s="557">
        <v>4</v>
      </c>
      <c r="K6" s="557"/>
      <c r="L6" s="557"/>
      <c r="M6" s="557"/>
      <c r="N6" s="557"/>
      <c r="O6" s="557"/>
      <c r="P6" s="557"/>
      <c r="Q6" s="557"/>
      <c r="R6" s="557"/>
      <c r="S6" s="557"/>
      <c r="T6" s="557"/>
    </row>
    <row r="7" spans="1:20" s="537" customFormat="1" ht="18.75">
      <c r="A7" s="557"/>
      <c r="B7" s="557"/>
      <c r="C7" s="557"/>
      <c r="D7" s="557"/>
      <c r="F7" s="583">
        <v>1</v>
      </c>
      <c r="G7" s="599" t="s">
        <v>470</v>
      </c>
      <c r="H7" s="571" t="str">
        <f>IF(dateCh="","",dateCh)</f>
        <v>28.04.2023</v>
      </c>
      <c r="I7" s="548" t="s">
        <v>471</v>
      </c>
      <c r="J7" s="582"/>
      <c r="K7" s="557"/>
      <c r="L7" s="557"/>
      <c r="M7" s="557"/>
      <c r="N7" s="557"/>
      <c r="O7" s="557"/>
      <c r="P7" s="557"/>
      <c r="Q7" s="557"/>
      <c r="R7" s="557"/>
      <c r="S7" s="557"/>
      <c r="T7" s="557"/>
    </row>
    <row r="8" spans="1:20" s="537" customFormat="1" ht="45">
      <c r="A8" s="1278">
        <v>1</v>
      </c>
      <c r="B8" s="557"/>
      <c r="C8" s="557"/>
      <c r="D8" s="557"/>
      <c r="F8" s="583" t="str">
        <f>"2." &amp;mergeValue(A8)</f>
        <v>2.1</v>
      </c>
      <c r="G8" s="599" t="s">
        <v>472</v>
      </c>
      <c r="H8" s="571" t="str">
        <f>IF('Перечень тарифов'!R30="","наименование отсутствует","" &amp; 'Перечень тарифов'!R30 &amp; "")</f>
        <v>наименование отсутствует</v>
      </c>
      <c r="I8" s="548" t="s">
        <v>565</v>
      </c>
      <c r="J8" s="582"/>
      <c r="K8" s="557"/>
      <c r="L8" s="557"/>
      <c r="M8" s="557"/>
      <c r="N8" s="557"/>
      <c r="O8" s="557"/>
      <c r="P8" s="557"/>
      <c r="Q8" s="557"/>
      <c r="R8" s="557"/>
      <c r="S8" s="557"/>
      <c r="T8" s="557"/>
    </row>
    <row r="9" spans="1:20" s="537" customFormat="1" ht="22.5">
      <c r="A9" s="1278"/>
      <c r="B9" s="557"/>
      <c r="C9" s="557"/>
      <c r="D9" s="557"/>
      <c r="F9" s="583" t="str">
        <f>"3." &amp;mergeValue(A9)</f>
        <v>3.1</v>
      </c>
      <c r="G9" s="599" t="s">
        <v>473</v>
      </c>
      <c r="H9" s="571" t="str">
        <f>IF('Перечень тарифов'!F30="","наименование отсутствует","" &amp; 'Перечень тарифов'!F30 &amp; "")</f>
        <v>Передача. Тепловая энергия</v>
      </c>
      <c r="I9" s="548" t="s">
        <v>563</v>
      </c>
      <c r="J9" s="582"/>
      <c r="K9" s="557"/>
      <c r="L9" s="557"/>
      <c r="M9" s="557"/>
      <c r="N9" s="557"/>
      <c r="O9" s="557"/>
      <c r="P9" s="557"/>
      <c r="Q9" s="557"/>
      <c r="R9" s="557"/>
      <c r="S9" s="557"/>
      <c r="T9" s="557"/>
    </row>
    <row r="10" spans="1:20" s="537" customFormat="1" ht="22.5">
      <c r="A10" s="1278"/>
      <c r="B10" s="557"/>
      <c r="C10" s="557"/>
      <c r="D10" s="557"/>
      <c r="F10" s="583" t="str">
        <f>"4."&amp;mergeValue(A10)</f>
        <v>4.1</v>
      </c>
      <c r="G10" s="599" t="s">
        <v>474</v>
      </c>
      <c r="H10" s="572" t="s">
        <v>448</v>
      </c>
      <c r="I10" s="548"/>
      <c r="J10" s="582"/>
      <c r="K10" s="557"/>
      <c r="L10" s="557"/>
      <c r="M10" s="557"/>
      <c r="N10" s="557"/>
      <c r="O10" s="557"/>
      <c r="P10" s="557"/>
      <c r="Q10" s="557"/>
      <c r="R10" s="557"/>
      <c r="S10" s="557"/>
      <c r="T10" s="557"/>
    </row>
    <row r="11" spans="1:20" s="537" customFormat="1" ht="18.75">
      <c r="A11" s="1278"/>
      <c r="B11" s="1278">
        <v>1</v>
      </c>
      <c r="C11" s="590"/>
      <c r="D11" s="590"/>
      <c r="F11" s="583" t="str">
        <f>"4."&amp;mergeValue(A11) &amp;"."&amp;mergeValue(B11)</f>
        <v>4.1.1</v>
      </c>
      <c r="G11" s="578" t="s">
        <v>567</v>
      </c>
      <c r="H11" s="571" t="str">
        <f>IF(region_name="","",region_name)</f>
        <v>Мурманская область</v>
      </c>
      <c r="I11" s="548" t="s">
        <v>477</v>
      </c>
      <c r="J11" s="582"/>
      <c r="K11" s="557"/>
      <c r="L11" s="557"/>
      <c r="M11" s="557"/>
      <c r="N11" s="557"/>
      <c r="O11" s="557"/>
      <c r="P11" s="557"/>
      <c r="Q11" s="557"/>
      <c r="R11" s="557"/>
      <c r="S11" s="557"/>
      <c r="T11" s="557"/>
    </row>
    <row r="12" spans="1:20" s="537" customFormat="1" ht="22.5">
      <c r="A12" s="1278"/>
      <c r="B12" s="1278"/>
      <c r="C12" s="1278">
        <v>1</v>
      </c>
      <c r="D12" s="590"/>
      <c r="F12" s="583" t="str">
        <f>"4."&amp;mergeValue(A12) &amp;"."&amp;mergeValue(B12)&amp;"."&amp;mergeValue(C12)</f>
        <v>4.1.1.1</v>
      </c>
      <c r="G12" s="589" t="s">
        <v>475</v>
      </c>
      <c r="H12" s="571" t="str">
        <f>IF(Территории!H13="","","" &amp; Территории!H13 &amp; "")</f>
        <v>город Апатиты</v>
      </c>
      <c r="I12" s="548" t="s">
        <v>478</v>
      </c>
      <c r="J12" s="582"/>
      <c r="K12" s="557"/>
      <c r="L12" s="557"/>
      <c r="M12" s="557"/>
      <c r="N12" s="557"/>
      <c r="O12" s="557"/>
      <c r="P12" s="557"/>
      <c r="Q12" s="557"/>
      <c r="R12" s="557"/>
      <c r="S12" s="557"/>
      <c r="T12" s="557"/>
    </row>
    <row r="13" spans="1:20" s="537" customFormat="1" ht="56.25">
      <c r="A13" s="1278"/>
      <c r="B13" s="1278"/>
      <c r="C13" s="1278"/>
      <c r="D13" s="590">
        <v>1</v>
      </c>
      <c r="F13" s="583" t="str">
        <f>"4."&amp;mergeValue(A13) &amp;"."&amp;mergeValue(B13)&amp;"."&amp;mergeValue(C13)&amp;"."&amp;mergeValue(D13)</f>
        <v>4.1.1.1.1</v>
      </c>
      <c r="G13" s="600" t="s">
        <v>476</v>
      </c>
      <c r="H13" s="571" t="str">
        <f>IF(Территории!R14="","","" &amp; Территории!R14 &amp; "")</f>
        <v>город Апатиты (47519000)</v>
      </c>
      <c r="I13" s="1186" t="s">
        <v>566</v>
      </c>
      <c r="J13" s="582"/>
      <c r="K13" s="557"/>
      <c r="L13" s="557"/>
      <c r="M13" s="557"/>
      <c r="N13" s="557"/>
      <c r="O13" s="557"/>
      <c r="P13" s="557"/>
      <c r="Q13" s="557"/>
      <c r="R13" s="557"/>
      <c r="S13" s="557"/>
      <c r="T13" s="557"/>
    </row>
    <row r="14" spans="1:20" s="580" customFormat="1" ht="3" customHeight="1">
      <c r="A14" s="581"/>
      <c r="B14" s="581"/>
      <c r="C14" s="581"/>
      <c r="D14" s="581"/>
      <c r="F14" s="592"/>
      <c r="G14" s="593"/>
      <c r="H14" s="594"/>
      <c r="I14" s="595"/>
      <c r="J14" s="581"/>
      <c r="K14" s="581"/>
      <c r="L14" s="581"/>
      <c r="M14" s="581"/>
      <c r="N14" s="581"/>
      <c r="O14" s="581"/>
      <c r="P14" s="581"/>
      <c r="Q14" s="581"/>
      <c r="R14" s="581"/>
      <c r="S14" s="581"/>
      <c r="T14" s="581"/>
    </row>
    <row r="15" spans="1:20" s="580" customFormat="1" ht="15" customHeight="1">
      <c r="A15" s="581"/>
      <c r="B15" s="581"/>
      <c r="C15" s="581"/>
      <c r="D15" s="581"/>
      <c r="F15" s="579"/>
      <c r="G15" s="1273" t="s">
        <v>568</v>
      </c>
      <c r="H15" s="1273"/>
      <c r="I15" s="561"/>
      <c r="J15" s="581"/>
      <c r="K15" s="581"/>
      <c r="L15" s="581"/>
      <c r="M15" s="581"/>
      <c r="N15" s="581"/>
      <c r="O15" s="581"/>
      <c r="P15" s="581"/>
      <c r="Q15" s="581"/>
      <c r="R15" s="581"/>
      <c r="S15" s="581"/>
      <c r="T15" s="581"/>
    </row>
  </sheetData>
  <sheetProtection password="FA9C" sheet="1" objects="1" scenarios="1" formatColumns="0" formatRows="0"/>
  <mergeCells count="7">
    <mergeCell ref="G15:H15"/>
    <mergeCell ref="F2:H2"/>
    <mergeCell ref="F4:H4"/>
    <mergeCell ref="I4:I5"/>
    <mergeCell ref="A8:A13"/>
    <mergeCell ref="B11:B13"/>
    <mergeCell ref="C12:C13"/>
  </mergeCells>
  <dataValidations count="1">
    <dataValidation type="textLength" operator="lessThanOrEqual" allowBlank="1" showInputMessage="1" showErrorMessage="1" errorTitle="Ошибка" error="Допускается ввод не более 900 символов!" sqref="I14:I15">
      <formula1>900</formula1>
    </dataValidation>
  </dataValidation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6">
    <tabColor rgb="FFEAEBEE"/>
    <pageSetUpPr fitToPage="1"/>
  </sheetPr>
  <dimension ref="A1:AH30"/>
  <sheetViews>
    <sheetView showGridLines="0" topLeftCell="I4" zoomScaleNormal="100" workbookViewId="0">
      <selection activeCell="O24" sqref="O24"/>
    </sheetView>
  </sheetViews>
  <sheetFormatPr defaultColWidth="10.5703125" defaultRowHeight="14.25"/>
  <cols>
    <col min="1" max="6" width="10.5703125" style="445" hidden="1" customWidth="1"/>
    <col min="7" max="8" width="9.140625" style="452" hidden="1" customWidth="1"/>
    <col min="9" max="9" width="3.7109375" style="452" customWidth="1"/>
    <col min="10" max="11" width="3.7109375" style="451" customWidth="1"/>
    <col min="12" max="12" width="12.7109375" style="445" customWidth="1"/>
    <col min="13" max="13" width="44.7109375" style="445" customWidth="1"/>
    <col min="14" max="14" width="2.140625" style="445" hidden="1" customWidth="1"/>
    <col min="15" max="15" width="23.7109375" style="445" customWidth="1"/>
    <col min="16" max="17" width="23.7109375" style="445" hidden="1" customWidth="1"/>
    <col min="18" max="18" width="11.7109375" style="445" customWidth="1"/>
    <col min="19" max="19" width="3.7109375" style="445" customWidth="1"/>
    <col min="20" max="20" width="11.7109375" style="445" customWidth="1"/>
    <col min="21" max="21" width="8.5703125" style="445" hidden="1" customWidth="1"/>
    <col min="22" max="22" width="4.7109375" style="445" customWidth="1"/>
    <col min="23" max="23" width="115.7109375" style="445" customWidth="1"/>
    <col min="24" max="26" width="10.5703125" style="468"/>
    <col min="27" max="27" width="10.140625" style="468" customWidth="1"/>
    <col min="28" max="34" width="10.5703125" style="468"/>
    <col min="35" max="256" width="10.5703125" style="445"/>
    <col min="257" max="264" width="0" style="445" hidden="1" customWidth="1"/>
    <col min="265" max="267" width="3.7109375" style="445" customWidth="1"/>
    <col min="268" max="268" width="12.7109375" style="445" customWidth="1"/>
    <col min="269" max="269" width="47.42578125" style="445" customWidth="1"/>
    <col min="270" max="273" width="0" style="445" hidden="1"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282" width="10.5703125" style="445"/>
    <col min="283" max="283" width="10.140625" style="445" customWidth="1"/>
    <col min="284" max="512" width="10.5703125" style="445"/>
    <col min="513" max="520" width="0" style="445" hidden="1" customWidth="1"/>
    <col min="521" max="523" width="3.7109375" style="445" customWidth="1"/>
    <col min="524" max="524" width="12.7109375" style="445" customWidth="1"/>
    <col min="525" max="525" width="47.42578125" style="445" customWidth="1"/>
    <col min="526" max="529" width="0" style="445" hidden="1"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538" width="10.5703125" style="445"/>
    <col min="539" max="539" width="10.140625" style="445" customWidth="1"/>
    <col min="540" max="768" width="10.5703125" style="445"/>
    <col min="769" max="776" width="0" style="445" hidden="1" customWidth="1"/>
    <col min="777" max="779" width="3.7109375" style="445" customWidth="1"/>
    <col min="780" max="780" width="12.7109375" style="445" customWidth="1"/>
    <col min="781" max="781" width="47.42578125" style="445" customWidth="1"/>
    <col min="782" max="785" width="0" style="445" hidden="1"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794" width="10.5703125" style="445"/>
    <col min="795" max="795" width="10.140625" style="445" customWidth="1"/>
    <col min="796" max="1024" width="10.5703125" style="445"/>
    <col min="1025" max="1032" width="0" style="445" hidden="1" customWidth="1"/>
    <col min="1033" max="1035" width="3.7109375" style="445" customWidth="1"/>
    <col min="1036" max="1036" width="12.7109375" style="445" customWidth="1"/>
    <col min="1037" max="1037" width="47.42578125" style="445" customWidth="1"/>
    <col min="1038" max="1041" width="0" style="445" hidden="1"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050" width="10.5703125" style="445"/>
    <col min="1051" max="1051" width="10.140625" style="445" customWidth="1"/>
    <col min="1052" max="1280" width="10.5703125" style="445"/>
    <col min="1281" max="1288" width="0" style="445" hidden="1" customWidth="1"/>
    <col min="1289" max="1291" width="3.7109375" style="445" customWidth="1"/>
    <col min="1292" max="1292" width="12.7109375" style="445" customWidth="1"/>
    <col min="1293" max="1293" width="47.42578125" style="445" customWidth="1"/>
    <col min="1294" max="1297" width="0" style="445" hidden="1"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306" width="10.5703125" style="445"/>
    <col min="1307" max="1307" width="10.140625" style="445" customWidth="1"/>
    <col min="1308" max="1536" width="10.5703125" style="445"/>
    <col min="1537" max="1544" width="0" style="445" hidden="1" customWidth="1"/>
    <col min="1545" max="1547" width="3.7109375" style="445" customWidth="1"/>
    <col min="1548" max="1548" width="12.7109375" style="445" customWidth="1"/>
    <col min="1549" max="1549" width="47.42578125" style="445" customWidth="1"/>
    <col min="1550" max="1553" width="0" style="445" hidden="1"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562" width="10.5703125" style="445"/>
    <col min="1563" max="1563" width="10.140625" style="445" customWidth="1"/>
    <col min="1564" max="1792" width="10.5703125" style="445"/>
    <col min="1793" max="1800" width="0" style="445" hidden="1" customWidth="1"/>
    <col min="1801" max="1803" width="3.7109375" style="445" customWidth="1"/>
    <col min="1804" max="1804" width="12.7109375" style="445" customWidth="1"/>
    <col min="1805" max="1805" width="47.42578125" style="445" customWidth="1"/>
    <col min="1806" max="1809" width="0" style="445" hidden="1"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1818" width="10.5703125" style="445"/>
    <col min="1819" max="1819" width="10.140625" style="445" customWidth="1"/>
    <col min="1820" max="2048" width="10.5703125" style="445"/>
    <col min="2049" max="2056" width="0" style="445" hidden="1" customWidth="1"/>
    <col min="2057" max="2059" width="3.7109375" style="445" customWidth="1"/>
    <col min="2060" max="2060" width="12.7109375" style="445" customWidth="1"/>
    <col min="2061" max="2061" width="47.42578125" style="445" customWidth="1"/>
    <col min="2062" max="2065" width="0" style="445" hidden="1"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074" width="10.5703125" style="445"/>
    <col min="2075" max="2075" width="10.140625" style="445" customWidth="1"/>
    <col min="2076" max="2304" width="10.5703125" style="445"/>
    <col min="2305" max="2312" width="0" style="445" hidden="1" customWidth="1"/>
    <col min="2313" max="2315" width="3.7109375" style="445" customWidth="1"/>
    <col min="2316" max="2316" width="12.7109375" style="445" customWidth="1"/>
    <col min="2317" max="2317" width="47.42578125" style="445" customWidth="1"/>
    <col min="2318" max="2321" width="0" style="445" hidden="1"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330" width="10.5703125" style="445"/>
    <col min="2331" max="2331" width="10.140625" style="445" customWidth="1"/>
    <col min="2332" max="2560" width="10.5703125" style="445"/>
    <col min="2561" max="2568" width="0" style="445" hidden="1" customWidth="1"/>
    <col min="2569" max="2571" width="3.7109375" style="445" customWidth="1"/>
    <col min="2572" max="2572" width="12.7109375" style="445" customWidth="1"/>
    <col min="2573" max="2573" width="47.42578125" style="445" customWidth="1"/>
    <col min="2574" max="2577" width="0" style="445" hidden="1"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586" width="10.5703125" style="445"/>
    <col min="2587" max="2587" width="10.140625" style="445" customWidth="1"/>
    <col min="2588" max="2816" width="10.5703125" style="445"/>
    <col min="2817" max="2824" width="0" style="445" hidden="1" customWidth="1"/>
    <col min="2825" max="2827" width="3.7109375" style="445" customWidth="1"/>
    <col min="2828" max="2828" width="12.7109375" style="445" customWidth="1"/>
    <col min="2829" max="2829" width="47.42578125" style="445" customWidth="1"/>
    <col min="2830" max="2833" width="0" style="445" hidden="1"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2842" width="10.5703125" style="445"/>
    <col min="2843" max="2843" width="10.140625" style="445" customWidth="1"/>
    <col min="2844" max="3072" width="10.5703125" style="445"/>
    <col min="3073" max="3080" width="0" style="445" hidden="1" customWidth="1"/>
    <col min="3081" max="3083" width="3.7109375" style="445" customWidth="1"/>
    <col min="3084" max="3084" width="12.7109375" style="445" customWidth="1"/>
    <col min="3085" max="3085" width="47.42578125" style="445" customWidth="1"/>
    <col min="3086" max="3089" width="0" style="445" hidden="1"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098" width="10.5703125" style="445"/>
    <col min="3099" max="3099" width="10.140625" style="445" customWidth="1"/>
    <col min="3100" max="3328" width="10.5703125" style="445"/>
    <col min="3329" max="3336" width="0" style="445" hidden="1" customWidth="1"/>
    <col min="3337" max="3339" width="3.7109375" style="445" customWidth="1"/>
    <col min="3340" max="3340" width="12.7109375" style="445" customWidth="1"/>
    <col min="3341" max="3341" width="47.42578125" style="445" customWidth="1"/>
    <col min="3342" max="3345" width="0" style="445" hidden="1"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354" width="10.5703125" style="445"/>
    <col min="3355" max="3355" width="10.140625" style="445" customWidth="1"/>
    <col min="3356" max="3584" width="10.5703125" style="445"/>
    <col min="3585" max="3592" width="0" style="445" hidden="1" customWidth="1"/>
    <col min="3593" max="3595" width="3.7109375" style="445" customWidth="1"/>
    <col min="3596" max="3596" width="12.7109375" style="445" customWidth="1"/>
    <col min="3597" max="3597" width="47.42578125" style="445" customWidth="1"/>
    <col min="3598" max="3601" width="0" style="445" hidden="1"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610" width="10.5703125" style="445"/>
    <col min="3611" max="3611" width="10.140625" style="445" customWidth="1"/>
    <col min="3612" max="3840" width="10.5703125" style="445"/>
    <col min="3841" max="3848" width="0" style="445" hidden="1" customWidth="1"/>
    <col min="3849" max="3851" width="3.7109375" style="445" customWidth="1"/>
    <col min="3852" max="3852" width="12.7109375" style="445" customWidth="1"/>
    <col min="3853" max="3853" width="47.42578125" style="445" customWidth="1"/>
    <col min="3854" max="3857" width="0" style="445" hidden="1"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3866" width="10.5703125" style="445"/>
    <col min="3867" max="3867" width="10.140625" style="445" customWidth="1"/>
    <col min="3868" max="4096" width="10.5703125" style="445"/>
    <col min="4097" max="4104" width="0" style="445" hidden="1" customWidth="1"/>
    <col min="4105" max="4107" width="3.7109375" style="445" customWidth="1"/>
    <col min="4108" max="4108" width="12.7109375" style="445" customWidth="1"/>
    <col min="4109" max="4109" width="47.42578125" style="445" customWidth="1"/>
    <col min="4110" max="4113" width="0" style="445" hidden="1"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122" width="10.5703125" style="445"/>
    <col min="4123" max="4123" width="10.140625" style="445" customWidth="1"/>
    <col min="4124" max="4352" width="10.5703125" style="445"/>
    <col min="4353" max="4360" width="0" style="445" hidden="1" customWidth="1"/>
    <col min="4361" max="4363" width="3.7109375" style="445" customWidth="1"/>
    <col min="4364" max="4364" width="12.7109375" style="445" customWidth="1"/>
    <col min="4365" max="4365" width="47.42578125" style="445" customWidth="1"/>
    <col min="4366" max="4369" width="0" style="445" hidden="1"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378" width="10.5703125" style="445"/>
    <col min="4379" max="4379" width="10.140625" style="445" customWidth="1"/>
    <col min="4380" max="4608" width="10.5703125" style="445"/>
    <col min="4609" max="4616" width="0" style="445" hidden="1" customWidth="1"/>
    <col min="4617" max="4619" width="3.7109375" style="445" customWidth="1"/>
    <col min="4620" max="4620" width="12.7109375" style="445" customWidth="1"/>
    <col min="4621" max="4621" width="47.42578125" style="445" customWidth="1"/>
    <col min="4622" max="4625" width="0" style="445" hidden="1"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634" width="10.5703125" style="445"/>
    <col min="4635" max="4635" width="10.140625" style="445" customWidth="1"/>
    <col min="4636" max="4864" width="10.5703125" style="445"/>
    <col min="4865" max="4872" width="0" style="445" hidden="1" customWidth="1"/>
    <col min="4873" max="4875" width="3.7109375" style="445" customWidth="1"/>
    <col min="4876" max="4876" width="12.7109375" style="445" customWidth="1"/>
    <col min="4877" max="4877" width="47.42578125" style="445" customWidth="1"/>
    <col min="4878" max="4881" width="0" style="445" hidden="1"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4890" width="10.5703125" style="445"/>
    <col min="4891" max="4891" width="10.140625" style="445" customWidth="1"/>
    <col min="4892" max="5120" width="10.5703125" style="445"/>
    <col min="5121" max="5128" width="0" style="445" hidden="1" customWidth="1"/>
    <col min="5129" max="5131" width="3.7109375" style="445" customWidth="1"/>
    <col min="5132" max="5132" width="12.7109375" style="445" customWidth="1"/>
    <col min="5133" max="5133" width="47.42578125" style="445" customWidth="1"/>
    <col min="5134" max="5137" width="0" style="445" hidden="1"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146" width="10.5703125" style="445"/>
    <col min="5147" max="5147" width="10.140625" style="445" customWidth="1"/>
    <col min="5148" max="5376" width="10.5703125" style="445"/>
    <col min="5377" max="5384" width="0" style="445" hidden="1" customWidth="1"/>
    <col min="5385" max="5387" width="3.7109375" style="445" customWidth="1"/>
    <col min="5388" max="5388" width="12.7109375" style="445" customWidth="1"/>
    <col min="5389" max="5389" width="47.42578125" style="445" customWidth="1"/>
    <col min="5390" max="5393" width="0" style="445" hidden="1"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402" width="10.5703125" style="445"/>
    <col min="5403" max="5403" width="10.140625" style="445" customWidth="1"/>
    <col min="5404" max="5632" width="10.5703125" style="445"/>
    <col min="5633" max="5640" width="0" style="445" hidden="1" customWidth="1"/>
    <col min="5641" max="5643" width="3.7109375" style="445" customWidth="1"/>
    <col min="5644" max="5644" width="12.7109375" style="445" customWidth="1"/>
    <col min="5645" max="5645" width="47.42578125" style="445" customWidth="1"/>
    <col min="5646" max="5649" width="0" style="445" hidden="1"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658" width="10.5703125" style="445"/>
    <col min="5659" max="5659" width="10.140625" style="445" customWidth="1"/>
    <col min="5660" max="5888" width="10.5703125" style="445"/>
    <col min="5889" max="5896" width="0" style="445" hidden="1" customWidth="1"/>
    <col min="5897" max="5899" width="3.7109375" style="445" customWidth="1"/>
    <col min="5900" max="5900" width="12.7109375" style="445" customWidth="1"/>
    <col min="5901" max="5901" width="47.42578125" style="445" customWidth="1"/>
    <col min="5902" max="5905" width="0" style="445" hidden="1"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5914" width="10.5703125" style="445"/>
    <col min="5915" max="5915" width="10.140625" style="445" customWidth="1"/>
    <col min="5916" max="6144" width="10.5703125" style="445"/>
    <col min="6145" max="6152" width="0" style="445" hidden="1" customWidth="1"/>
    <col min="6153" max="6155" width="3.7109375" style="445" customWidth="1"/>
    <col min="6156" max="6156" width="12.7109375" style="445" customWidth="1"/>
    <col min="6157" max="6157" width="47.42578125" style="445" customWidth="1"/>
    <col min="6158" max="6161" width="0" style="445" hidden="1"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170" width="10.5703125" style="445"/>
    <col min="6171" max="6171" width="10.140625" style="445" customWidth="1"/>
    <col min="6172" max="6400" width="10.5703125" style="445"/>
    <col min="6401" max="6408" width="0" style="445" hidden="1" customWidth="1"/>
    <col min="6409" max="6411" width="3.7109375" style="445" customWidth="1"/>
    <col min="6412" max="6412" width="12.7109375" style="445" customWidth="1"/>
    <col min="6413" max="6413" width="47.42578125" style="445" customWidth="1"/>
    <col min="6414" max="6417" width="0" style="445" hidden="1"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426" width="10.5703125" style="445"/>
    <col min="6427" max="6427" width="10.140625" style="445" customWidth="1"/>
    <col min="6428" max="6656" width="10.5703125" style="445"/>
    <col min="6657" max="6664" width="0" style="445" hidden="1" customWidth="1"/>
    <col min="6665" max="6667" width="3.7109375" style="445" customWidth="1"/>
    <col min="6668" max="6668" width="12.7109375" style="445" customWidth="1"/>
    <col min="6669" max="6669" width="47.42578125" style="445" customWidth="1"/>
    <col min="6670" max="6673" width="0" style="445" hidden="1"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682" width="10.5703125" style="445"/>
    <col min="6683" max="6683" width="10.140625" style="445" customWidth="1"/>
    <col min="6684" max="6912" width="10.5703125" style="445"/>
    <col min="6913" max="6920" width="0" style="445" hidden="1" customWidth="1"/>
    <col min="6921" max="6923" width="3.7109375" style="445" customWidth="1"/>
    <col min="6924" max="6924" width="12.7109375" style="445" customWidth="1"/>
    <col min="6925" max="6925" width="47.42578125" style="445" customWidth="1"/>
    <col min="6926" max="6929" width="0" style="445" hidden="1"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6938" width="10.5703125" style="445"/>
    <col min="6939" max="6939" width="10.140625" style="445" customWidth="1"/>
    <col min="6940" max="7168" width="10.5703125" style="445"/>
    <col min="7169" max="7176" width="0" style="445" hidden="1" customWidth="1"/>
    <col min="7177" max="7179" width="3.7109375" style="445" customWidth="1"/>
    <col min="7180" max="7180" width="12.7109375" style="445" customWidth="1"/>
    <col min="7181" max="7181" width="47.42578125" style="445" customWidth="1"/>
    <col min="7182" max="7185" width="0" style="445" hidden="1"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194" width="10.5703125" style="445"/>
    <col min="7195" max="7195" width="10.140625" style="445" customWidth="1"/>
    <col min="7196" max="7424" width="10.5703125" style="445"/>
    <col min="7425" max="7432" width="0" style="445" hidden="1" customWidth="1"/>
    <col min="7433" max="7435" width="3.7109375" style="445" customWidth="1"/>
    <col min="7436" max="7436" width="12.7109375" style="445" customWidth="1"/>
    <col min="7437" max="7437" width="47.42578125" style="445" customWidth="1"/>
    <col min="7438" max="7441" width="0" style="445" hidden="1"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450" width="10.5703125" style="445"/>
    <col min="7451" max="7451" width="10.140625" style="445" customWidth="1"/>
    <col min="7452" max="7680" width="10.5703125" style="445"/>
    <col min="7681" max="7688" width="0" style="445" hidden="1" customWidth="1"/>
    <col min="7689" max="7691" width="3.7109375" style="445" customWidth="1"/>
    <col min="7692" max="7692" width="12.7109375" style="445" customWidth="1"/>
    <col min="7693" max="7693" width="47.42578125" style="445" customWidth="1"/>
    <col min="7694" max="7697" width="0" style="445" hidden="1"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706" width="10.5703125" style="445"/>
    <col min="7707" max="7707" width="10.140625" style="445" customWidth="1"/>
    <col min="7708" max="7936" width="10.5703125" style="445"/>
    <col min="7937" max="7944" width="0" style="445" hidden="1" customWidth="1"/>
    <col min="7945" max="7947" width="3.7109375" style="445" customWidth="1"/>
    <col min="7948" max="7948" width="12.7109375" style="445" customWidth="1"/>
    <col min="7949" max="7949" width="47.42578125" style="445" customWidth="1"/>
    <col min="7950" max="7953" width="0" style="445" hidden="1"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7962" width="10.5703125" style="445"/>
    <col min="7963" max="7963" width="10.140625" style="445" customWidth="1"/>
    <col min="7964" max="8192" width="10.5703125" style="445"/>
    <col min="8193" max="8200" width="0" style="445" hidden="1" customWidth="1"/>
    <col min="8201" max="8203" width="3.7109375" style="445" customWidth="1"/>
    <col min="8204" max="8204" width="12.7109375" style="445" customWidth="1"/>
    <col min="8205" max="8205" width="47.42578125" style="445" customWidth="1"/>
    <col min="8206" max="8209" width="0" style="445" hidden="1"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218" width="10.5703125" style="445"/>
    <col min="8219" max="8219" width="10.140625" style="445" customWidth="1"/>
    <col min="8220" max="8448" width="10.5703125" style="445"/>
    <col min="8449" max="8456" width="0" style="445" hidden="1" customWidth="1"/>
    <col min="8457" max="8459" width="3.7109375" style="445" customWidth="1"/>
    <col min="8460" max="8460" width="12.7109375" style="445" customWidth="1"/>
    <col min="8461" max="8461" width="47.42578125" style="445" customWidth="1"/>
    <col min="8462" max="8465" width="0" style="445" hidden="1"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474" width="10.5703125" style="445"/>
    <col min="8475" max="8475" width="10.140625" style="445" customWidth="1"/>
    <col min="8476" max="8704" width="10.5703125" style="445"/>
    <col min="8705" max="8712" width="0" style="445" hidden="1" customWidth="1"/>
    <col min="8713" max="8715" width="3.7109375" style="445" customWidth="1"/>
    <col min="8716" max="8716" width="12.7109375" style="445" customWidth="1"/>
    <col min="8717" max="8717" width="47.42578125" style="445" customWidth="1"/>
    <col min="8718" max="8721" width="0" style="445" hidden="1"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730" width="10.5703125" style="445"/>
    <col min="8731" max="8731" width="10.140625" style="445" customWidth="1"/>
    <col min="8732" max="8960" width="10.5703125" style="445"/>
    <col min="8961" max="8968" width="0" style="445" hidden="1" customWidth="1"/>
    <col min="8969" max="8971" width="3.7109375" style="445" customWidth="1"/>
    <col min="8972" max="8972" width="12.7109375" style="445" customWidth="1"/>
    <col min="8973" max="8973" width="47.42578125" style="445" customWidth="1"/>
    <col min="8974" max="8977" width="0" style="445" hidden="1"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8986" width="10.5703125" style="445"/>
    <col min="8987" max="8987" width="10.140625" style="445" customWidth="1"/>
    <col min="8988" max="9216" width="10.5703125" style="445"/>
    <col min="9217" max="9224" width="0" style="445" hidden="1" customWidth="1"/>
    <col min="9225" max="9227" width="3.7109375" style="445" customWidth="1"/>
    <col min="9228" max="9228" width="12.7109375" style="445" customWidth="1"/>
    <col min="9229" max="9229" width="47.42578125" style="445" customWidth="1"/>
    <col min="9230" max="9233" width="0" style="445" hidden="1"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242" width="10.5703125" style="445"/>
    <col min="9243" max="9243" width="10.140625" style="445" customWidth="1"/>
    <col min="9244" max="9472" width="10.5703125" style="445"/>
    <col min="9473" max="9480" width="0" style="445" hidden="1" customWidth="1"/>
    <col min="9481" max="9483" width="3.7109375" style="445" customWidth="1"/>
    <col min="9484" max="9484" width="12.7109375" style="445" customWidth="1"/>
    <col min="9485" max="9485" width="47.42578125" style="445" customWidth="1"/>
    <col min="9486" max="9489" width="0" style="445" hidden="1"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498" width="10.5703125" style="445"/>
    <col min="9499" max="9499" width="10.140625" style="445" customWidth="1"/>
    <col min="9500" max="9728" width="10.5703125" style="445"/>
    <col min="9729" max="9736" width="0" style="445" hidden="1" customWidth="1"/>
    <col min="9737" max="9739" width="3.7109375" style="445" customWidth="1"/>
    <col min="9740" max="9740" width="12.7109375" style="445" customWidth="1"/>
    <col min="9741" max="9741" width="47.42578125" style="445" customWidth="1"/>
    <col min="9742" max="9745" width="0" style="445" hidden="1"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754" width="10.5703125" style="445"/>
    <col min="9755" max="9755" width="10.140625" style="445" customWidth="1"/>
    <col min="9756" max="9984" width="10.5703125" style="445"/>
    <col min="9985" max="9992" width="0" style="445" hidden="1" customWidth="1"/>
    <col min="9993" max="9995" width="3.7109375" style="445" customWidth="1"/>
    <col min="9996" max="9996" width="12.7109375" style="445" customWidth="1"/>
    <col min="9997" max="9997" width="47.42578125" style="445" customWidth="1"/>
    <col min="9998" max="10001" width="0" style="445" hidden="1"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010" width="10.5703125" style="445"/>
    <col min="10011" max="10011" width="10.140625" style="445" customWidth="1"/>
    <col min="10012" max="10240" width="10.5703125" style="445"/>
    <col min="10241" max="10248" width="0" style="445" hidden="1" customWidth="1"/>
    <col min="10249" max="10251" width="3.7109375" style="445" customWidth="1"/>
    <col min="10252" max="10252" width="12.7109375" style="445" customWidth="1"/>
    <col min="10253" max="10253" width="47.42578125" style="445" customWidth="1"/>
    <col min="10254" max="10257" width="0" style="445" hidden="1"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266" width="10.5703125" style="445"/>
    <col min="10267" max="10267" width="10.140625" style="445" customWidth="1"/>
    <col min="10268" max="10496" width="10.5703125" style="445"/>
    <col min="10497" max="10504" width="0" style="445" hidden="1" customWidth="1"/>
    <col min="10505" max="10507" width="3.7109375" style="445" customWidth="1"/>
    <col min="10508" max="10508" width="12.7109375" style="445" customWidth="1"/>
    <col min="10509" max="10509" width="47.42578125" style="445" customWidth="1"/>
    <col min="10510" max="10513" width="0" style="445" hidden="1"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522" width="10.5703125" style="445"/>
    <col min="10523" max="10523" width="10.140625" style="445" customWidth="1"/>
    <col min="10524" max="10752" width="10.5703125" style="445"/>
    <col min="10753" max="10760" width="0" style="445" hidden="1" customWidth="1"/>
    <col min="10761" max="10763" width="3.7109375" style="445" customWidth="1"/>
    <col min="10764" max="10764" width="12.7109375" style="445" customWidth="1"/>
    <col min="10765" max="10765" width="47.42578125" style="445" customWidth="1"/>
    <col min="10766" max="10769" width="0" style="445" hidden="1"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0778" width="10.5703125" style="445"/>
    <col min="10779" max="10779" width="10.140625" style="445" customWidth="1"/>
    <col min="10780" max="11008" width="10.5703125" style="445"/>
    <col min="11009" max="11016" width="0" style="445" hidden="1" customWidth="1"/>
    <col min="11017" max="11019" width="3.7109375" style="445" customWidth="1"/>
    <col min="11020" max="11020" width="12.7109375" style="445" customWidth="1"/>
    <col min="11021" max="11021" width="47.42578125" style="445" customWidth="1"/>
    <col min="11022" max="11025" width="0" style="445" hidden="1"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034" width="10.5703125" style="445"/>
    <col min="11035" max="11035" width="10.140625" style="445" customWidth="1"/>
    <col min="11036" max="11264" width="10.5703125" style="445"/>
    <col min="11265" max="11272" width="0" style="445" hidden="1" customWidth="1"/>
    <col min="11273" max="11275" width="3.7109375" style="445" customWidth="1"/>
    <col min="11276" max="11276" width="12.7109375" style="445" customWidth="1"/>
    <col min="11277" max="11277" width="47.42578125" style="445" customWidth="1"/>
    <col min="11278" max="11281" width="0" style="445" hidden="1"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290" width="10.5703125" style="445"/>
    <col min="11291" max="11291" width="10.140625" style="445" customWidth="1"/>
    <col min="11292" max="11520" width="10.5703125" style="445"/>
    <col min="11521" max="11528" width="0" style="445" hidden="1" customWidth="1"/>
    <col min="11529" max="11531" width="3.7109375" style="445" customWidth="1"/>
    <col min="11532" max="11532" width="12.7109375" style="445" customWidth="1"/>
    <col min="11533" max="11533" width="47.42578125" style="445" customWidth="1"/>
    <col min="11534" max="11537" width="0" style="445" hidden="1"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546" width="10.5703125" style="445"/>
    <col min="11547" max="11547" width="10.140625" style="445" customWidth="1"/>
    <col min="11548" max="11776" width="10.5703125" style="445"/>
    <col min="11777" max="11784" width="0" style="445" hidden="1" customWidth="1"/>
    <col min="11785" max="11787" width="3.7109375" style="445" customWidth="1"/>
    <col min="11788" max="11788" width="12.7109375" style="445" customWidth="1"/>
    <col min="11789" max="11789" width="47.42578125" style="445" customWidth="1"/>
    <col min="11790" max="11793" width="0" style="445" hidden="1"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1802" width="10.5703125" style="445"/>
    <col min="11803" max="11803" width="10.140625" style="445" customWidth="1"/>
    <col min="11804" max="12032" width="10.5703125" style="445"/>
    <col min="12033" max="12040" width="0" style="445" hidden="1" customWidth="1"/>
    <col min="12041" max="12043" width="3.7109375" style="445" customWidth="1"/>
    <col min="12044" max="12044" width="12.7109375" style="445" customWidth="1"/>
    <col min="12045" max="12045" width="47.42578125" style="445" customWidth="1"/>
    <col min="12046" max="12049" width="0" style="445" hidden="1"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058" width="10.5703125" style="445"/>
    <col min="12059" max="12059" width="10.140625" style="445" customWidth="1"/>
    <col min="12060" max="12288" width="10.5703125" style="445"/>
    <col min="12289" max="12296" width="0" style="445" hidden="1" customWidth="1"/>
    <col min="12297" max="12299" width="3.7109375" style="445" customWidth="1"/>
    <col min="12300" max="12300" width="12.7109375" style="445" customWidth="1"/>
    <col min="12301" max="12301" width="47.42578125" style="445" customWidth="1"/>
    <col min="12302" max="12305" width="0" style="445" hidden="1"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314" width="10.5703125" style="445"/>
    <col min="12315" max="12315" width="10.140625" style="445" customWidth="1"/>
    <col min="12316" max="12544" width="10.5703125" style="445"/>
    <col min="12545" max="12552" width="0" style="445" hidden="1" customWidth="1"/>
    <col min="12553" max="12555" width="3.7109375" style="445" customWidth="1"/>
    <col min="12556" max="12556" width="12.7109375" style="445" customWidth="1"/>
    <col min="12557" max="12557" width="47.42578125" style="445" customWidth="1"/>
    <col min="12558" max="12561" width="0" style="445" hidden="1"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570" width="10.5703125" style="445"/>
    <col min="12571" max="12571" width="10.140625" style="445" customWidth="1"/>
    <col min="12572" max="12800" width="10.5703125" style="445"/>
    <col min="12801" max="12808" width="0" style="445" hidden="1" customWidth="1"/>
    <col min="12809" max="12811" width="3.7109375" style="445" customWidth="1"/>
    <col min="12812" max="12812" width="12.7109375" style="445" customWidth="1"/>
    <col min="12813" max="12813" width="47.42578125" style="445" customWidth="1"/>
    <col min="12814" max="12817" width="0" style="445" hidden="1"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2826" width="10.5703125" style="445"/>
    <col min="12827" max="12827" width="10.140625" style="445" customWidth="1"/>
    <col min="12828" max="13056" width="10.5703125" style="445"/>
    <col min="13057" max="13064" width="0" style="445" hidden="1" customWidth="1"/>
    <col min="13065" max="13067" width="3.7109375" style="445" customWidth="1"/>
    <col min="13068" max="13068" width="12.7109375" style="445" customWidth="1"/>
    <col min="13069" max="13069" width="47.42578125" style="445" customWidth="1"/>
    <col min="13070" max="13073" width="0" style="445" hidden="1"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082" width="10.5703125" style="445"/>
    <col min="13083" max="13083" width="10.140625" style="445" customWidth="1"/>
    <col min="13084" max="13312" width="10.5703125" style="445"/>
    <col min="13313" max="13320" width="0" style="445" hidden="1" customWidth="1"/>
    <col min="13321" max="13323" width="3.7109375" style="445" customWidth="1"/>
    <col min="13324" max="13324" width="12.7109375" style="445" customWidth="1"/>
    <col min="13325" max="13325" width="47.42578125" style="445" customWidth="1"/>
    <col min="13326" max="13329" width="0" style="445" hidden="1"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338" width="10.5703125" style="445"/>
    <col min="13339" max="13339" width="10.140625" style="445" customWidth="1"/>
    <col min="13340" max="13568" width="10.5703125" style="445"/>
    <col min="13569" max="13576" width="0" style="445" hidden="1" customWidth="1"/>
    <col min="13577" max="13579" width="3.7109375" style="445" customWidth="1"/>
    <col min="13580" max="13580" width="12.7109375" style="445" customWidth="1"/>
    <col min="13581" max="13581" width="47.42578125" style="445" customWidth="1"/>
    <col min="13582" max="13585" width="0" style="445" hidden="1"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594" width="10.5703125" style="445"/>
    <col min="13595" max="13595" width="10.140625" style="445" customWidth="1"/>
    <col min="13596" max="13824" width="10.5703125" style="445"/>
    <col min="13825" max="13832" width="0" style="445" hidden="1" customWidth="1"/>
    <col min="13833" max="13835" width="3.7109375" style="445" customWidth="1"/>
    <col min="13836" max="13836" width="12.7109375" style="445" customWidth="1"/>
    <col min="13837" max="13837" width="47.42578125" style="445" customWidth="1"/>
    <col min="13838" max="13841" width="0" style="445" hidden="1"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3850" width="10.5703125" style="445"/>
    <col min="13851" max="13851" width="10.140625" style="445" customWidth="1"/>
    <col min="13852" max="14080" width="10.5703125" style="445"/>
    <col min="14081" max="14088" width="0" style="445" hidden="1" customWidth="1"/>
    <col min="14089" max="14091" width="3.7109375" style="445" customWidth="1"/>
    <col min="14092" max="14092" width="12.7109375" style="445" customWidth="1"/>
    <col min="14093" max="14093" width="47.42578125" style="445" customWidth="1"/>
    <col min="14094" max="14097" width="0" style="445" hidden="1"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106" width="10.5703125" style="445"/>
    <col min="14107" max="14107" width="10.140625" style="445" customWidth="1"/>
    <col min="14108" max="14336" width="10.5703125" style="445"/>
    <col min="14337" max="14344" width="0" style="445" hidden="1" customWidth="1"/>
    <col min="14345" max="14347" width="3.7109375" style="445" customWidth="1"/>
    <col min="14348" max="14348" width="12.7109375" style="445" customWidth="1"/>
    <col min="14349" max="14349" width="47.42578125" style="445" customWidth="1"/>
    <col min="14350" max="14353" width="0" style="445" hidden="1"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362" width="10.5703125" style="445"/>
    <col min="14363" max="14363" width="10.140625" style="445" customWidth="1"/>
    <col min="14364" max="14592" width="10.5703125" style="445"/>
    <col min="14593" max="14600" width="0" style="445" hidden="1" customWidth="1"/>
    <col min="14601" max="14603" width="3.7109375" style="445" customWidth="1"/>
    <col min="14604" max="14604" width="12.7109375" style="445" customWidth="1"/>
    <col min="14605" max="14605" width="47.42578125" style="445" customWidth="1"/>
    <col min="14606" max="14609" width="0" style="445" hidden="1"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618" width="10.5703125" style="445"/>
    <col min="14619" max="14619" width="10.140625" style="445" customWidth="1"/>
    <col min="14620" max="14848" width="10.5703125" style="445"/>
    <col min="14849" max="14856" width="0" style="445" hidden="1" customWidth="1"/>
    <col min="14857" max="14859" width="3.7109375" style="445" customWidth="1"/>
    <col min="14860" max="14860" width="12.7109375" style="445" customWidth="1"/>
    <col min="14861" max="14861" width="47.42578125" style="445" customWidth="1"/>
    <col min="14862" max="14865" width="0" style="445" hidden="1"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4874" width="10.5703125" style="445"/>
    <col min="14875" max="14875" width="10.140625" style="445" customWidth="1"/>
    <col min="14876" max="15104" width="10.5703125" style="445"/>
    <col min="15105" max="15112" width="0" style="445" hidden="1" customWidth="1"/>
    <col min="15113" max="15115" width="3.7109375" style="445" customWidth="1"/>
    <col min="15116" max="15116" width="12.7109375" style="445" customWidth="1"/>
    <col min="15117" max="15117" width="47.42578125" style="445" customWidth="1"/>
    <col min="15118" max="15121" width="0" style="445" hidden="1"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130" width="10.5703125" style="445"/>
    <col min="15131" max="15131" width="10.140625" style="445" customWidth="1"/>
    <col min="15132" max="15360" width="10.5703125" style="445"/>
    <col min="15361" max="15368" width="0" style="445" hidden="1" customWidth="1"/>
    <col min="15369" max="15371" width="3.7109375" style="445" customWidth="1"/>
    <col min="15372" max="15372" width="12.7109375" style="445" customWidth="1"/>
    <col min="15373" max="15373" width="47.42578125" style="445" customWidth="1"/>
    <col min="15374" max="15377" width="0" style="445" hidden="1"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386" width="10.5703125" style="445"/>
    <col min="15387" max="15387" width="10.140625" style="445" customWidth="1"/>
    <col min="15388" max="15616" width="10.5703125" style="445"/>
    <col min="15617" max="15624" width="0" style="445" hidden="1" customWidth="1"/>
    <col min="15625" max="15627" width="3.7109375" style="445" customWidth="1"/>
    <col min="15628" max="15628" width="12.7109375" style="445" customWidth="1"/>
    <col min="15629" max="15629" width="47.42578125" style="445" customWidth="1"/>
    <col min="15630" max="15633" width="0" style="445" hidden="1"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642" width="10.5703125" style="445"/>
    <col min="15643" max="15643" width="10.140625" style="445" customWidth="1"/>
    <col min="15644" max="15872" width="10.5703125" style="445"/>
    <col min="15873" max="15880" width="0" style="445" hidden="1" customWidth="1"/>
    <col min="15881" max="15883" width="3.7109375" style="445" customWidth="1"/>
    <col min="15884" max="15884" width="12.7109375" style="445" customWidth="1"/>
    <col min="15885" max="15885" width="47.42578125" style="445" customWidth="1"/>
    <col min="15886" max="15889" width="0" style="445" hidden="1"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5898" width="10.5703125" style="445"/>
    <col min="15899" max="15899" width="10.140625" style="445" customWidth="1"/>
    <col min="15900" max="16128" width="10.5703125" style="445"/>
    <col min="16129" max="16136" width="0" style="445" hidden="1" customWidth="1"/>
    <col min="16137" max="16139" width="3.7109375" style="445" customWidth="1"/>
    <col min="16140" max="16140" width="12.7109375" style="445" customWidth="1"/>
    <col min="16141" max="16141" width="47.42578125" style="445" customWidth="1"/>
    <col min="16142" max="16145" width="0" style="445" hidden="1"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154" width="10.5703125" style="445"/>
    <col min="16155" max="16155" width="10.140625" style="445" customWidth="1"/>
    <col min="16156" max="16384" width="10.5703125" style="445"/>
  </cols>
  <sheetData>
    <row r="1" spans="1:34" hidden="1"/>
    <row r="2" spans="1:34" hidden="1"/>
    <row r="3" spans="1:34" hidden="1"/>
    <row r="4" spans="1:34" ht="3" customHeight="1">
      <c r="J4" s="450"/>
      <c r="K4" s="450"/>
      <c r="L4" s="446"/>
      <c r="M4" s="446"/>
      <c r="N4" s="446"/>
      <c r="O4" s="453"/>
      <c r="P4" s="453"/>
      <c r="Q4" s="453"/>
      <c r="R4" s="453"/>
      <c r="S4" s="453"/>
      <c r="T4" s="453"/>
      <c r="U4" s="446"/>
    </row>
    <row r="5" spans="1:34" ht="22.5" customHeight="1">
      <c r="J5" s="450"/>
      <c r="K5" s="450"/>
      <c r="L5" s="1310" t="s">
        <v>613</v>
      </c>
      <c r="M5" s="1310"/>
      <c r="N5" s="1310"/>
      <c r="O5" s="1310"/>
      <c r="P5" s="1310"/>
      <c r="Q5" s="1310"/>
      <c r="R5" s="1310"/>
      <c r="S5" s="1310"/>
      <c r="T5" s="1310"/>
      <c r="U5" s="465"/>
    </row>
    <row r="6" spans="1:34" ht="3" customHeight="1">
      <c r="J6" s="450"/>
      <c r="K6" s="450"/>
      <c r="L6" s="446"/>
      <c r="M6" s="446"/>
      <c r="N6" s="446"/>
      <c r="O6" s="449"/>
      <c r="P6" s="449"/>
      <c r="Q6" s="449"/>
      <c r="R6" s="449"/>
      <c r="S6" s="449"/>
      <c r="T6" s="449"/>
      <c r="U6" s="446"/>
    </row>
    <row r="7" spans="1:34"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4" s="460" customFormat="1" ht="18.75">
      <c r="G8" s="459"/>
      <c r="H8" s="459"/>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633"/>
      <c r="X8" s="473"/>
      <c r="Y8" s="473"/>
      <c r="Z8" s="473"/>
      <c r="AA8" s="473"/>
      <c r="AB8" s="473"/>
      <c r="AC8" s="473"/>
      <c r="AD8" s="473"/>
      <c r="AE8" s="473"/>
      <c r="AF8" s="473"/>
      <c r="AG8" s="473"/>
      <c r="AH8" s="473"/>
    </row>
    <row r="9" spans="1:34" s="460" customFormat="1" ht="18.75">
      <c r="G9" s="459"/>
      <c r="H9" s="459"/>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633"/>
      <c r="X9" s="473"/>
      <c r="Y9" s="473"/>
      <c r="Z9" s="473"/>
      <c r="AA9" s="473"/>
      <c r="AB9" s="473"/>
      <c r="AC9" s="473"/>
      <c r="AD9" s="473"/>
      <c r="AE9" s="473"/>
      <c r="AF9" s="473"/>
      <c r="AG9" s="473"/>
      <c r="AH9" s="473"/>
    </row>
    <row r="10" spans="1:34"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4" s="460" customFormat="1" ht="11.25" hidden="1">
      <c r="G11" s="459"/>
      <c r="H11" s="459"/>
      <c r="L11" s="1311"/>
      <c r="M11" s="1311"/>
      <c r="N11" s="457"/>
      <c r="O11" s="1331"/>
      <c r="P11" s="1331"/>
      <c r="Q11" s="1331"/>
      <c r="R11" s="1331"/>
      <c r="S11" s="1331"/>
      <c r="T11" s="1331"/>
      <c r="U11" s="471" t="s">
        <v>370</v>
      </c>
      <c r="X11" s="473"/>
      <c r="Y11" s="473"/>
      <c r="Z11" s="473"/>
      <c r="AA11" s="473"/>
      <c r="AB11" s="473"/>
      <c r="AC11" s="473"/>
      <c r="AD11" s="473"/>
      <c r="AE11" s="473"/>
      <c r="AF11" s="473"/>
      <c r="AG11" s="473"/>
      <c r="AH11" s="473"/>
    </row>
    <row r="12" spans="1:34">
      <c r="J12" s="450"/>
      <c r="K12" s="450"/>
      <c r="L12" s="446"/>
      <c r="M12" s="446"/>
      <c r="N12" s="446"/>
      <c r="O12" s="1329"/>
      <c r="P12" s="1329"/>
      <c r="Q12" s="1329"/>
      <c r="R12" s="1329"/>
      <c r="S12" s="1329"/>
      <c r="T12" s="1329"/>
      <c r="U12" s="1329"/>
    </row>
    <row r="13" spans="1:34">
      <c r="J13" s="450"/>
      <c r="K13" s="450"/>
      <c r="L13" s="1224" t="s">
        <v>444</v>
      </c>
      <c r="M13" s="1224"/>
      <c r="N13" s="1224"/>
      <c r="O13" s="1224"/>
      <c r="P13" s="1224"/>
      <c r="Q13" s="1224"/>
      <c r="R13" s="1224"/>
      <c r="S13" s="1224"/>
      <c r="T13" s="1224"/>
      <c r="U13" s="1224"/>
      <c r="V13" s="1224"/>
      <c r="W13" s="1224" t="s">
        <v>445</v>
      </c>
    </row>
    <row r="14" spans="1:34" ht="14.25" customHeight="1">
      <c r="J14" s="450"/>
      <c r="K14" s="450"/>
      <c r="L14" s="1296" t="s">
        <v>90</v>
      </c>
      <c r="M14" s="1296" t="s">
        <v>599</v>
      </c>
      <c r="N14" s="489"/>
      <c r="O14" s="1297" t="s">
        <v>601</v>
      </c>
      <c r="P14" s="1298"/>
      <c r="Q14" s="1298"/>
      <c r="R14" s="1298"/>
      <c r="S14" s="1298"/>
      <c r="T14" s="1299"/>
      <c r="U14" s="1307" t="s">
        <v>338</v>
      </c>
      <c r="V14" s="1293" t="s">
        <v>273</v>
      </c>
      <c r="W14" s="1224"/>
    </row>
    <row r="15" spans="1:34" s="491" customFormat="1" ht="14.25" customHeight="1">
      <c r="G15" s="499"/>
      <c r="H15" s="499"/>
      <c r="I15" s="499"/>
      <c r="J15" s="497"/>
      <c r="K15" s="497"/>
      <c r="L15" s="1296"/>
      <c r="M15" s="1296"/>
      <c r="N15" s="489"/>
      <c r="O15" s="1302" t="s">
        <v>575</v>
      </c>
      <c r="P15" s="1300" t="s">
        <v>269</v>
      </c>
      <c r="Q15" s="1301"/>
      <c r="R15" s="1305" t="s">
        <v>612</v>
      </c>
      <c r="S15" s="1305"/>
      <c r="T15" s="1306"/>
      <c r="U15" s="1308"/>
      <c r="V15" s="1294"/>
      <c r="W15" s="1224"/>
      <c r="X15" s="552"/>
      <c r="Y15" s="552"/>
      <c r="Z15" s="552"/>
      <c r="AA15" s="552"/>
      <c r="AB15" s="552"/>
      <c r="AC15" s="552"/>
      <c r="AD15" s="552"/>
      <c r="AE15" s="552"/>
      <c r="AF15" s="552"/>
      <c r="AG15" s="552"/>
      <c r="AH15" s="552"/>
    </row>
    <row r="16" spans="1:34" ht="33.75">
      <c r="J16" s="450"/>
      <c r="K16" s="450"/>
      <c r="L16" s="1296"/>
      <c r="M16" s="1296"/>
      <c r="N16" s="488"/>
      <c r="O16" s="1303"/>
      <c r="P16" s="503" t="s">
        <v>667</v>
      </c>
      <c r="Q16" s="503" t="s">
        <v>668</v>
      </c>
      <c r="R16" s="504" t="s">
        <v>272</v>
      </c>
      <c r="S16" s="1291" t="s">
        <v>271</v>
      </c>
      <c r="T16" s="1292"/>
      <c r="U16" s="1309"/>
      <c r="V16" s="1295"/>
      <c r="W16" s="1224"/>
    </row>
    <row r="17" spans="1:34">
      <c r="J17" s="450"/>
      <c r="K17" s="458">
        <v>1</v>
      </c>
      <c r="L17" s="447" t="s">
        <v>91</v>
      </c>
      <c r="M17" s="447" t="s">
        <v>47</v>
      </c>
      <c r="N17" s="464" t="s">
        <v>47</v>
      </c>
      <c r="O17" s="456">
        <f ca="1">OFFSET(O17,0,-1)+1</f>
        <v>3</v>
      </c>
      <c r="P17" s="456">
        <f ca="1">OFFSET(P17,0,-1)+1</f>
        <v>4</v>
      </c>
      <c r="Q17" s="456">
        <f ca="1">OFFSET(Q17,0,-1)+1</f>
        <v>5</v>
      </c>
      <c r="R17" s="456">
        <f ca="1">OFFSET(R17,0,-1)+1</f>
        <v>6</v>
      </c>
      <c r="S17" s="1312">
        <f ca="1">OFFSET(S17,0,-1)+1</f>
        <v>7</v>
      </c>
      <c r="T17" s="1312"/>
      <c r="U17" s="456">
        <f ca="1">OFFSET(U17,0,-2)+1</f>
        <v>8</v>
      </c>
      <c r="V17" s="463">
        <f ca="1">OFFSET(V17,0,-1)</f>
        <v>8</v>
      </c>
      <c r="W17" s="456">
        <f ca="1">OFFSET(W17,0,-1)+1</f>
        <v>9</v>
      </c>
    </row>
    <row r="18" spans="1:34" ht="27" customHeight="1">
      <c r="A18" s="1279">
        <v>1</v>
      </c>
      <c r="B18" s="886"/>
      <c r="C18" s="886"/>
      <c r="D18" s="886"/>
      <c r="E18" s="887"/>
      <c r="F18" s="888"/>
      <c r="G18" s="888"/>
      <c r="H18" s="888"/>
      <c r="I18" s="889"/>
      <c r="J18" s="884"/>
      <c r="K18" s="891"/>
      <c r="L18" s="560">
        <f>mergeValue(A18)</f>
        <v>1</v>
      </c>
      <c r="M18" s="608" t="s">
        <v>19</v>
      </c>
      <c r="N18" s="547"/>
      <c r="O18" s="1325" t="str">
        <f>IF('Перечень тарифов'!J30="","","" &amp; 'Перечень тарифов'!J30 &amp; "")</f>
        <v>одноставочный тариф на услуги по передаче тепловой энергии по сетям ПАО "ТГК-1"</v>
      </c>
      <c r="P18" s="1325"/>
      <c r="Q18" s="1325"/>
      <c r="R18" s="1325"/>
      <c r="S18" s="1325"/>
      <c r="T18" s="1325"/>
      <c r="U18" s="1325"/>
      <c r="V18" s="1325"/>
      <c r="W18" s="1123" t="s">
        <v>715</v>
      </c>
    </row>
    <row r="19" spans="1:34" ht="22.5">
      <c r="A19" s="1279"/>
      <c r="B19" s="1279">
        <v>1</v>
      </c>
      <c r="C19" s="886"/>
      <c r="D19" s="886"/>
      <c r="E19" s="888"/>
      <c r="F19" s="888"/>
      <c r="G19" s="888"/>
      <c r="H19" s="888"/>
      <c r="I19" s="883"/>
      <c r="J19" s="882"/>
      <c r="K19" s="885"/>
      <c r="L19" s="560" t="str">
        <f>mergeValue(A19) &amp;"."&amp; mergeValue(B19)</f>
        <v>1.1</v>
      </c>
      <c r="M19" s="514" t="s">
        <v>15</v>
      </c>
      <c r="N19" s="547"/>
      <c r="O19" s="1325" t="str">
        <f>IF('Перечень тарифов'!N30="","","" &amp; 'Перечень тарифов'!N30 &amp; "")</f>
        <v>город Апатиты, город Апатиты (47519000);</v>
      </c>
      <c r="P19" s="1325"/>
      <c r="Q19" s="1325"/>
      <c r="R19" s="1325"/>
      <c r="S19" s="1325"/>
      <c r="T19" s="1325"/>
      <c r="U19" s="1325"/>
      <c r="V19" s="1325"/>
      <c r="W19" s="1123" t="s">
        <v>458</v>
      </c>
    </row>
    <row r="20" spans="1:34" hidden="1">
      <c r="A20" s="1279"/>
      <c r="B20" s="1279"/>
      <c r="C20" s="1279">
        <v>1</v>
      </c>
      <c r="D20" s="886"/>
      <c r="E20" s="888"/>
      <c r="F20" s="888"/>
      <c r="G20" s="888"/>
      <c r="H20" s="888"/>
      <c r="I20" s="890"/>
      <c r="J20" s="882"/>
      <c r="K20" s="885"/>
      <c r="L20" s="560" t="str">
        <f>mergeValue(A20) &amp;"."&amp; mergeValue(B20)&amp;"."&amp; mergeValue(C20)</f>
        <v>1.1.1</v>
      </c>
      <c r="M20" s="515"/>
      <c r="N20" s="547"/>
      <c r="O20" s="1325"/>
      <c r="P20" s="1325"/>
      <c r="Q20" s="1325"/>
      <c r="R20" s="1325"/>
      <c r="S20" s="1325"/>
      <c r="T20" s="1325"/>
      <c r="U20" s="1325"/>
      <c r="V20" s="1325"/>
      <c r="W20" s="1123"/>
    </row>
    <row r="21" spans="1:34" hidden="1">
      <c r="A21" s="1279"/>
      <c r="B21" s="1279"/>
      <c r="C21" s="1279"/>
      <c r="D21" s="1279">
        <v>1</v>
      </c>
      <c r="E21" s="888"/>
      <c r="F21" s="888"/>
      <c r="G21" s="888"/>
      <c r="H21" s="888"/>
      <c r="I21" s="890"/>
      <c r="J21" s="882"/>
      <c r="K21" s="885"/>
      <c r="L21" s="560" t="str">
        <f>mergeValue(A21) &amp;"."&amp; mergeValue(B21)&amp;"."&amp; mergeValue(C21)&amp;"."&amp; mergeValue(D21)</f>
        <v>1.1.1.1</v>
      </c>
      <c r="M21" s="516"/>
      <c r="N21" s="547"/>
      <c r="O21" s="1325"/>
      <c r="P21" s="1325"/>
      <c r="Q21" s="1325"/>
      <c r="R21" s="1325"/>
      <c r="S21" s="1325"/>
      <c r="T21" s="1325"/>
      <c r="U21" s="1325"/>
      <c r="V21" s="1325"/>
      <c r="W21" s="1123"/>
    </row>
    <row r="22" spans="1:34" ht="11.25" hidden="1" customHeight="1">
      <c r="A22" s="1279"/>
      <c r="B22" s="1279"/>
      <c r="C22" s="1279"/>
      <c r="D22" s="1279"/>
      <c r="E22" s="1279">
        <v>1</v>
      </c>
      <c r="F22" s="888"/>
      <c r="G22" s="888"/>
      <c r="H22" s="886">
        <v>1</v>
      </c>
      <c r="I22" s="1279">
        <v>1</v>
      </c>
      <c r="J22" s="888"/>
      <c r="K22" s="893"/>
      <c r="L22" s="560"/>
      <c r="M22" s="522"/>
      <c r="N22" s="548"/>
      <c r="O22" s="598"/>
      <c r="P22" s="598"/>
      <c r="Q22" s="598"/>
      <c r="R22" s="598"/>
      <c r="S22" s="598"/>
      <c r="T22" s="598"/>
      <c r="U22" s="598"/>
      <c r="V22" s="476"/>
      <c r="W22" s="1084"/>
    </row>
    <row r="23" spans="1:34" ht="33.75">
      <c r="A23" s="1279"/>
      <c r="B23" s="1279"/>
      <c r="C23" s="1279"/>
      <c r="D23" s="1279"/>
      <c r="E23" s="1279"/>
      <c r="F23" s="1279">
        <v>1</v>
      </c>
      <c r="G23" s="886"/>
      <c r="H23" s="886"/>
      <c r="I23" s="1279"/>
      <c r="J23" s="1279">
        <v>1</v>
      </c>
      <c r="K23" s="894"/>
      <c r="L23" s="560" t="str">
        <f>mergeValue(A23) &amp;"."&amp; mergeValue(B23)&amp;"."&amp; mergeValue(C23)&amp;"."&amp; mergeValue(D23)&amp;"."&amp;  mergeValue(F23)</f>
        <v>1.1.1.1.1</v>
      </c>
      <c r="M23" s="523" t="s">
        <v>9</v>
      </c>
      <c r="N23" s="548"/>
      <c r="O23" s="1317" t="s">
        <v>3</v>
      </c>
      <c r="P23" s="1317"/>
      <c r="Q23" s="1317"/>
      <c r="R23" s="1317"/>
      <c r="S23" s="1317"/>
      <c r="T23" s="1317"/>
      <c r="U23" s="1317"/>
      <c r="V23" s="1317"/>
      <c r="W23" s="1123" t="s">
        <v>717</v>
      </c>
      <c r="Y23" s="472" t="str">
        <f>strCheckUnique(Z23:Z26)</f>
        <v/>
      </c>
      <c r="AA23" s="472"/>
    </row>
    <row r="24" spans="1:34" ht="99" customHeight="1">
      <c r="A24" s="1279"/>
      <c r="B24" s="1279"/>
      <c r="C24" s="1279"/>
      <c r="D24" s="1279"/>
      <c r="E24" s="1279"/>
      <c r="F24" s="1279"/>
      <c r="G24" s="886">
        <v>1</v>
      </c>
      <c r="H24" s="886"/>
      <c r="I24" s="1279"/>
      <c r="J24" s="1279"/>
      <c r="K24" s="894">
        <v>1</v>
      </c>
      <c r="L24" s="560" t="str">
        <f>mergeValue(A24) &amp;"."&amp; mergeValue(B24)&amp;"."&amp; mergeValue(C24)&amp;"."&amp; mergeValue(D24)&amp;"."&amp; mergeValue(F24)&amp;"."&amp; mergeValue(G24)</f>
        <v>1.1.1.1.1.1</v>
      </c>
      <c r="M24" s="1082" t="s">
        <v>602</v>
      </c>
      <c r="N24" s="553"/>
      <c r="O24" s="647">
        <v>392.91</v>
      </c>
      <c r="P24" s="530"/>
      <c r="Q24" s="1033"/>
      <c r="R24" s="1318" t="s">
        <v>845</v>
      </c>
      <c r="S24" s="1287" t="s">
        <v>82</v>
      </c>
      <c r="T24" s="1318" t="s">
        <v>846</v>
      </c>
      <c r="U24" s="1287" t="s">
        <v>83</v>
      </c>
      <c r="V24" s="545"/>
      <c r="W24" s="1288" t="s">
        <v>730</v>
      </c>
      <c r="X24" s="468" t="str">
        <f>strCheckDate(O25:V25)</f>
        <v/>
      </c>
      <c r="Y24" s="472"/>
      <c r="Z24" s="472" t="str">
        <f>IF(M24="","",M24 )</f>
        <v>вода</v>
      </c>
      <c r="AA24" s="472"/>
      <c r="AB24" s="472"/>
      <c r="AC24" s="472"/>
    </row>
    <row r="25" spans="1:34" ht="11.25" hidden="1">
      <c r="A25" s="1279"/>
      <c r="B25" s="1279"/>
      <c r="C25" s="1279"/>
      <c r="D25" s="1279"/>
      <c r="E25" s="1279"/>
      <c r="F25" s="1279"/>
      <c r="G25" s="886"/>
      <c r="H25" s="886"/>
      <c r="I25" s="1279"/>
      <c r="J25" s="1279"/>
      <c r="K25" s="894"/>
      <c r="L25" s="567"/>
      <c r="M25" s="613"/>
      <c r="N25" s="553"/>
      <c r="O25" s="530"/>
      <c r="P25" s="530"/>
      <c r="Q25" s="551" t="str">
        <f>R24 &amp; "-" &amp; T24</f>
        <v>01.01.2024-31.12.2024</v>
      </c>
      <c r="R25" s="1286"/>
      <c r="S25" s="1287"/>
      <c r="T25" s="1286"/>
      <c r="U25" s="1287"/>
      <c r="V25" s="545"/>
      <c r="W25" s="1289"/>
    </row>
    <row r="26" spans="1:34" s="444" customFormat="1" ht="15" customHeight="1">
      <c r="A26" s="1279"/>
      <c r="B26" s="1279"/>
      <c r="C26" s="1279"/>
      <c r="D26" s="1279"/>
      <c r="E26" s="1279"/>
      <c r="F26" s="1279"/>
      <c r="G26" s="888"/>
      <c r="H26" s="886"/>
      <c r="I26" s="1279"/>
      <c r="J26" s="1279"/>
      <c r="K26" s="893"/>
      <c r="L26" s="506"/>
      <c r="M26" s="524" t="s">
        <v>24</v>
      </c>
      <c r="N26" s="519"/>
      <c r="O26" s="513"/>
      <c r="P26" s="513"/>
      <c r="Q26" s="513"/>
      <c r="R26" s="540"/>
      <c r="S26" s="532"/>
      <c r="T26" s="531"/>
      <c r="U26" s="519"/>
      <c r="V26" s="528"/>
      <c r="W26" s="1290"/>
      <c r="X26" s="469"/>
      <c r="Y26" s="469"/>
      <c r="Z26" s="469"/>
      <c r="AA26" s="469"/>
      <c r="AB26" s="469"/>
      <c r="AC26" s="469"/>
      <c r="AD26" s="469"/>
      <c r="AE26" s="469"/>
      <c r="AF26" s="469"/>
      <c r="AG26" s="469"/>
      <c r="AH26" s="469"/>
    </row>
    <row r="27" spans="1:34" s="444" customFormat="1" ht="15" customHeight="1">
      <c r="A27" s="1279"/>
      <c r="B27" s="1279"/>
      <c r="C27" s="1279"/>
      <c r="D27" s="1279"/>
      <c r="E27" s="1279"/>
      <c r="F27" s="888"/>
      <c r="G27" s="888"/>
      <c r="H27" s="886"/>
      <c r="I27" s="1279"/>
      <c r="J27" s="888"/>
      <c r="K27" s="893"/>
      <c r="L27" s="506"/>
      <c r="M27" s="519" t="s">
        <v>10</v>
      </c>
      <c r="N27" s="518"/>
      <c r="O27" s="513"/>
      <c r="P27" s="513"/>
      <c r="Q27" s="513"/>
      <c r="R27" s="540"/>
      <c r="S27" s="532"/>
      <c r="T27" s="531"/>
      <c r="U27" s="518"/>
      <c r="V27" s="532"/>
      <c r="W27" s="528"/>
      <c r="X27" s="469"/>
      <c r="Y27" s="469"/>
      <c r="Z27" s="469"/>
      <c r="AA27" s="469"/>
      <c r="AB27" s="469"/>
      <c r="AC27" s="469"/>
      <c r="AD27" s="469"/>
      <c r="AE27" s="469"/>
      <c r="AF27" s="469"/>
      <c r="AG27" s="469"/>
      <c r="AH27" s="469"/>
    </row>
    <row r="28" spans="1:34" s="444" customFormat="1" ht="0.2" customHeight="1">
      <c r="A28" s="1279"/>
      <c r="B28" s="1279"/>
      <c r="C28" s="1279"/>
      <c r="D28" s="1279"/>
      <c r="E28" s="892"/>
      <c r="F28" s="888"/>
      <c r="G28" s="888"/>
      <c r="H28" s="888"/>
      <c r="I28" s="884"/>
      <c r="J28" s="881"/>
      <c r="K28" s="891"/>
      <c r="L28" s="506"/>
      <c r="M28" s="519"/>
      <c r="N28" s="517"/>
      <c r="O28" s="513"/>
      <c r="P28" s="513"/>
      <c r="Q28" s="513"/>
      <c r="R28" s="540"/>
      <c r="S28" s="532"/>
      <c r="T28" s="531"/>
      <c r="U28" s="517"/>
      <c r="V28" s="532"/>
      <c r="W28" s="528"/>
      <c r="X28" s="469"/>
      <c r="Y28" s="469"/>
      <c r="Z28" s="469"/>
      <c r="AA28" s="469"/>
      <c r="AB28" s="469"/>
      <c r="AC28" s="469"/>
      <c r="AD28" s="469"/>
      <c r="AE28" s="469"/>
      <c r="AF28" s="469"/>
      <c r="AG28" s="469"/>
      <c r="AH28" s="469"/>
    </row>
    <row r="29" spans="1:34" ht="3" customHeight="1">
      <c r="L29" s="454"/>
      <c r="M29" s="454"/>
      <c r="N29" s="454"/>
      <c r="O29" s="454"/>
      <c r="P29" s="454"/>
      <c r="Q29" s="454"/>
      <c r="R29" s="454"/>
      <c r="S29" s="454"/>
      <c r="T29" s="454"/>
      <c r="U29" s="454"/>
    </row>
    <row r="30" spans="1:34" ht="123.75" customHeight="1">
      <c r="L30" s="1">
        <v>1</v>
      </c>
      <c r="M30" s="1273" t="s">
        <v>731</v>
      </c>
      <c r="N30" s="1273"/>
      <c r="O30" s="1273"/>
      <c r="P30" s="1273"/>
      <c r="Q30" s="1273"/>
      <c r="R30" s="1273"/>
      <c r="S30" s="1273"/>
      <c r="T30" s="1273"/>
      <c r="U30" s="1273"/>
      <c r="V30" s="1273"/>
      <c r="W30" s="1273"/>
    </row>
  </sheetData>
  <sheetProtection password="FA9C" sheet="1" objects="1" scenarios="1" formatColumns="0" formatRows="0"/>
  <dataConsolidate leftLabels="1"/>
  <mergeCells count="39">
    <mergeCell ref="F23:F26"/>
    <mergeCell ref="J23:J26"/>
    <mergeCell ref="O23:V23"/>
    <mergeCell ref="R24:R25"/>
    <mergeCell ref="S24:S25"/>
    <mergeCell ref="L11:M11"/>
    <mergeCell ref="O11:T11"/>
    <mergeCell ref="O12:U12"/>
    <mergeCell ref="A18:A28"/>
    <mergeCell ref="O18:V18"/>
    <mergeCell ref="B19:B28"/>
    <mergeCell ref="O19:V19"/>
    <mergeCell ref="C20:C28"/>
    <mergeCell ref="S16:T16"/>
    <mergeCell ref="T24:T25"/>
    <mergeCell ref="U24:U25"/>
    <mergeCell ref="O20:V20"/>
    <mergeCell ref="D21:D28"/>
    <mergeCell ref="O21:V21"/>
    <mergeCell ref="E22:E27"/>
    <mergeCell ref="I22:I27"/>
    <mergeCell ref="L5:T5"/>
    <mergeCell ref="O9:T9"/>
    <mergeCell ref="O10:T10"/>
    <mergeCell ref="O7:T7"/>
    <mergeCell ref="O8:T8"/>
    <mergeCell ref="M30:W30"/>
    <mergeCell ref="W24:W26"/>
    <mergeCell ref="L13:V13"/>
    <mergeCell ref="L14:L16"/>
    <mergeCell ref="M14:M16"/>
    <mergeCell ref="O14:T14"/>
    <mergeCell ref="U14:U16"/>
    <mergeCell ref="V14:V16"/>
    <mergeCell ref="O15:O16"/>
    <mergeCell ref="P15:Q15"/>
    <mergeCell ref="R15:T15"/>
    <mergeCell ref="S17:T17"/>
    <mergeCell ref="W13:W16"/>
  </mergeCells>
  <dataValidations count="9">
    <dataValidation allowBlank="1" prompt="Для выбора выполните двойной щелчок левой клавиши мыши по соответствующей ячейке." sqref="WVT983062:WWE983068 JH26:JS28 TD26:TO28 ACZ26:ADK28 AMV26:ANG28 AWR26:AXC28 BGN26:BGY28 BQJ26:BQU28 CAF26:CAQ28 CKB26:CKM28 CTX26:CUI28 DDT26:DEE28 DNP26:DOA28 DXL26:DXW28 EHH26:EHS28 ERD26:ERO28 FAZ26:FBK28 FKV26:FLG28 FUR26:FVC28 GEN26:GEY28 GOJ26:GOU28 GYF26:GYQ28 HIB26:HIM28 HRX26:HSI28 IBT26:ICE28 ILP26:IMA28 IVL26:IVW28 JFH26:JFS28 JPD26:JPO28 JYZ26:JZK28 KIV26:KJG28 KSR26:KTC28 LCN26:LCY28 LMJ26:LMU28 LWF26:LWQ28 MGB26:MGM28 MPX26:MQI28 MZT26:NAE28 NJP26:NKA28 NTL26:NTW28 ODH26:ODS28 OND26:ONO28 OWZ26:OXK28 PGV26:PHG28 PQR26:PRC28 QAN26:QAY28 QKJ26:QKU28 QUF26:QUQ28 REB26:REM28 RNX26:ROI28 RXT26:RYE28 SHP26:SIA28 SRL26:SRW28 TBH26:TBS28 TLD26:TLO28 TUZ26:TVK28 UEV26:UFG28 UOR26:UPC28 UYN26:UYY28 VIJ26:VIU28 VSF26:VSQ28 WCB26:WCM28 WLX26:WMI28 WVT26:WWE28 L65558:W65564 JH65558:JS65564 TD65558:TO65564 ACZ65558:ADK65564 AMV65558:ANG65564 AWR65558:AXC65564 BGN65558:BGY65564 BQJ65558:BQU65564 CAF65558:CAQ65564 CKB65558:CKM65564 CTX65558:CUI65564 DDT65558:DEE65564 DNP65558:DOA65564 DXL65558:DXW65564 EHH65558:EHS65564 ERD65558:ERO65564 FAZ65558:FBK65564 FKV65558:FLG65564 FUR65558:FVC65564 GEN65558:GEY65564 GOJ65558:GOU65564 GYF65558:GYQ65564 HIB65558:HIM65564 HRX65558:HSI65564 IBT65558:ICE65564 ILP65558:IMA65564 IVL65558:IVW65564 JFH65558:JFS65564 JPD65558:JPO65564 JYZ65558:JZK65564 KIV65558:KJG65564 KSR65558:KTC65564 LCN65558:LCY65564 LMJ65558:LMU65564 LWF65558:LWQ65564 MGB65558:MGM65564 MPX65558:MQI65564 MZT65558:NAE65564 NJP65558:NKA65564 NTL65558:NTW65564 ODH65558:ODS65564 OND65558:ONO65564 OWZ65558:OXK65564 PGV65558:PHG65564 PQR65558:PRC65564 QAN65558:QAY65564 QKJ65558:QKU65564 QUF65558:QUQ65564 REB65558:REM65564 RNX65558:ROI65564 RXT65558:RYE65564 SHP65558:SIA65564 SRL65558:SRW65564 TBH65558:TBS65564 TLD65558:TLO65564 TUZ65558:TVK65564 UEV65558:UFG65564 UOR65558:UPC65564 UYN65558:UYY65564 VIJ65558:VIU65564 VSF65558:VSQ65564 WCB65558:WCM65564 WLX65558:WMI65564 WVT65558:WWE65564 L131094:W131100 JH131094:JS131100 TD131094:TO131100 ACZ131094:ADK131100 AMV131094:ANG131100 AWR131094:AXC131100 BGN131094:BGY131100 BQJ131094:BQU131100 CAF131094:CAQ131100 CKB131094:CKM131100 CTX131094:CUI131100 DDT131094:DEE131100 DNP131094:DOA131100 DXL131094:DXW131100 EHH131094:EHS131100 ERD131094:ERO131100 FAZ131094:FBK131100 FKV131094:FLG131100 FUR131094:FVC131100 GEN131094:GEY131100 GOJ131094:GOU131100 GYF131094:GYQ131100 HIB131094:HIM131100 HRX131094:HSI131100 IBT131094:ICE131100 ILP131094:IMA131100 IVL131094:IVW131100 JFH131094:JFS131100 JPD131094:JPO131100 JYZ131094:JZK131100 KIV131094:KJG131100 KSR131094:KTC131100 LCN131094:LCY131100 LMJ131094:LMU131100 LWF131094:LWQ131100 MGB131094:MGM131100 MPX131094:MQI131100 MZT131094:NAE131100 NJP131094:NKA131100 NTL131094:NTW131100 ODH131094:ODS131100 OND131094:ONO131100 OWZ131094:OXK131100 PGV131094:PHG131100 PQR131094:PRC131100 QAN131094:QAY131100 QKJ131094:QKU131100 QUF131094:QUQ131100 REB131094:REM131100 RNX131094:ROI131100 RXT131094:RYE131100 SHP131094:SIA131100 SRL131094:SRW131100 TBH131094:TBS131100 TLD131094:TLO131100 TUZ131094:TVK131100 UEV131094:UFG131100 UOR131094:UPC131100 UYN131094:UYY131100 VIJ131094:VIU131100 VSF131094:VSQ131100 WCB131094:WCM131100 WLX131094:WMI131100 WVT131094:WWE131100 L196630:W196636 JH196630:JS196636 TD196630:TO196636 ACZ196630:ADK196636 AMV196630:ANG196636 AWR196630:AXC196636 BGN196630:BGY196636 BQJ196630:BQU196636 CAF196630:CAQ196636 CKB196630:CKM196636 CTX196630:CUI196636 DDT196630:DEE196636 DNP196630:DOA196636 DXL196630:DXW196636 EHH196630:EHS196636 ERD196630:ERO196636 FAZ196630:FBK196636 FKV196630:FLG196636 FUR196630:FVC196636 GEN196630:GEY196636 GOJ196630:GOU196636 GYF196630:GYQ196636 HIB196630:HIM196636 HRX196630:HSI196636 IBT196630:ICE196636 ILP196630:IMA196636 IVL196630:IVW196636 JFH196630:JFS196636 JPD196630:JPO196636 JYZ196630:JZK196636 KIV196630:KJG196636 KSR196630:KTC196636 LCN196630:LCY196636 LMJ196630:LMU196636 LWF196630:LWQ196636 MGB196630:MGM196636 MPX196630:MQI196636 MZT196630:NAE196636 NJP196630:NKA196636 NTL196630:NTW196636 ODH196630:ODS196636 OND196630:ONO196636 OWZ196630:OXK196636 PGV196630:PHG196636 PQR196630:PRC196636 QAN196630:QAY196636 QKJ196630:QKU196636 QUF196630:QUQ196636 REB196630:REM196636 RNX196630:ROI196636 RXT196630:RYE196636 SHP196630:SIA196636 SRL196630:SRW196636 TBH196630:TBS196636 TLD196630:TLO196636 TUZ196630:TVK196636 UEV196630:UFG196636 UOR196630:UPC196636 UYN196630:UYY196636 VIJ196630:VIU196636 VSF196630:VSQ196636 WCB196630:WCM196636 WLX196630:WMI196636 WVT196630:WWE196636 L262166:W262172 JH262166:JS262172 TD262166:TO262172 ACZ262166:ADK262172 AMV262166:ANG262172 AWR262166:AXC262172 BGN262166:BGY262172 BQJ262166:BQU262172 CAF262166:CAQ262172 CKB262166:CKM262172 CTX262166:CUI262172 DDT262166:DEE262172 DNP262166:DOA262172 DXL262166:DXW262172 EHH262166:EHS262172 ERD262166:ERO262172 FAZ262166:FBK262172 FKV262166:FLG262172 FUR262166:FVC262172 GEN262166:GEY262172 GOJ262166:GOU262172 GYF262166:GYQ262172 HIB262166:HIM262172 HRX262166:HSI262172 IBT262166:ICE262172 ILP262166:IMA262172 IVL262166:IVW262172 JFH262166:JFS262172 JPD262166:JPO262172 JYZ262166:JZK262172 KIV262166:KJG262172 KSR262166:KTC262172 LCN262166:LCY262172 LMJ262166:LMU262172 LWF262166:LWQ262172 MGB262166:MGM262172 MPX262166:MQI262172 MZT262166:NAE262172 NJP262166:NKA262172 NTL262166:NTW262172 ODH262166:ODS262172 OND262166:ONO262172 OWZ262166:OXK262172 PGV262166:PHG262172 PQR262166:PRC262172 QAN262166:QAY262172 QKJ262166:QKU262172 QUF262166:QUQ262172 REB262166:REM262172 RNX262166:ROI262172 RXT262166:RYE262172 SHP262166:SIA262172 SRL262166:SRW262172 TBH262166:TBS262172 TLD262166:TLO262172 TUZ262166:TVK262172 UEV262166:UFG262172 UOR262166:UPC262172 UYN262166:UYY262172 VIJ262166:VIU262172 VSF262166:VSQ262172 WCB262166:WCM262172 WLX262166:WMI262172 WVT262166:WWE262172 L327702:W327708 JH327702:JS327708 TD327702:TO327708 ACZ327702:ADK327708 AMV327702:ANG327708 AWR327702:AXC327708 BGN327702:BGY327708 BQJ327702:BQU327708 CAF327702:CAQ327708 CKB327702:CKM327708 CTX327702:CUI327708 DDT327702:DEE327708 DNP327702:DOA327708 DXL327702:DXW327708 EHH327702:EHS327708 ERD327702:ERO327708 FAZ327702:FBK327708 FKV327702:FLG327708 FUR327702:FVC327708 GEN327702:GEY327708 GOJ327702:GOU327708 GYF327702:GYQ327708 HIB327702:HIM327708 HRX327702:HSI327708 IBT327702:ICE327708 ILP327702:IMA327708 IVL327702:IVW327708 JFH327702:JFS327708 JPD327702:JPO327708 JYZ327702:JZK327708 KIV327702:KJG327708 KSR327702:KTC327708 LCN327702:LCY327708 LMJ327702:LMU327708 LWF327702:LWQ327708 MGB327702:MGM327708 MPX327702:MQI327708 MZT327702:NAE327708 NJP327702:NKA327708 NTL327702:NTW327708 ODH327702:ODS327708 OND327702:ONO327708 OWZ327702:OXK327708 PGV327702:PHG327708 PQR327702:PRC327708 QAN327702:QAY327708 QKJ327702:QKU327708 QUF327702:QUQ327708 REB327702:REM327708 RNX327702:ROI327708 RXT327702:RYE327708 SHP327702:SIA327708 SRL327702:SRW327708 TBH327702:TBS327708 TLD327702:TLO327708 TUZ327702:TVK327708 UEV327702:UFG327708 UOR327702:UPC327708 UYN327702:UYY327708 VIJ327702:VIU327708 VSF327702:VSQ327708 WCB327702:WCM327708 WLX327702:WMI327708 WVT327702:WWE327708 L393238:W393244 JH393238:JS393244 TD393238:TO393244 ACZ393238:ADK393244 AMV393238:ANG393244 AWR393238:AXC393244 BGN393238:BGY393244 BQJ393238:BQU393244 CAF393238:CAQ393244 CKB393238:CKM393244 CTX393238:CUI393244 DDT393238:DEE393244 DNP393238:DOA393244 DXL393238:DXW393244 EHH393238:EHS393244 ERD393238:ERO393244 FAZ393238:FBK393244 FKV393238:FLG393244 FUR393238:FVC393244 GEN393238:GEY393244 GOJ393238:GOU393244 GYF393238:GYQ393244 HIB393238:HIM393244 HRX393238:HSI393244 IBT393238:ICE393244 ILP393238:IMA393244 IVL393238:IVW393244 JFH393238:JFS393244 JPD393238:JPO393244 JYZ393238:JZK393244 KIV393238:KJG393244 KSR393238:KTC393244 LCN393238:LCY393244 LMJ393238:LMU393244 LWF393238:LWQ393244 MGB393238:MGM393244 MPX393238:MQI393244 MZT393238:NAE393244 NJP393238:NKA393244 NTL393238:NTW393244 ODH393238:ODS393244 OND393238:ONO393244 OWZ393238:OXK393244 PGV393238:PHG393244 PQR393238:PRC393244 QAN393238:QAY393244 QKJ393238:QKU393244 QUF393238:QUQ393244 REB393238:REM393244 RNX393238:ROI393244 RXT393238:RYE393244 SHP393238:SIA393244 SRL393238:SRW393244 TBH393238:TBS393244 TLD393238:TLO393244 TUZ393238:TVK393244 UEV393238:UFG393244 UOR393238:UPC393244 UYN393238:UYY393244 VIJ393238:VIU393244 VSF393238:VSQ393244 WCB393238:WCM393244 WLX393238:WMI393244 WVT393238:WWE393244 L458774:W458780 JH458774:JS458780 TD458774:TO458780 ACZ458774:ADK458780 AMV458774:ANG458780 AWR458774:AXC458780 BGN458774:BGY458780 BQJ458774:BQU458780 CAF458774:CAQ458780 CKB458774:CKM458780 CTX458774:CUI458780 DDT458774:DEE458780 DNP458774:DOA458780 DXL458774:DXW458780 EHH458774:EHS458780 ERD458774:ERO458780 FAZ458774:FBK458780 FKV458774:FLG458780 FUR458774:FVC458780 GEN458774:GEY458780 GOJ458774:GOU458780 GYF458774:GYQ458780 HIB458774:HIM458780 HRX458774:HSI458780 IBT458774:ICE458780 ILP458774:IMA458780 IVL458774:IVW458780 JFH458774:JFS458780 JPD458774:JPO458780 JYZ458774:JZK458780 KIV458774:KJG458780 KSR458774:KTC458780 LCN458774:LCY458780 LMJ458774:LMU458780 LWF458774:LWQ458780 MGB458774:MGM458780 MPX458774:MQI458780 MZT458774:NAE458780 NJP458774:NKA458780 NTL458774:NTW458780 ODH458774:ODS458780 OND458774:ONO458780 OWZ458774:OXK458780 PGV458774:PHG458780 PQR458774:PRC458780 QAN458774:QAY458780 QKJ458774:QKU458780 QUF458774:QUQ458780 REB458774:REM458780 RNX458774:ROI458780 RXT458774:RYE458780 SHP458774:SIA458780 SRL458774:SRW458780 TBH458774:TBS458780 TLD458774:TLO458780 TUZ458774:TVK458780 UEV458774:UFG458780 UOR458774:UPC458780 UYN458774:UYY458780 VIJ458774:VIU458780 VSF458774:VSQ458780 WCB458774:WCM458780 WLX458774:WMI458780 WVT458774:WWE458780 L524310:W524316 JH524310:JS524316 TD524310:TO524316 ACZ524310:ADK524316 AMV524310:ANG524316 AWR524310:AXC524316 BGN524310:BGY524316 BQJ524310:BQU524316 CAF524310:CAQ524316 CKB524310:CKM524316 CTX524310:CUI524316 DDT524310:DEE524316 DNP524310:DOA524316 DXL524310:DXW524316 EHH524310:EHS524316 ERD524310:ERO524316 FAZ524310:FBK524316 FKV524310:FLG524316 FUR524310:FVC524316 GEN524310:GEY524316 GOJ524310:GOU524316 GYF524310:GYQ524316 HIB524310:HIM524316 HRX524310:HSI524316 IBT524310:ICE524316 ILP524310:IMA524316 IVL524310:IVW524316 JFH524310:JFS524316 JPD524310:JPO524316 JYZ524310:JZK524316 KIV524310:KJG524316 KSR524310:KTC524316 LCN524310:LCY524316 LMJ524310:LMU524316 LWF524310:LWQ524316 MGB524310:MGM524316 MPX524310:MQI524316 MZT524310:NAE524316 NJP524310:NKA524316 NTL524310:NTW524316 ODH524310:ODS524316 OND524310:ONO524316 OWZ524310:OXK524316 PGV524310:PHG524316 PQR524310:PRC524316 QAN524310:QAY524316 QKJ524310:QKU524316 QUF524310:QUQ524316 REB524310:REM524316 RNX524310:ROI524316 RXT524310:RYE524316 SHP524310:SIA524316 SRL524310:SRW524316 TBH524310:TBS524316 TLD524310:TLO524316 TUZ524310:TVK524316 UEV524310:UFG524316 UOR524310:UPC524316 UYN524310:UYY524316 VIJ524310:VIU524316 VSF524310:VSQ524316 WCB524310:WCM524316 WLX524310:WMI524316 WVT524310:WWE524316 L589846:W589852 JH589846:JS589852 TD589846:TO589852 ACZ589846:ADK589852 AMV589846:ANG589852 AWR589846:AXC589852 BGN589846:BGY589852 BQJ589846:BQU589852 CAF589846:CAQ589852 CKB589846:CKM589852 CTX589846:CUI589852 DDT589846:DEE589852 DNP589846:DOA589852 DXL589846:DXW589852 EHH589846:EHS589852 ERD589846:ERO589852 FAZ589846:FBK589852 FKV589846:FLG589852 FUR589846:FVC589852 GEN589846:GEY589852 GOJ589846:GOU589852 GYF589846:GYQ589852 HIB589846:HIM589852 HRX589846:HSI589852 IBT589846:ICE589852 ILP589846:IMA589852 IVL589846:IVW589852 JFH589846:JFS589852 JPD589846:JPO589852 JYZ589846:JZK589852 KIV589846:KJG589852 KSR589846:KTC589852 LCN589846:LCY589852 LMJ589846:LMU589852 LWF589846:LWQ589852 MGB589846:MGM589852 MPX589846:MQI589852 MZT589846:NAE589852 NJP589846:NKA589852 NTL589846:NTW589852 ODH589846:ODS589852 OND589846:ONO589852 OWZ589846:OXK589852 PGV589846:PHG589852 PQR589846:PRC589852 QAN589846:QAY589852 QKJ589846:QKU589852 QUF589846:QUQ589852 REB589846:REM589852 RNX589846:ROI589852 RXT589846:RYE589852 SHP589846:SIA589852 SRL589846:SRW589852 TBH589846:TBS589852 TLD589846:TLO589852 TUZ589846:TVK589852 UEV589846:UFG589852 UOR589846:UPC589852 UYN589846:UYY589852 VIJ589846:VIU589852 VSF589846:VSQ589852 WCB589846:WCM589852 WLX589846:WMI589852 WVT589846:WWE589852 L655382:W655388 JH655382:JS655388 TD655382:TO655388 ACZ655382:ADK655388 AMV655382:ANG655388 AWR655382:AXC655388 BGN655382:BGY655388 BQJ655382:BQU655388 CAF655382:CAQ655388 CKB655382:CKM655388 CTX655382:CUI655388 DDT655382:DEE655388 DNP655382:DOA655388 DXL655382:DXW655388 EHH655382:EHS655388 ERD655382:ERO655388 FAZ655382:FBK655388 FKV655382:FLG655388 FUR655382:FVC655388 GEN655382:GEY655388 GOJ655382:GOU655388 GYF655382:GYQ655388 HIB655382:HIM655388 HRX655382:HSI655388 IBT655382:ICE655388 ILP655382:IMA655388 IVL655382:IVW655388 JFH655382:JFS655388 JPD655382:JPO655388 JYZ655382:JZK655388 KIV655382:KJG655388 KSR655382:KTC655388 LCN655382:LCY655388 LMJ655382:LMU655388 LWF655382:LWQ655388 MGB655382:MGM655388 MPX655382:MQI655388 MZT655382:NAE655388 NJP655382:NKA655388 NTL655382:NTW655388 ODH655382:ODS655388 OND655382:ONO655388 OWZ655382:OXK655388 PGV655382:PHG655388 PQR655382:PRC655388 QAN655382:QAY655388 QKJ655382:QKU655388 QUF655382:QUQ655388 REB655382:REM655388 RNX655382:ROI655388 RXT655382:RYE655388 SHP655382:SIA655388 SRL655382:SRW655388 TBH655382:TBS655388 TLD655382:TLO655388 TUZ655382:TVK655388 UEV655382:UFG655388 UOR655382:UPC655388 UYN655382:UYY655388 VIJ655382:VIU655388 VSF655382:VSQ655388 WCB655382:WCM655388 WLX655382:WMI655388 WVT655382:WWE655388 L720918:W720924 JH720918:JS720924 TD720918:TO720924 ACZ720918:ADK720924 AMV720918:ANG720924 AWR720918:AXC720924 BGN720918:BGY720924 BQJ720918:BQU720924 CAF720918:CAQ720924 CKB720918:CKM720924 CTX720918:CUI720924 DDT720918:DEE720924 DNP720918:DOA720924 DXL720918:DXW720924 EHH720918:EHS720924 ERD720918:ERO720924 FAZ720918:FBK720924 FKV720918:FLG720924 FUR720918:FVC720924 GEN720918:GEY720924 GOJ720918:GOU720924 GYF720918:GYQ720924 HIB720918:HIM720924 HRX720918:HSI720924 IBT720918:ICE720924 ILP720918:IMA720924 IVL720918:IVW720924 JFH720918:JFS720924 JPD720918:JPO720924 JYZ720918:JZK720924 KIV720918:KJG720924 KSR720918:KTC720924 LCN720918:LCY720924 LMJ720918:LMU720924 LWF720918:LWQ720924 MGB720918:MGM720924 MPX720918:MQI720924 MZT720918:NAE720924 NJP720918:NKA720924 NTL720918:NTW720924 ODH720918:ODS720924 OND720918:ONO720924 OWZ720918:OXK720924 PGV720918:PHG720924 PQR720918:PRC720924 QAN720918:QAY720924 QKJ720918:QKU720924 QUF720918:QUQ720924 REB720918:REM720924 RNX720918:ROI720924 RXT720918:RYE720924 SHP720918:SIA720924 SRL720918:SRW720924 TBH720918:TBS720924 TLD720918:TLO720924 TUZ720918:TVK720924 UEV720918:UFG720924 UOR720918:UPC720924 UYN720918:UYY720924 VIJ720918:VIU720924 VSF720918:VSQ720924 WCB720918:WCM720924 WLX720918:WMI720924 WVT720918:WWE720924 L786454:W786460 JH786454:JS786460 TD786454:TO786460 ACZ786454:ADK786460 AMV786454:ANG786460 AWR786454:AXC786460 BGN786454:BGY786460 BQJ786454:BQU786460 CAF786454:CAQ786460 CKB786454:CKM786460 CTX786454:CUI786460 DDT786454:DEE786460 DNP786454:DOA786460 DXL786454:DXW786460 EHH786454:EHS786460 ERD786454:ERO786460 FAZ786454:FBK786460 FKV786454:FLG786460 FUR786454:FVC786460 GEN786454:GEY786460 GOJ786454:GOU786460 GYF786454:GYQ786460 HIB786454:HIM786460 HRX786454:HSI786460 IBT786454:ICE786460 ILP786454:IMA786460 IVL786454:IVW786460 JFH786454:JFS786460 JPD786454:JPO786460 JYZ786454:JZK786460 KIV786454:KJG786460 KSR786454:KTC786460 LCN786454:LCY786460 LMJ786454:LMU786460 LWF786454:LWQ786460 MGB786454:MGM786460 MPX786454:MQI786460 MZT786454:NAE786460 NJP786454:NKA786460 NTL786454:NTW786460 ODH786454:ODS786460 OND786454:ONO786460 OWZ786454:OXK786460 PGV786454:PHG786460 PQR786454:PRC786460 QAN786454:QAY786460 QKJ786454:QKU786460 QUF786454:QUQ786460 REB786454:REM786460 RNX786454:ROI786460 RXT786454:RYE786460 SHP786454:SIA786460 SRL786454:SRW786460 TBH786454:TBS786460 TLD786454:TLO786460 TUZ786454:TVK786460 UEV786454:UFG786460 UOR786454:UPC786460 UYN786454:UYY786460 VIJ786454:VIU786460 VSF786454:VSQ786460 WCB786454:WCM786460 WLX786454:WMI786460 WVT786454:WWE786460 L851990:W851996 JH851990:JS851996 TD851990:TO851996 ACZ851990:ADK851996 AMV851990:ANG851996 AWR851990:AXC851996 BGN851990:BGY851996 BQJ851990:BQU851996 CAF851990:CAQ851996 CKB851990:CKM851996 CTX851990:CUI851996 DDT851990:DEE851996 DNP851990:DOA851996 DXL851990:DXW851996 EHH851990:EHS851996 ERD851990:ERO851996 FAZ851990:FBK851996 FKV851990:FLG851996 FUR851990:FVC851996 GEN851990:GEY851996 GOJ851990:GOU851996 GYF851990:GYQ851996 HIB851990:HIM851996 HRX851990:HSI851996 IBT851990:ICE851996 ILP851990:IMA851996 IVL851990:IVW851996 JFH851990:JFS851996 JPD851990:JPO851996 JYZ851990:JZK851996 KIV851990:KJG851996 KSR851990:KTC851996 LCN851990:LCY851996 LMJ851990:LMU851996 LWF851990:LWQ851996 MGB851990:MGM851996 MPX851990:MQI851996 MZT851990:NAE851996 NJP851990:NKA851996 NTL851990:NTW851996 ODH851990:ODS851996 OND851990:ONO851996 OWZ851990:OXK851996 PGV851990:PHG851996 PQR851990:PRC851996 QAN851990:QAY851996 QKJ851990:QKU851996 QUF851990:QUQ851996 REB851990:REM851996 RNX851990:ROI851996 RXT851990:RYE851996 SHP851990:SIA851996 SRL851990:SRW851996 TBH851990:TBS851996 TLD851990:TLO851996 TUZ851990:TVK851996 UEV851990:UFG851996 UOR851990:UPC851996 UYN851990:UYY851996 VIJ851990:VIU851996 VSF851990:VSQ851996 WCB851990:WCM851996 WLX851990:WMI851996 WVT851990:WWE851996 L917526:W917532 JH917526:JS917532 TD917526:TO917532 ACZ917526:ADK917532 AMV917526:ANG917532 AWR917526:AXC917532 BGN917526:BGY917532 BQJ917526:BQU917532 CAF917526:CAQ917532 CKB917526:CKM917532 CTX917526:CUI917532 DDT917526:DEE917532 DNP917526:DOA917532 DXL917526:DXW917532 EHH917526:EHS917532 ERD917526:ERO917532 FAZ917526:FBK917532 FKV917526:FLG917532 FUR917526:FVC917532 GEN917526:GEY917532 GOJ917526:GOU917532 GYF917526:GYQ917532 HIB917526:HIM917532 HRX917526:HSI917532 IBT917526:ICE917532 ILP917526:IMA917532 IVL917526:IVW917532 JFH917526:JFS917532 JPD917526:JPO917532 JYZ917526:JZK917532 KIV917526:KJG917532 KSR917526:KTC917532 LCN917526:LCY917532 LMJ917526:LMU917532 LWF917526:LWQ917532 MGB917526:MGM917532 MPX917526:MQI917532 MZT917526:NAE917532 NJP917526:NKA917532 NTL917526:NTW917532 ODH917526:ODS917532 OND917526:ONO917532 OWZ917526:OXK917532 PGV917526:PHG917532 PQR917526:PRC917532 QAN917526:QAY917532 QKJ917526:QKU917532 QUF917526:QUQ917532 REB917526:REM917532 RNX917526:ROI917532 RXT917526:RYE917532 SHP917526:SIA917532 SRL917526:SRW917532 TBH917526:TBS917532 TLD917526:TLO917532 TUZ917526:TVK917532 UEV917526:UFG917532 UOR917526:UPC917532 UYN917526:UYY917532 VIJ917526:VIU917532 VSF917526:VSQ917532 WCB917526:WCM917532 WLX917526:WMI917532 WVT917526:WWE917532 L983062:W983068 JH983062:JS983068 TD983062:TO983068 ACZ983062:ADK983068 AMV983062:ANG983068 AWR983062:AXC983068 BGN983062:BGY983068 BQJ983062:BQU983068 CAF983062:CAQ983068 CKB983062:CKM983068 CTX983062:CUI983068 DDT983062:DEE983068 DNP983062:DOA983068 DXL983062:DXW983068 EHH983062:EHS983068 ERD983062:ERO983068 FAZ983062:FBK983068 FKV983062:FLG983068 FUR983062:FVC983068 GEN983062:GEY983068 GOJ983062:GOU983068 GYF983062:GYQ983068 HIB983062:HIM983068 HRX983062:HSI983068 IBT983062:ICE983068 ILP983062:IMA983068 IVL983062:IVW983068 JFH983062:JFS983068 JPD983062:JPO983068 JYZ983062:JZK983068 KIV983062:KJG983068 KSR983062:KTC983068 LCN983062:LCY983068 LMJ983062:LMU983068 LWF983062:LWQ983068 MGB983062:MGM983068 MPX983062:MQI983068 MZT983062:NAE983068 NJP983062:NKA983068 NTL983062:NTW983068 ODH983062:ODS983068 OND983062:ONO983068 OWZ983062:OXK983068 PGV983062:PHG983068 PQR983062:PRC983068 QAN983062:QAY983068 QKJ983062:QKU983068 QUF983062:QUQ983068 REB983062:REM983068 RNX983062:ROI983068 RXT983062:RYE983068 SHP983062:SIA983068 SRL983062:SRW983068 TBH983062:TBS983068 TLD983062:TLO983068 TUZ983062:TVK983068 UEV983062:UFG983068 UOR983062:UPC983068 UYN983062:UYY983068 VIJ983062:VIU983068 VSF983062:VSQ983068 WCB983062:WCM983068 WLX983062:WMI983068 L26:V28 W27:W28"/>
    <dataValidation type="list" allowBlank="1" showInputMessage="1" errorTitle="Ошибка" error="Выберите значение из списка" prompt="Выберите значение из списка" sqref="WVW983059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5 JK65555 TG65555 ADC65555 AMY65555 AWU65555 BGQ65555 BQM65555 CAI65555 CKE65555 CUA65555 DDW65555 DNS65555 DXO65555 EHK65555 ERG65555 FBC65555 FKY65555 FUU65555 GEQ65555 GOM65555 GYI65555 HIE65555 HSA65555 IBW65555 ILS65555 IVO65555 JFK65555 JPG65555 JZC65555 KIY65555 KSU65555 LCQ65555 LMM65555 LWI65555 MGE65555 MQA65555 MZW65555 NJS65555 NTO65555 ODK65555 ONG65555 OXC65555 PGY65555 PQU65555 QAQ65555 QKM65555 QUI65555 REE65555 ROA65555 RXW65555 SHS65555 SRO65555 TBK65555 TLG65555 TVC65555 UEY65555 UOU65555 UYQ65555 VIM65555 VSI65555 WCE65555 WMA65555 WVW65555 O131091 JK131091 TG131091 ADC131091 AMY131091 AWU131091 BGQ131091 BQM131091 CAI131091 CKE131091 CUA131091 DDW131091 DNS131091 DXO131091 EHK131091 ERG131091 FBC131091 FKY131091 FUU131091 GEQ131091 GOM131091 GYI131091 HIE131091 HSA131091 IBW131091 ILS131091 IVO131091 JFK131091 JPG131091 JZC131091 KIY131091 KSU131091 LCQ131091 LMM131091 LWI131091 MGE131091 MQA131091 MZW131091 NJS131091 NTO131091 ODK131091 ONG131091 OXC131091 PGY131091 PQU131091 QAQ131091 QKM131091 QUI131091 REE131091 ROA131091 RXW131091 SHS131091 SRO131091 TBK131091 TLG131091 TVC131091 UEY131091 UOU131091 UYQ131091 VIM131091 VSI131091 WCE131091 WMA131091 WVW131091 O196627 JK196627 TG196627 ADC196627 AMY196627 AWU196627 BGQ196627 BQM196627 CAI196627 CKE196627 CUA196627 DDW196627 DNS196627 DXO196627 EHK196627 ERG196627 FBC196627 FKY196627 FUU196627 GEQ196627 GOM196627 GYI196627 HIE196627 HSA196627 IBW196627 ILS196627 IVO196627 JFK196627 JPG196627 JZC196627 KIY196627 KSU196627 LCQ196627 LMM196627 LWI196627 MGE196627 MQA196627 MZW196627 NJS196627 NTO196627 ODK196627 ONG196627 OXC196627 PGY196627 PQU196627 QAQ196627 QKM196627 QUI196627 REE196627 ROA196627 RXW196627 SHS196627 SRO196627 TBK196627 TLG196627 TVC196627 UEY196627 UOU196627 UYQ196627 VIM196627 VSI196627 WCE196627 WMA196627 WVW196627 O262163 JK262163 TG262163 ADC262163 AMY262163 AWU262163 BGQ262163 BQM262163 CAI262163 CKE262163 CUA262163 DDW262163 DNS262163 DXO262163 EHK262163 ERG262163 FBC262163 FKY262163 FUU262163 GEQ262163 GOM262163 GYI262163 HIE262163 HSA262163 IBW262163 ILS262163 IVO262163 JFK262163 JPG262163 JZC262163 KIY262163 KSU262163 LCQ262163 LMM262163 LWI262163 MGE262163 MQA262163 MZW262163 NJS262163 NTO262163 ODK262163 ONG262163 OXC262163 PGY262163 PQU262163 QAQ262163 QKM262163 QUI262163 REE262163 ROA262163 RXW262163 SHS262163 SRO262163 TBK262163 TLG262163 TVC262163 UEY262163 UOU262163 UYQ262163 VIM262163 VSI262163 WCE262163 WMA262163 WVW262163 O327699 JK327699 TG327699 ADC327699 AMY327699 AWU327699 BGQ327699 BQM327699 CAI327699 CKE327699 CUA327699 DDW327699 DNS327699 DXO327699 EHK327699 ERG327699 FBC327699 FKY327699 FUU327699 GEQ327699 GOM327699 GYI327699 HIE327699 HSA327699 IBW327699 ILS327699 IVO327699 JFK327699 JPG327699 JZC327699 KIY327699 KSU327699 LCQ327699 LMM327699 LWI327699 MGE327699 MQA327699 MZW327699 NJS327699 NTO327699 ODK327699 ONG327699 OXC327699 PGY327699 PQU327699 QAQ327699 QKM327699 QUI327699 REE327699 ROA327699 RXW327699 SHS327699 SRO327699 TBK327699 TLG327699 TVC327699 UEY327699 UOU327699 UYQ327699 VIM327699 VSI327699 WCE327699 WMA327699 WVW327699 O393235 JK393235 TG393235 ADC393235 AMY393235 AWU393235 BGQ393235 BQM393235 CAI393235 CKE393235 CUA393235 DDW393235 DNS393235 DXO393235 EHK393235 ERG393235 FBC393235 FKY393235 FUU393235 GEQ393235 GOM393235 GYI393235 HIE393235 HSA393235 IBW393235 ILS393235 IVO393235 JFK393235 JPG393235 JZC393235 KIY393235 KSU393235 LCQ393235 LMM393235 LWI393235 MGE393235 MQA393235 MZW393235 NJS393235 NTO393235 ODK393235 ONG393235 OXC393235 PGY393235 PQU393235 QAQ393235 QKM393235 QUI393235 REE393235 ROA393235 RXW393235 SHS393235 SRO393235 TBK393235 TLG393235 TVC393235 UEY393235 UOU393235 UYQ393235 VIM393235 VSI393235 WCE393235 WMA393235 WVW393235 O458771 JK458771 TG458771 ADC458771 AMY458771 AWU458771 BGQ458771 BQM458771 CAI458771 CKE458771 CUA458771 DDW458771 DNS458771 DXO458771 EHK458771 ERG458771 FBC458771 FKY458771 FUU458771 GEQ458771 GOM458771 GYI458771 HIE458771 HSA458771 IBW458771 ILS458771 IVO458771 JFK458771 JPG458771 JZC458771 KIY458771 KSU458771 LCQ458771 LMM458771 LWI458771 MGE458771 MQA458771 MZW458771 NJS458771 NTO458771 ODK458771 ONG458771 OXC458771 PGY458771 PQU458771 QAQ458771 QKM458771 QUI458771 REE458771 ROA458771 RXW458771 SHS458771 SRO458771 TBK458771 TLG458771 TVC458771 UEY458771 UOU458771 UYQ458771 VIM458771 VSI458771 WCE458771 WMA458771 WVW458771 O524307 JK524307 TG524307 ADC524307 AMY524307 AWU524307 BGQ524307 BQM524307 CAI524307 CKE524307 CUA524307 DDW524307 DNS524307 DXO524307 EHK524307 ERG524307 FBC524307 FKY524307 FUU524307 GEQ524307 GOM524307 GYI524307 HIE524307 HSA524307 IBW524307 ILS524307 IVO524307 JFK524307 JPG524307 JZC524307 KIY524307 KSU524307 LCQ524307 LMM524307 LWI524307 MGE524307 MQA524307 MZW524307 NJS524307 NTO524307 ODK524307 ONG524307 OXC524307 PGY524307 PQU524307 QAQ524307 QKM524307 QUI524307 REE524307 ROA524307 RXW524307 SHS524307 SRO524307 TBK524307 TLG524307 TVC524307 UEY524307 UOU524307 UYQ524307 VIM524307 VSI524307 WCE524307 WMA524307 WVW524307 O589843 JK589843 TG589843 ADC589843 AMY589843 AWU589843 BGQ589843 BQM589843 CAI589843 CKE589843 CUA589843 DDW589843 DNS589843 DXO589843 EHK589843 ERG589843 FBC589843 FKY589843 FUU589843 GEQ589843 GOM589843 GYI589843 HIE589843 HSA589843 IBW589843 ILS589843 IVO589843 JFK589843 JPG589843 JZC589843 KIY589843 KSU589843 LCQ589843 LMM589843 LWI589843 MGE589843 MQA589843 MZW589843 NJS589843 NTO589843 ODK589843 ONG589843 OXC589843 PGY589843 PQU589843 QAQ589843 QKM589843 QUI589843 REE589843 ROA589843 RXW589843 SHS589843 SRO589843 TBK589843 TLG589843 TVC589843 UEY589843 UOU589843 UYQ589843 VIM589843 VSI589843 WCE589843 WMA589843 WVW589843 O655379 JK655379 TG655379 ADC655379 AMY655379 AWU655379 BGQ655379 BQM655379 CAI655379 CKE655379 CUA655379 DDW655379 DNS655379 DXO655379 EHK655379 ERG655379 FBC655379 FKY655379 FUU655379 GEQ655379 GOM655379 GYI655379 HIE655379 HSA655379 IBW655379 ILS655379 IVO655379 JFK655379 JPG655379 JZC655379 KIY655379 KSU655379 LCQ655379 LMM655379 LWI655379 MGE655379 MQA655379 MZW655379 NJS655379 NTO655379 ODK655379 ONG655379 OXC655379 PGY655379 PQU655379 QAQ655379 QKM655379 QUI655379 REE655379 ROA655379 RXW655379 SHS655379 SRO655379 TBK655379 TLG655379 TVC655379 UEY655379 UOU655379 UYQ655379 VIM655379 VSI655379 WCE655379 WMA655379 WVW655379 O720915 JK720915 TG720915 ADC720915 AMY720915 AWU720915 BGQ720915 BQM720915 CAI720915 CKE720915 CUA720915 DDW720915 DNS720915 DXO720915 EHK720915 ERG720915 FBC720915 FKY720915 FUU720915 GEQ720915 GOM720915 GYI720915 HIE720915 HSA720915 IBW720915 ILS720915 IVO720915 JFK720915 JPG720915 JZC720915 KIY720915 KSU720915 LCQ720915 LMM720915 LWI720915 MGE720915 MQA720915 MZW720915 NJS720915 NTO720915 ODK720915 ONG720915 OXC720915 PGY720915 PQU720915 QAQ720915 QKM720915 QUI720915 REE720915 ROA720915 RXW720915 SHS720915 SRO720915 TBK720915 TLG720915 TVC720915 UEY720915 UOU720915 UYQ720915 VIM720915 VSI720915 WCE720915 WMA720915 WVW720915 O786451 JK786451 TG786451 ADC786451 AMY786451 AWU786451 BGQ786451 BQM786451 CAI786451 CKE786451 CUA786451 DDW786451 DNS786451 DXO786451 EHK786451 ERG786451 FBC786451 FKY786451 FUU786451 GEQ786451 GOM786451 GYI786451 HIE786451 HSA786451 IBW786451 ILS786451 IVO786451 JFK786451 JPG786451 JZC786451 KIY786451 KSU786451 LCQ786451 LMM786451 LWI786451 MGE786451 MQA786451 MZW786451 NJS786451 NTO786451 ODK786451 ONG786451 OXC786451 PGY786451 PQU786451 QAQ786451 QKM786451 QUI786451 REE786451 ROA786451 RXW786451 SHS786451 SRO786451 TBK786451 TLG786451 TVC786451 UEY786451 UOU786451 UYQ786451 VIM786451 VSI786451 WCE786451 WMA786451 WVW786451 O851987 JK851987 TG851987 ADC851987 AMY851987 AWU851987 BGQ851987 BQM851987 CAI851987 CKE851987 CUA851987 DDW851987 DNS851987 DXO851987 EHK851987 ERG851987 FBC851987 FKY851987 FUU851987 GEQ851987 GOM851987 GYI851987 HIE851987 HSA851987 IBW851987 ILS851987 IVO851987 JFK851987 JPG851987 JZC851987 KIY851987 KSU851987 LCQ851987 LMM851987 LWI851987 MGE851987 MQA851987 MZW851987 NJS851987 NTO851987 ODK851987 ONG851987 OXC851987 PGY851987 PQU851987 QAQ851987 QKM851987 QUI851987 REE851987 ROA851987 RXW851987 SHS851987 SRO851987 TBK851987 TLG851987 TVC851987 UEY851987 UOU851987 UYQ851987 VIM851987 VSI851987 WCE851987 WMA851987 WVW851987 O917523 JK917523 TG917523 ADC917523 AMY917523 AWU917523 BGQ917523 BQM917523 CAI917523 CKE917523 CUA917523 DDW917523 DNS917523 DXO917523 EHK917523 ERG917523 FBC917523 FKY917523 FUU917523 GEQ917523 GOM917523 GYI917523 HIE917523 HSA917523 IBW917523 ILS917523 IVO917523 JFK917523 JPG917523 JZC917523 KIY917523 KSU917523 LCQ917523 LMM917523 LWI917523 MGE917523 MQA917523 MZW917523 NJS917523 NTO917523 ODK917523 ONG917523 OXC917523 PGY917523 PQU917523 QAQ917523 QKM917523 QUI917523 REE917523 ROA917523 RXW917523 SHS917523 SRO917523 TBK917523 TLG917523 TVC917523 UEY917523 UOU917523 UYQ917523 VIM917523 VSI917523 WCE917523 WMA917523 WVW917523 O983059 JK983059 TG983059 ADC983059 AMY983059 AWU983059 BGQ983059 BQM983059 CAI983059 CKE983059 CUA983059 DDW983059 DNS983059 DXO983059 EHK983059 ERG983059 FBC983059 FKY983059 FUU983059 GEQ983059 GOM983059 GYI983059 HIE983059 HSA983059 IBW983059 ILS983059 IVO983059 JFK983059 JPG983059 JZC983059 KIY983059 KSU983059 LCQ983059 LMM983059 LWI983059 MGE983059 MQA983059 MZW983059 NJS983059 NTO983059 ODK983059 ONG983059 OXC983059 PGY983059 PQU983059 QAQ983059 QKM983059 QUI983059 REE983059 ROA983059 RXW983059 SHS983059 SRO983059 TBK983059 TLG983059 TVC983059 UEY983059 UOU983059 UYQ983059 VIM983059 VSI983059 WCE983059 WMA983059">
      <formula1>kind_of_cons</formula1>
    </dataValidation>
    <dataValidation type="textLength" operator="lessThanOrEqual" allowBlank="1" showInputMessage="1" showErrorMessage="1" errorTitle="Ошибка" error="Допускается ввод не более 900 символов!" sqref="WWE983054:WWE983060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4:WMI983060 W65550:W65556 JS65550:JS65556 TO65550:TO65556 ADK65550:ADK65556 ANG65550:ANG65556 AXC65550:AXC65556 BGY65550:BGY65556 BQU65550:BQU65556 CAQ65550:CAQ65556 CKM65550:CKM65556 CUI65550:CUI65556 DEE65550:DEE65556 DOA65550:DOA65556 DXW65550:DXW65556 EHS65550:EHS65556 ERO65550:ERO65556 FBK65550:FBK65556 FLG65550:FLG65556 FVC65550:FVC65556 GEY65550:GEY65556 GOU65550:GOU65556 GYQ65550:GYQ65556 HIM65550:HIM65556 HSI65550:HSI65556 ICE65550:ICE65556 IMA65550:IMA65556 IVW65550:IVW65556 JFS65550:JFS65556 JPO65550:JPO65556 JZK65550:JZK65556 KJG65550:KJG65556 KTC65550:KTC65556 LCY65550:LCY65556 LMU65550:LMU65556 LWQ65550:LWQ65556 MGM65550:MGM65556 MQI65550:MQI65556 NAE65550:NAE65556 NKA65550:NKA65556 NTW65550:NTW65556 ODS65550:ODS65556 ONO65550:ONO65556 OXK65550:OXK65556 PHG65550:PHG65556 PRC65550:PRC65556 QAY65550:QAY65556 QKU65550:QKU65556 QUQ65550:QUQ65556 REM65550:REM65556 ROI65550:ROI65556 RYE65550:RYE65556 SIA65550:SIA65556 SRW65550:SRW65556 TBS65550:TBS65556 TLO65550:TLO65556 TVK65550:TVK65556 UFG65550:UFG65556 UPC65550:UPC65556 UYY65550:UYY65556 VIU65550:VIU65556 VSQ65550:VSQ65556 WCM65550:WCM65556 WMI65550:WMI65556 WWE65550:WWE65556 W131086:W131092 JS131086:JS131092 TO131086:TO131092 ADK131086:ADK131092 ANG131086:ANG131092 AXC131086:AXC131092 BGY131086:BGY131092 BQU131086:BQU131092 CAQ131086:CAQ131092 CKM131086:CKM131092 CUI131086:CUI131092 DEE131086:DEE131092 DOA131086:DOA131092 DXW131086:DXW131092 EHS131086:EHS131092 ERO131086:ERO131092 FBK131086:FBK131092 FLG131086:FLG131092 FVC131086:FVC131092 GEY131086:GEY131092 GOU131086:GOU131092 GYQ131086:GYQ131092 HIM131086:HIM131092 HSI131086:HSI131092 ICE131086:ICE131092 IMA131086:IMA131092 IVW131086:IVW131092 JFS131086:JFS131092 JPO131086:JPO131092 JZK131086:JZK131092 KJG131086:KJG131092 KTC131086:KTC131092 LCY131086:LCY131092 LMU131086:LMU131092 LWQ131086:LWQ131092 MGM131086:MGM131092 MQI131086:MQI131092 NAE131086:NAE131092 NKA131086:NKA131092 NTW131086:NTW131092 ODS131086:ODS131092 ONO131086:ONO131092 OXK131086:OXK131092 PHG131086:PHG131092 PRC131086:PRC131092 QAY131086:QAY131092 QKU131086:QKU131092 QUQ131086:QUQ131092 REM131086:REM131092 ROI131086:ROI131092 RYE131086:RYE131092 SIA131086:SIA131092 SRW131086:SRW131092 TBS131086:TBS131092 TLO131086:TLO131092 TVK131086:TVK131092 UFG131086:UFG131092 UPC131086:UPC131092 UYY131086:UYY131092 VIU131086:VIU131092 VSQ131086:VSQ131092 WCM131086:WCM131092 WMI131086:WMI131092 WWE131086:WWE131092 W196622:W196628 JS196622:JS196628 TO196622:TO196628 ADK196622:ADK196628 ANG196622:ANG196628 AXC196622:AXC196628 BGY196622:BGY196628 BQU196622:BQU196628 CAQ196622:CAQ196628 CKM196622:CKM196628 CUI196622:CUI196628 DEE196622:DEE196628 DOA196622:DOA196628 DXW196622:DXW196628 EHS196622:EHS196628 ERO196622:ERO196628 FBK196622:FBK196628 FLG196622:FLG196628 FVC196622:FVC196628 GEY196622:GEY196628 GOU196622:GOU196628 GYQ196622:GYQ196628 HIM196622:HIM196628 HSI196622:HSI196628 ICE196622:ICE196628 IMA196622:IMA196628 IVW196622:IVW196628 JFS196622:JFS196628 JPO196622:JPO196628 JZK196622:JZK196628 KJG196622:KJG196628 KTC196622:KTC196628 LCY196622:LCY196628 LMU196622:LMU196628 LWQ196622:LWQ196628 MGM196622:MGM196628 MQI196622:MQI196628 NAE196622:NAE196628 NKA196622:NKA196628 NTW196622:NTW196628 ODS196622:ODS196628 ONO196622:ONO196628 OXK196622:OXK196628 PHG196622:PHG196628 PRC196622:PRC196628 QAY196622:QAY196628 QKU196622:QKU196628 QUQ196622:QUQ196628 REM196622:REM196628 ROI196622:ROI196628 RYE196622:RYE196628 SIA196622:SIA196628 SRW196622:SRW196628 TBS196622:TBS196628 TLO196622:TLO196628 TVK196622:TVK196628 UFG196622:UFG196628 UPC196622:UPC196628 UYY196622:UYY196628 VIU196622:VIU196628 VSQ196622:VSQ196628 WCM196622:WCM196628 WMI196622:WMI196628 WWE196622:WWE196628 W262158:W262164 JS262158:JS262164 TO262158:TO262164 ADK262158:ADK262164 ANG262158:ANG262164 AXC262158:AXC262164 BGY262158:BGY262164 BQU262158:BQU262164 CAQ262158:CAQ262164 CKM262158:CKM262164 CUI262158:CUI262164 DEE262158:DEE262164 DOA262158:DOA262164 DXW262158:DXW262164 EHS262158:EHS262164 ERO262158:ERO262164 FBK262158:FBK262164 FLG262158:FLG262164 FVC262158:FVC262164 GEY262158:GEY262164 GOU262158:GOU262164 GYQ262158:GYQ262164 HIM262158:HIM262164 HSI262158:HSI262164 ICE262158:ICE262164 IMA262158:IMA262164 IVW262158:IVW262164 JFS262158:JFS262164 JPO262158:JPO262164 JZK262158:JZK262164 KJG262158:KJG262164 KTC262158:KTC262164 LCY262158:LCY262164 LMU262158:LMU262164 LWQ262158:LWQ262164 MGM262158:MGM262164 MQI262158:MQI262164 NAE262158:NAE262164 NKA262158:NKA262164 NTW262158:NTW262164 ODS262158:ODS262164 ONO262158:ONO262164 OXK262158:OXK262164 PHG262158:PHG262164 PRC262158:PRC262164 QAY262158:QAY262164 QKU262158:QKU262164 QUQ262158:QUQ262164 REM262158:REM262164 ROI262158:ROI262164 RYE262158:RYE262164 SIA262158:SIA262164 SRW262158:SRW262164 TBS262158:TBS262164 TLO262158:TLO262164 TVK262158:TVK262164 UFG262158:UFG262164 UPC262158:UPC262164 UYY262158:UYY262164 VIU262158:VIU262164 VSQ262158:VSQ262164 WCM262158:WCM262164 WMI262158:WMI262164 WWE262158:WWE262164 W327694:W327700 JS327694:JS327700 TO327694:TO327700 ADK327694:ADK327700 ANG327694:ANG327700 AXC327694:AXC327700 BGY327694:BGY327700 BQU327694:BQU327700 CAQ327694:CAQ327700 CKM327694:CKM327700 CUI327694:CUI327700 DEE327694:DEE327700 DOA327694:DOA327700 DXW327694:DXW327700 EHS327694:EHS327700 ERO327694:ERO327700 FBK327694:FBK327700 FLG327694:FLG327700 FVC327694:FVC327700 GEY327694:GEY327700 GOU327694:GOU327700 GYQ327694:GYQ327700 HIM327694:HIM327700 HSI327694:HSI327700 ICE327694:ICE327700 IMA327694:IMA327700 IVW327694:IVW327700 JFS327694:JFS327700 JPO327694:JPO327700 JZK327694:JZK327700 KJG327694:KJG327700 KTC327694:KTC327700 LCY327694:LCY327700 LMU327694:LMU327700 LWQ327694:LWQ327700 MGM327694:MGM327700 MQI327694:MQI327700 NAE327694:NAE327700 NKA327694:NKA327700 NTW327694:NTW327700 ODS327694:ODS327700 ONO327694:ONO327700 OXK327694:OXK327700 PHG327694:PHG327700 PRC327694:PRC327700 QAY327694:QAY327700 QKU327694:QKU327700 QUQ327694:QUQ327700 REM327694:REM327700 ROI327694:ROI327700 RYE327694:RYE327700 SIA327694:SIA327700 SRW327694:SRW327700 TBS327694:TBS327700 TLO327694:TLO327700 TVK327694:TVK327700 UFG327694:UFG327700 UPC327694:UPC327700 UYY327694:UYY327700 VIU327694:VIU327700 VSQ327694:VSQ327700 WCM327694:WCM327700 WMI327694:WMI327700 WWE327694:WWE327700 W393230:W393236 JS393230:JS393236 TO393230:TO393236 ADK393230:ADK393236 ANG393230:ANG393236 AXC393230:AXC393236 BGY393230:BGY393236 BQU393230:BQU393236 CAQ393230:CAQ393236 CKM393230:CKM393236 CUI393230:CUI393236 DEE393230:DEE393236 DOA393230:DOA393236 DXW393230:DXW393236 EHS393230:EHS393236 ERO393230:ERO393236 FBK393230:FBK393236 FLG393230:FLG393236 FVC393230:FVC393236 GEY393230:GEY393236 GOU393230:GOU393236 GYQ393230:GYQ393236 HIM393230:HIM393236 HSI393230:HSI393236 ICE393230:ICE393236 IMA393230:IMA393236 IVW393230:IVW393236 JFS393230:JFS393236 JPO393230:JPO393236 JZK393230:JZK393236 KJG393230:KJG393236 KTC393230:KTC393236 LCY393230:LCY393236 LMU393230:LMU393236 LWQ393230:LWQ393236 MGM393230:MGM393236 MQI393230:MQI393236 NAE393230:NAE393236 NKA393230:NKA393236 NTW393230:NTW393236 ODS393230:ODS393236 ONO393230:ONO393236 OXK393230:OXK393236 PHG393230:PHG393236 PRC393230:PRC393236 QAY393230:QAY393236 QKU393230:QKU393236 QUQ393230:QUQ393236 REM393230:REM393236 ROI393230:ROI393236 RYE393230:RYE393236 SIA393230:SIA393236 SRW393230:SRW393236 TBS393230:TBS393236 TLO393230:TLO393236 TVK393230:TVK393236 UFG393230:UFG393236 UPC393230:UPC393236 UYY393230:UYY393236 VIU393230:VIU393236 VSQ393230:VSQ393236 WCM393230:WCM393236 WMI393230:WMI393236 WWE393230:WWE393236 W458766:W458772 JS458766:JS458772 TO458766:TO458772 ADK458766:ADK458772 ANG458766:ANG458772 AXC458766:AXC458772 BGY458766:BGY458772 BQU458766:BQU458772 CAQ458766:CAQ458772 CKM458766:CKM458772 CUI458766:CUI458772 DEE458766:DEE458772 DOA458766:DOA458772 DXW458766:DXW458772 EHS458766:EHS458772 ERO458766:ERO458772 FBK458766:FBK458772 FLG458766:FLG458772 FVC458766:FVC458772 GEY458766:GEY458772 GOU458766:GOU458772 GYQ458766:GYQ458772 HIM458766:HIM458772 HSI458766:HSI458772 ICE458766:ICE458772 IMA458766:IMA458772 IVW458766:IVW458772 JFS458766:JFS458772 JPO458766:JPO458772 JZK458766:JZK458772 KJG458766:KJG458772 KTC458766:KTC458772 LCY458766:LCY458772 LMU458766:LMU458772 LWQ458766:LWQ458772 MGM458766:MGM458772 MQI458766:MQI458772 NAE458766:NAE458772 NKA458766:NKA458772 NTW458766:NTW458772 ODS458766:ODS458772 ONO458766:ONO458772 OXK458766:OXK458772 PHG458766:PHG458772 PRC458766:PRC458772 QAY458766:QAY458772 QKU458766:QKU458772 QUQ458766:QUQ458772 REM458766:REM458772 ROI458766:ROI458772 RYE458766:RYE458772 SIA458766:SIA458772 SRW458766:SRW458772 TBS458766:TBS458772 TLO458766:TLO458772 TVK458766:TVK458772 UFG458766:UFG458772 UPC458766:UPC458772 UYY458766:UYY458772 VIU458766:VIU458772 VSQ458766:VSQ458772 WCM458766:WCM458772 WMI458766:WMI458772 WWE458766:WWE458772 W524302:W524308 JS524302:JS524308 TO524302:TO524308 ADK524302:ADK524308 ANG524302:ANG524308 AXC524302:AXC524308 BGY524302:BGY524308 BQU524302:BQU524308 CAQ524302:CAQ524308 CKM524302:CKM524308 CUI524302:CUI524308 DEE524302:DEE524308 DOA524302:DOA524308 DXW524302:DXW524308 EHS524302:EHS524308 ERO524302:ERO524308 FBK524302:FBK524308 FLG524302:FLG524308 FVC524302:FVC524308 GEY524302:GEY524308 GOU524302:GOU524308 GYQ524302:GYQ524308 HIM524302:HIM524308 HSI524302:HSI524308 ICE524302:ICE524308 IMA524302:IMA524308 IVW524302:IVW524308 JFS524302:JFS524308 JPO524302:JPO524308 JZK524302:JZK524308 KJG524302:KJG524308 KTC524302:KTC524308 LCY524302:LCY524308 LMU524302:LMU524308 LWQ524302:LWQ524308 MGM524302:MGM524308 MQI524302:MQI524308 NAE524302:NAE524308 NKA524302:NKA524308 NTW524302:NTW524308 ODS524302:ODS524308 ONO524302:ONO524308 OXK524302:OXK524308 PHG524302:PHG524308 PRC524302:PRC524308 QAY524302:QAY524308 QKU524302:QKU524308 QUQ524302:QUQ524308 REM524302:REM524308 ROI524302:ROI524308 RYE524302:RYE524308 SIA524302:SIA524308 SRW524302:SRW524308 TBS524302:TBS524308 TLO524302:TLO524308 TVK524302:TVK524308 UFG524302:UFG524308 UPC524302:UPC524308 UYY524302:UYY524308 VIU524302:VIU524308 VSQ524302:VSQ524308 WCM524302:WCM524308 WMI524302:WMI524308 WWE524302:WWE524308 W589838:W589844 JS589838:JS589844 TO589838:TO589844 ADK589838:ADK589844 ANG589838:ANG589844 AXC589838:AXC589844 BGY589838:BGY589844 BQU589838:BQU589844 CAQ589838:CAQ589844 CKM589838:CKM589844 CUI589838:CUI589844 DEE589838:DEE589844 DOA589838:DOA589844 DXW589838:DXW589844 EHS589838:EHS589844 ERO589838:ERO589844 FBK589838:FBK589844 FLG589838:FLG589844 FVC589838:FVC589844 GEY589838:GEY589844 GOU589838:GOU589844 GYQ589838:GYQ589844 HIM589838:HIM589844 HSI589838:HSI589844 ICE589838:ICE589844 IMA589838:IMA589844 IVW589838:IVW589844 JFS589838:JFS589844 JPO589838:JPO589844 JZK589838:JZK589844 KJG589838:KJG589844 KTC589838:KTC589844 LCY589838:LCY589844 LMU589838:LMU589844 LWQ589838:LWQ589844 MGM589838:MGM589844 MQI589838:MQI589844 NAE589838:NAE589844 NKA589838:NKA589844 NTW589838:NTW589844 ODS589838:ODS589844 ONO589838:ONO589844 OXK589838:OXK589844 PHG589838:PHG589844 PRC589838:PRC589844 QAY589838:QAY589844 QKU589838:QKU589844 QUQ589838:QUQ589844 REM589838:REM589844 ROI589838:ROI589844 RYE589838:RYE589844 SIA589838:SIA589844 SRW589838:SRW589844 TBS589838:TBS589844 TLO589838:TLO589844 TVK589838:TVK589844 UFG589838:UFG589844 UPC589838:UPC589844 UYY589838:UYY589844 VIU589838:VIU589844 VSQ589838:VSQ589844 WCM589838:WCM589844 WMI589838:WMI589844 WWE589838:WWE589844 W655374:W655380 JS655374:JS655380 TO655374:TO655380 ADK655374:ADK655380 ANG655374:ANG655380 AXC655374:AXC655380 BGY655374:BGY655380 BQU655374:BQU655380 CAQ655374:CAQ655380 CKM655374:CKM655380 CUI655374:CUI655380 DEE655374:DEE655380 DOA655374:DOA655380 DXW655374:DXW655380 EHS655374:EHS655380 ERO655374:ERO655380 FBK655374:FBK655380 FLG655374:FLG655380 FVC655374:FVC655380 GEY655374:GEY655380 GOU655374:GOU655380 GYQ655374:GYQ655380 HIM655374:HIM655380 HSI655374:HSI655380 ICE655374:ICE655380 IMA655374:IMA655380 IVW655374:IVW655380 JFS655374:JFS655380 JPO655374:JPO655380 JZK655374:JZK655380 KJG655374:KJG655380 KTC655374:KTC655380 LCY655374:LCY655380 LMU655374:LMU655380 LWQ655374:LWQ655380 MGM655374:MGM655380 MQI655374:MQI655380 NAE655374:NAE655380 NKA655374:NKA655380 NTW655374:NTW655380 ODS655374:ODS655380 ONO655374:ONO655380 OXK655374:OXK655380 PHG655374:PHG655380 PRC655374:PRC655380 QAY655374:QAY655380 QKU655374:QKU655380 QUQ655374:QUQ655380 REM655374:REM655380 ROI655374:ROI655380 RYE655374:RYE655380 SIA655374:SIA655380 SRW655374:SRW655380 TBS655374:TBS655380 TLO655374:TLO655380 TVK655374:TVK655380 UFG655374:UFG655380 UPC655374:UPC655380 UYY655374:UYY655380 VIU655374:VIU655380 VSQ655374:VSQ655380 WCM655374:WCM655380 WMI655374:WMI655380 WWE655374:WWE655380 W720910:W720916 JS720910:JS720916 TO720910:TO720916 ADK720910:ADK720916 ANG720910:ANG720916 AXC720910:AXC720916 BGY720910:BGY720916 BQU720910:BQU720916 CAQ720910:CAQ720916 CKM720910:CKM720916 CUI720910:CUI720916 DEE720910:DEE720916 DOA720910:DOA720916 DXW720910:DXW720916 EHS720910:EHS720916 ERO720910:ERO720916 FBK720910:FBK720916 FLG720910:FLG720916 FVC720910:FVC720916 GEY720910:GEY720916 GOU720910:GOU720916 GYQ720910:GYQ720916 HIM720910:HIM720916 HSI720910:HSI720916 ICE720910:ICE720916 IMA720910:IMA720916 IVW720910:IVW720916 JFS720910:JFS720916 JPO720910:JPO720916 JZK720910:JZK720916 KJG720910:KJG720916 KTC720910:KTC720916 LCY720910:LCY720916 LMU720910:LMU720916 LWQ720910:LWQ720916 MGM720910:MGM720916 MQI720910:MQI720916 NAE720910:NAE720916 NKA720910:NKA720916 NTW720910:NTW720916 ODS720910:ODS720916 ONO720910:ONO720916 OXK720910:OXK720916 PHG720910:PHG720916 PRC720910:PRC720916 QAY720910:QAY720916 QKU720910:QKU720916 QUQ720910:QUQ720916 REM720910:REM720916 ROI720910:ROI720916 RYE720910:RYE720916 SIA720910:SIA720916 SRW720910:SRW720916 TBS720910:TBS720916 TLO720910:TLO720916 TVK720910:TVK720916 UFG720910:UFG720916 UPC720910:UPC720916 UYY720910:UYY720916 VIU720910:VIU720916 VSQ720910:VSQ720916 WCM720910:WCM720916 WMI720910:WMI720916 WWE720910:WWE720916 W786446:W786452 JS786446:JS786452 TO786446:TO786452 ADK786446:ADK786452 ANG786446:ANG786452 AXC786446:AXC786452 BGY786446:BGY786452 BQU786446:BQU786452 CAQ786446:CAQ786452 CKM786446:CKM786452 CUI786446:CUI786452 DEE786446:DEE786452 DOA786446:DOA786452 DXW786446:DXW786452 EHS786446:EHS786452 ERO786446:ERO786452 FBK786446:FBK786452 FLG786446:FLG786452 FVC786446:FVC786452 GEY786446:GEY786452 GOU786446:GOU786452 GYQ786446:GYQ786452 HIM786446:HIM786452 HSI786446:HSI786452 ICE786446:ICE786452 IMA786446:IMA786452 IVW786446:IVW786452 JFS786446:JFS786452 JPO786446:JPO786452 JZK786446:JZK786452 KJG786446:KJG786452 KTC786446:KTC786452 LCY786446:LCY786452 LMU786446:LMU786452 LWQ786446:LWQ786452 MGM786446:MGM786452 MQI786446:MQI786452 NAE786446:NAE786452 NKA786446:NKA786452 NTW786446:NTW786452 ODS786446:ODS786452 ONO786446:ONO786452 OXK786446:OXK786452 PHG786446:PHG786452 PRC786446:PRC786452 QAY786446:QAY786452 QKU786446:QKU786452 QUQ786446:QUQ786452 REM786446:REM786452 ROI786446:ROI786452 RYE786446:RYE786452 SIA786446:SIA786452 SRW786446:SRW786452 TBS786446:TBS786452 TLO786446:TLO786452 TVK786446:TVK786452 UFG786446:UFG786452 UPC786446:UPC786452 UYY786446:UYY786452 VIU786446:VIU786452 VSQ786446:VSQ786452 WCM786446:WCM786452 WMI786446:WMI786452 WWE786446:WWE786452 W851982:W851988 JS851982:JS851988 TO851982:TO851988 ADK851982:ADK851988 ANG851982:ANG851988 AXC851982:AXC851988 BGY851982:BGY851988 BQU851982:BQU851988 CAQ851982:CAQ851988 CKM851982:CKM851988 CUI851982:CUI851988 DEE851982:DEE851988 DOA851982:DOA851988 DXW851982:DXW851988 EHS851982:EHS851988 ERO851982:ERO851988 FBK851982:FBK851988 FLG851982:FLG851988 FVC851982:FVC851988 GEY851982:GEY851988 GOU851982:GOU851988 GYQ851982:GYQ851988 HIM851982:HIM851988 HSI851982:HSI851988 ICE851982:ICE851988 IMA851982:IMA851988 IVW851982:IVW851988 JFS851982:JFS851988 JPO851982:JPO851988 JZK851982:JZK851988 KJG851982:KJG851988 KTC851982:KTC851988 LCY851982:LCY851988 LMU851982:LMU851988 LWQ851982:LWQ851988 MGM851982:MGM851988 MQI851982:MQI851988 NAE851982:NAE851988 NKA851982:NKA851988 NTW851982:NTW851988 ODS851982:ODS851988 ONO851982:ONO851988 OXK851982:OXK851988 PHG851982:PHG851988 PRC851982:PRC851988 QAY851982:QAY851988 QKU851982:QKU851988 QUQ851982:QUQ851988 REM851982:REM851988 ROI851982:ROI851988 RYE851982:RYE851988 SIA851982:SIA851988 SRW851982:SRW851988 TBS851982:TBS851988 TLO851982:TLO851988 TVK851982:TVK851988 UFG851982:UFG851988 UPC851982:UPC851988 UYY851982:UYY851988 VIU851982:VIU851988 VSQ851982:VSQ851988 WCM851982:WCM851988 WMI851982:WMI851988 WWE851982:WWE851988 W917518:W917524 JS917518:JS917524 TO917518:TO917524 ADK917518:ADK917524 ANG917518:ANG917524 AXC917518:AXC917524 BGY917518:BGY917524 BQU917518:BQU917524 CAQ917518:CAQ917524 CKM917518:CKM917524 CUI917518:CUI917524 DEE917518:DEE917524 DOA917518:DOA917524 DXW917518:DXW917524 EHS917518:EHS917524 ERO917518:ERO917524 FBK917518:FBK917524 FLG917518:FLG917524 FVC917518:FVC917524 GEY917518:GEY917524 GOU917518:GOU917524 GYQ917518:GYQ917524 HIM917518:HIM917524 HSI917518:HSI917524 ICE917518:ICE917524 IMA917518:IMA917524 IVW917518:IVW917524 JFS917518:JFS917524 JPO917518:JPO917524 JZK917518:JZK917524 KJG917518:KJG917524 KTC917518:KTC917524 LCY917518:LCY917524 LMU917518:LMU917524 LWQ917518:LWQ917524 MGM917518:MGM917524 MQI917518:MQI917524 NAE917518:NAE917524 NKA917518:NKA917524 NTW917518:NTW917524 ODS917518:ODS917524 ONO917518:ONO917524 OXK917518:OXK917524 PHG917518:PHG917524 PRC917518:PRC917524 QAY917518:QAY917524 QKU917518:QKU917524 QUQ917518:QUQ917524 REM917518:REM917524 ROI917518:ROI917524 RYE917518:RYE917524 SIA917518:SIA917524 SRW917518:SRW917524 TBS917518:TBS917524 TLO917518:TLO917524 TVK917518:TVK917524 UFG917518:UFG917524 UPC917518:UPC917524 UYY917518:UYY917524 VIU917518:VIU917524 VSQ917518:VSQ917524 WCM917518:WCM917524 WMI917518:WMI917524 WWE917518:WWE917524 W983054:W983060 JS983054:JS983060 TO983054:TO983060 ADK983054:ADK983060 ANG983054:ANG983060 AXC983054:AXC983060 BGY983054:BGY983060 BQU983054:BQU983060 CAQ983054:CAQ983060 CKM983054:CKM983060 CUI983054:CUI983060 DEE983054:DEE983060 DOA983054:DOA983060 DXW983054:DXW983060 EHS983054:EHS983060 ERO983054:ERO983060 FBK983054:FBK983060 FLG983054:FLG983060 FVC983054:FVC983060 GEY983054:GEY983060 GOU983054:GOU983060 GYQ983054:GYQ983060 HIM983054:HIM983060 HSI983054:HSI983060 ICE983054:ICE983060 IMA983054:IMA983060 IVW983054:IVW983060 JFS983054:JFS983060 JPO983054:JPO983060 JZK983054:JZK983060 KJG983054:KJG983060 KTC983054:KTC983060 LCY983054:LCY983060 LMU983054:LMU983060 LWQ983054:LWQ983060 MGM983054:MGM983060 MQI983054:MQI983060 NAE983054:NAE983060 NKA983054:NKA983060 NTW983054:NTW983060 ODS983054:ODS983060 ONO983054:ONO983060 OXK983054:OXK983060 PHG983054:PHG983060 PRC983054:PRC983060 QAY983054:QAY983060 QKU983054:QKU983060 QUQ983054:QUQ983060 REM983054:REM983060 ROI983054:ROI983060 RYE983054:RYE983060 SIA983054:SIA983060 SRW983054:SRW983060 TBS983054:TBS983060 TLO983054:TLO983060 TVK983054:TVK983060 UFG983054:UFG983060 UPC983054:UPC983060 UYY983054:UYY983060 VIU983054:VIU983060 VSQ983054:VSQ983060 WCM983054:WCM983060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0 M65556 JI65556 TE65556 ADA65556 AMW65556 AWS65556 BGO65556 BQK65556 CAG65556 CKC65556 CTY65556 DDU65556 DNQ65556 DXM65556 EHI65556 ERE65556 FBA65556 FKW65556 FUS65556 GEO65556 GOK65556 GYG65556 HIC65556 HRY65556 IBU65556 ILQ65556 IVM65556 JFI65556 JPE65556 JZA65556 KIW65556 KSS65556 LCO65556 LMK65556 LWG65556 MGC65556 MPY65556 MZU65556 NJQ65556 NTM65556 ODI65556 ONE65556 OXA65556 PGW65556 PQS65556 QAO65556 QKK65556 QUG65556 REC65556 RNY65556 RXU65556 SHQ65556 SRM65556 TBI65556 TLE65556 TVA65556 UEW65556 UOS65556 UYO65556 VIK65556 VSG65556 WCC65556 WLY65556 WVU65556 M131092 JI131092 TE131092 ADA131092 AMW131092 AWS131092 BGO131092 BQK131092 CAG131092 CKC131092 CTY131092 DDU131092 DNQ131092 DXM131092 EHI131092 ERE131092 FBA131092 FKW131092 FUS131092 GEO131092 GOK131092 GYG131092 HIC131092 HRY131092 IBU131092 ILQ131092 IVM131092 JFI131092 JPE131092 JZA131092 KIW131092 KSS131092 LCO131092 LMK131092 LWG131092 MGC131092 MPY131092 MZU131092 NJQ131092 NTM131092 ODI131092 ONE131092 OXA131092 PGW131092 PQS131092 QAO131092 QKK131092 QUG131092 REC131092 RNY131092 RXU131092 SHQ131092 SRM131092 TBI131092 TLE131092 TVA131092 UEW131092 UOS131092 UYO131092 VIK131092 VSG131092 WCC131092 WLY131092 WVU131092 M196628 JI196628 TE196628 ADA196628 AMW196628 AWS196628 BGO196628 BQK196628 CAG196628 CKC196628 CTY196628 DDU196628 DNQ196628 DXM196628 EHI196628 ERE196628 FBA196628 FKW196628 FUS196628 GEO196628 GOK196628 GYG196628 HIC196628 HRY196628 IBU196628 ILQ196628 IVM196628 JFI196628 JPE196628 JZA196628 KIW196628 KSS196628 LCO196628 LMK196628 LWG196628 MGC196628 MPY196628 MZU196628 NJQ196628 NTM196628 ODI196628 ONE196628 OXA196628 PGW196628 PQS196628 QAO196628 QKK196628 QUG196628 REC196628 RNY196628 RXU196628 SHQ196628 SRM196628 TBI196628 TLE196628 TVA196628 UEW196628 UOS196628 UYO196628 VIK196628 VSG196628 WCC196628 WLY196628 WVU196628 M262164 JI262164 TE262164 ADA262164 AMW262164 AWS262164 BGO262164 BQK262164 CAG262164 CKC262164 CTY262164 DDU262164 DNQ262164 DXM262164 EHI262164 ERE262164 FBA262164 FKW262164 FUS262164 GEO262164 GOK262164 GYG262164 HIC262164 HRY262164 IBU262164 ILQ262164 IVM262164 JFI262164 JPE262164 JZA262164 KIW262164 KSS262164 LCO262164 LMK262164 LWG262164 MGC262164 MPY262164 MZU262164 NJQ262164 NTM262164 ODI262164 ONE262164 OXA262164 PGW262164 PQS262164 QAO262164 QKK262164 QUG262164 REC262164 RNY262164 RXU262164 SHQ262164 SRM262164 TBI262164 TLE262164 TVA262164 UEW262164 UOS262164 UYO262164 VIK262164 VSG262164 WCC262164 WLY262164 WVU262164 M327700 JI327700 TE327700 ADA327700 AMW327700 AWS327700 BGO327700 BQK327700 CAG327700 CKC327700 CTY327700 DDU327700 DNQ327700 DXM327700 EHI327700 ERE327700 FBA327700 FKW327700 FUS327700 GEO327700 GOK327700 GYG327700 HIC327700 HRY327700 IBU327700 ILQ327700 IVM327700 JFI327700 JPE327700 JZA327700 KIW327700 KSS327700 LCO327700 LMK327700 LWG327700 MGC327700 MPY327700 MZU327700 NJQ327700 NTM327700 ODI327700 ONE327700 OXA327700 PGW327700 PQS327700 QAO327700 QKK327700 QUG327700 REC327700 RNY327700 RXU327700 SHQ327700 SRM327700 TBI327700 TLE327700 TVA327700 UEW327700 UOS327700 UYO327700 VIK327700 VSG327700 WCC327700 WLY327700 WVU327700 M393236 JI393236 TE393236 ADA393236 AMW393236 AWS393236 BGO393236 BQK393236 CAG393236 CKC393236 CTY393236 DDU393236 DNQ393236 DXM393236 EHI393236 ERE393236 FBA393236 FKW393236 FUS393236 GEO393236 GOK393236 GYG393236 HIC393236 HRY393236 IBU393236 ILQ393236 IVM393236 JFI393236 JPE393236 JZA393236 KIW393236 KSS393236 LCO393236 LMK393236 LWG393236 MGC393236 MPY393236 MZU393236 NJQ393236 NTM393236 ODI393236 ONE393236 OXA393236 PGW393236 PQS393236 QAO393236 QKK393236 QUG393236 REC393236 RNY393236 RXU393236 SHQ393236 SRM393236 TBI393236 TLE393236 TVA393236 UEW393236 UOS393236 UYO393236 VIK393236 VSG393236 WCC393236 WLY393236 WVU393236 M458772 JI458772 TE458772 ADA458772 AMW458772 AWS458772 BGO458772 BQK458772 CAG458772 CKC458772 CTY458772 DDU458772 DNQ458772 DXM458772 EHI458772 ERE458772 FBA458772 FKW458772 FUS458772 GEO458772 GOK458772 GYG458772 HIC458772 HRY458772 IBU458772 ILQ458772 IVM458772 JFI458772 JPE458772 JZA458772 KIW458772 KSS458772 LCO458772 LMK458772 LWG458772 MGC458772 MPY458772 MZU458772 NJQ458772 NTM458772 ODI458772 ONE458772 OXA458772 PGW458772 PQS458772 QAO458772 QKK458772 QUG458772 REC458772 RNY458772 RXU458772 SHQ458772 SRM458772 TBI458772 TLE458772 TVA458772 UEW458772 UOS458772 UYO458772 VIK458772 VSG458772 WCC458772 WLY458772 WVU458772 M524308 JI524308 TE524308 ADA524308 AMW524308 AWS524308 BGO524308 BQK524308 CAG524308 CKC524308 CTY524308 DDU524308 DNQ524308 DXM524308 EHI524308 ERE524308 FBA524308 FKW524308 FUS524308 GEO524308 GOK524308 GYG524308 HIC524308 HRY524308 IBU524308 ILQ524308 IVM524308 JFI524308 JPE524308 JZA524308 KIW524308 KSS524308 LCO524308 LMK524308 LWG524308 MGC524308 MPY524308 MZU524308 NJQ524308 NTM524308 ODI524308 ONE524308 OXA524308 PGW524308 PQS524308 QAO524308 QKK524308 QUG524308 REC524308 RNY524308 RXU524308 SHQ524308 SRM524308 TBI524308 TLE524308 TVA524308 UEW524308 UOS524308 UYO524308 VIK524308 VSG524308 WCC524308 WLY524308 WVU524308 M589844 JI589844 TE589844 ADA589844 AMW589844 AWS589844 BGO589844 BQK589844 CAG589844 CKC589844 CTY589844 DDU589844 DNQ589844 DXM589844 EHI589844 ERE589844 FBA589844 FKW589844 FUS589844 GEO589844 GOK589844 GYG589844 HIC589844 HRY589844 IBU589844 ILQ589844 IVM589844 JFI589844 JPE589844 JZA589844 KIW589844 KSS589844 LCO589844 LMK589844 LWG589844 MGC589844 MPY589844 MZU589844 NJQ589844 NTM589844 ODI589844 ONE589844 OXA589844 PGW589844 PQS589844 QAO589844 QKK589844 QUG589844 REC589844 RNY589844 RXU589844 SHQ589844 SRM589844 TBI589844 TLE589844 TVA589844 UEW589844 UOS589844 UYO589844 VIK589844 VSG589844 WCC589844 WLY589844 WVU589844 M655380 JI655380 TE655380 ADA655380 AMW655380 AWS655380 BGO655380 BQK655380 CAG655380 CKC655380 CTY655380 DDU655380 DNQ655380 DXM655380 EHI655380 ERE655380 FBA655380 FKW655380 FUS655380 GEO655380 GOK655380 GYG655380 HIC655380 HRY655380 IBU655380 ILQ655380 IVM655380 JFI655380 JPE655380 JZA655380 KIW655380 KSS655380 LCO655380 LMK655380 LWG655380 MGC655380 MPY655380 MZU655380 NJQ655380 NTM655380 ODI655380 ONE655380 OXA655380 PGW655380 PQS655380 QAO655380 QKK655380 QUG655380 REC655380 RNY655380 RXU655380 SHQ655380 SRM655380 TBI655380 TLE655380 TVA655380 UEW655380 UOS655380 UYO655380 VIK655380 VSG655380 WCC655380 WLY655380 WVU655380 M720916 JI720916 TE720916 ADA720916 AMW720916 AWS720916 BGO720916 BQK720916 CAG720916 CKC720916 CTY720916 DDU720916 DNQ720916 DXM720916 EHI720916 ERE720916 FBA720916 FKW720916 FUS720916 GEO720916 GOK720916 GYG720916 HIC720916 HRY720916 IBU720916 ILQ720916 IVM720916 JFI720916 JPE720916 JZA720916 KIW720916 KSS720916 LCO720916 LMK720916 LWG720916 MGC720916 MPY720916 MZU720916 NJQ720916 NTM720916 ODI720916 ONE720916 OXA720916 PGW720916 PQS720916 QAO720916 QKK720916 QUG720916 REC720916 RNY720916 RXU720916 SHQ720916 SRM720916 TBI720916 TLE720916 TVA720916 UEW720916 UOS720916 UYO720916 VIK720916 VSG720916 WCC720916 WLY720916 WVU720916 M786452 JI786452 TE786452 ADA786452 AMW786452 AWS786452 BGO786452 BQK786452 CAG786452 CKC786452 CTY786452 DDU786452 DNQ786452 DXM786452 EHI786452 ERE786452 FBA786452 FKW786452 FUS786452 GEO786452 GOK786452 GYG786452 HIC786452 HRY786452 IBU786452 ILQ786452 IVM786452 JFI786452 JPE786452 JZA786452 KIW786452 KSS786452 LCO786452 LMK786452 LWG786452 MGC786452 MPY786452 MZU786452 NJQ786452 NTM786452 ODI786452 ONE786452 OXA786452 PGW786452 PQS786452 QAO786452 QKK786452 QUG786452 REC786452 RNY786452 RXU786452 SHQ786452 SRM786452 TBI786452 TLE786452 TVA786452 UEW786452 UOS786452 UYO786452 VIK786452 VSG786452 WCC786452 WLY786452 WVU786452 M851988 JI851988 TE851988 ADA851988 AMW851988 AWS851988 BGO851988 BQK851988 CAG851988 CKC851988 CTY851988 DDU851988 DNQ851988 DXM851988 EHI851988 ERE851988 FBA851988 FKW851988 FUS851988 GEO851988 GOK851988 GYG851988 HIC851988 HRY851988 IBU851988 ILQ851988 IVM851988 JFI851988 JPE851988 JZA851988 KIW851988 KSS851988 LCO851988 LMK851988 LWG851988 MGC851988 MPY851988 MZU851988 NJQ851988 NTM851988 ODI851988 ONE851988 OXA851988 PGW851988 PQS851988 QAO851988 QKK851988 QUG851988 REC851988 RNY851988 RXU851988 SHQ851988 SRM851988 TBI851988 TLE851988 TVA851988 UEW851988 UOS851988 UYO851988 VIK851988 VSG851988 WCC851988 WLY851988 WVU851988 M917524 JI917524 TE917524 ADA917524 AMW917524 AWS917524 BGO917524 BQK917524 CAG917524 CKC917524 CTY917524 DDU917524 DNQ917524 DXM917524 EHI917524 ERE917524 FBA917524 FKW917524 FUS917524 GEO917524 GOK917524 GYG917524 HIC917524 HRY917524 IBU917524 ILQ917524 IVM917524 JFI917524 JPE917524 JZA917524 KIW917524 KSS917524 LCO917524 LMK917524 LWG917524 MGC917524 MPY917524 MZU917524 NJQ917524 NTM917524 ODI917524 ONE917524 OXA917524 PGW917524 PQS917524 QAO917524 QKK917524 QUG917524 REC917524 RNY917524 RXU917524 SHQ917524 SRM917524 TBI917524 TLE917524 TVA917524 UEW917524 UOS917524 UYO917524 VIK917524 VSG917524 WCC917524 WLY917524 WVU917524 M983060 JI983060 TE983060 ADA983060 AMW983060 AWS983060 BGO983060 BQK983060 CAG983060 CKC983060 CTY983060 DDU983060 DNQ983060 DXM983060 EHI983060 ERE983060 FBA983060 FKW983060 FUS983060 GEO983060 GOK983060 GYG983060 HIC983060 HRY983060 IBU983060 ILQ983060 IVM983060 JFI983060 JPE983060 JZA983060 KIW983060 KSS983060 LCO983060 LMK983060 LWG983060 MGC983060 MPY983060 MZU983060 NJQ983060 NTM983060 ODI983060 ONE983060 OXA983060 PGW983060 PQS983060 QAO983060 QKK983060 QUG983060 REC983060 RNY983060 RXU983060 SHQ983060 SRM983060 TBI983060 TLE983060 TVA983060 UEW983060 UOS983060 UYO983060 VIK983060 VSG983060 WCC983060 WLY983060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6:R65557 JN65556:JN65557 TJ65556:TJ65557 ADF65556:ADF65557 ANB65556:ANB65557 AWX65556:AWX65557 BGT65556:BGT65557 BQP65556:BQP65557 CAL65556:CAL65557 CKH65556:CKH65557 CUD65556:CUD65557 DDZ65556:DDZ65557 DNV65556:DNV65557 DXR65556:DXR65557 EHN65556:EHN65557 ERJ65556:ERJ65557 FBF65556:FBF65557 FLB65556:FLB65557 FUX65556:FUX65557 GET65556:GET65557 GOP65556:GOP65557 GYL65556:GYL65557 HIH65556:HIH65557 HSD65556:HSD65557 IBZ65556:IBZ65557 ILV65556:ILV65557 IVR65556:IVR65557 JFN65556:JFN65557 JPJ65556:JPJ65557 JZF65556:JZF65557 KJB65556:KJB65557 KSX65556:KSX65557 LCT65556:LCT65557 LMP65556:LMP65557 LWL65556:LWL65557 MGH65556:MGH65557 MQD65556:MQD65557 MZZ65556:MZZ65557 NJV65556:NJV65557 NTR65556:NTR65557 ODN65556:ODN65557 ONJ65556:ONJ65557 OXF65556:OXF65557 PHB65556:PHB65557 PQX65556:PQX65557 QAT65556:QAT65557 QKP65556:QKP65557 QUL65556:QUL65557 REH65556:REH65557 ROD65556:ROD65557 RXZ65556:RXZ65557 SHV65556:SHV65557 SRR65556:SRR65557 TBN65556:TBN65557 TLJ65556:TLJ65557 TVF65556:TVF65557 UFB65556:UFB65557 UOX65556:UOX65557 UYT65556:UYT65557 VIP65556:VIP65557 VSL65556:VSL65557 WCH65556:WCH65557 WMD65556:WMD65557 WVZ65556:WVZ65557 R131092:R131093 JN131092:JN131093 TJ131092:TJ131093 ADF131092:ADF131093 ANB131092:ANB131093 AWX131092:AWX131093 BGT131092:BGT131093 BQP131092:BQP131093 CAL131092:CAL131093 CKH131092:CKH131093 CUD131092:CUD131093 DDZ131092:DDZ131093 DNV131092:DNV131093 DXR131092:DXR131093 EHN131092:EHN131093 ERJ131092:ERJ131093 FBF131092:FBF131093 FLB131092:FLB131093 FUX131092:FUX131093 GET131092:GET131093 GOP131092:GOP131093 GYL131092:GYL131093 HIH131092:HIH131093 HSD131092:HSD131093 IBZ131092:IBZ131093 ILV131092:ILV131093 IVR131092:IVR131093 JFN131092:JFN131093 JPJ131092:JPJ131093 JZF131092:JZF131093 KJB131092:KJB131093 KSX131092:KSX131093 LCT131092:LCT131093 LMP131092:LMP131093 LWL131092:LWL131093 MGH131092:MGH131093 MQD131092:MQD131093 MZZ131092:MZZ131093 NJV131092:NJV131093 NTR131092:NTR131093 ODN131092:ODN131093 ONJ131092:ONJ131093 OXF131092:OXF131093 PHB131092:PHB131093 PQX131092:PQX131093 QAT131092:QAT131093 QKP131092:QKP131093 QUL131092:QUL131093 REH131092:REH131093 ROD131092:ROD131093 RXZ131092:RXZ131093 SHV131092:SHV131093 SRR131092:SRR131093 TBN131092:TBN131093 TLJ131092:TLJ131093 TVF131092:TVF131093 UFB131092:UFB131093 UOX131092:UOX131093 UYT131092:UYT131093 VIP131092:VIP131093 VSL131092:VSL131093 WCH131092:WCH131093 WMD131092:WMD131093 WVZ131092:WVZ131093 R196628:R196629 JN196628:JN196629 TJ196628:TJ196629 ADF196628:ADF196629 ANB196628:ANB196629 AWX196628:AWX196629 BGT196628:BGT196629 BQP196628:BQP196629 CAL196628:CAL196629 CKH196628:CKH196629 CUD196628:CUD196629 DDZ196628:DDZ196629 DNV196628:DNV196629 DXR196628:DXR196629 EHN196628:EHN196629 ERJ196628:ERJ196629 FBF196628:FBF196629 FLB196628:FLB196629 FUX196628:FUX196629 GET196628:GET196629 GOP196628:GOP196629 GYL196628:GYL196629 HIH196628:HIH196629 HSD196628:HSD196629 IBZ196628:IBZ196629 ILV196628:ILV196629 IVR196628:IVR196629 JFN196628:JFN196629 JPJ196628:JPJ196629 JZF196628:JZF196629 KJB196628:KJB196629 KSX196628:KSX196629 LCT196628:LCT196629 LMP196628:LMP196629 LWL196628:LWL196629 MGH196628:MGH196629 MQD196628:MQD196629 MZZ196628:MZZ196629 NJV196628:NJV196629 NTR196628:NTR196629 ODN196628:ODN196629 ONJ196628:ONJ196629 OXF196628:OXF196629 PHB196628:PHB196629 PQX196628:PQX196629 QAT196628:QAT196629 QKP196628:QKP196629 QUL196628:QUL196629 REH196628:REH196629 ROD196628:ROD196629 RXZ196628:RXZ196629 SHV196628:SHV196629 SRR196628:SRR196629 TBN196628:TBN196629 TLJ196628:TLJ196629 TVF196628:TVF196629 UFB196628:UFB196629 UOX196628:UOX196629 UYT196628:UYT196629 VIP196628:VIP196629 VSL196628:VSL196629 WCH196628:WCH196629 WMD196628:WMD196629 WVZ196628:WVZ196629 R262164:R262165 JN262164:JN262165 TJ262164:TJ262165 ADF262164:ADF262165 ANB262164:ANB262165 AWX262164:AWX262165 BGT262164:BGT262165 BQP262164:BQP262165 CAL262164:CAL262165 CKH262164:CKH262165 CUD262164:CUD262165 DDZ262164:DDZ262165 DNV262164:DNV262165 DXR262164:DXR262165 EHN262164:EHN262165 ERJ262164:ERJ262165 FBF262164:FBF262165 FLB262164:FLB262165 FUX262164:FUX262165 GET262164:GET262165 GOP262164:GOP262165 GYL262164:GYL262165 HIH262164:HIH262165 HSD262164:HSD262165 IBZ262164:IBZ262165 ILV262164:ILV262165 IVR262164:IVR262165 JFN262164:JFN262165 JPJ262164:JPJ262165 JZF262164:JZF262165 KJB262164:KJB262165 KSX262164:KSX262165 LCT262164:LCT262165 LMP262164:LMP262165 LWL262164:LWL262165 MGH262164:MGH262165 MQD262164:MQD262165 MZZ262164:MZZ262165 NJV262164:NJV262165 NTR262164:NTR262165 ODN262164:ODN262165 ONJ262164:ONJ262165 OXF262164:OXF262165 PHB262164:PHB262165 PQX262164:PQX262165 QAT262164:QAT262165 QKP262164:QKP262165 QUL262164:QUL262165 REH262164:REH262165 ROD262164:ROD262165 RXZ262164:RXZ262165 SHV262164:SHV262165 SRR262164:SRR262165 TBN262164:TBN262165 TLJ262164:TLJ262165 TVF262164:TVF262165 UFB262164:UFB262165 UOX262164:UOX262165 UYT262164:UYT262165 VIP262164:VIP262165 VSL262164:VSL262165 WCH262164:WCH262165 WMD262164:WMD262165 WVZ262164:WVZ262165 R327700:R327701 JN327700:JN327701 TJ327700:TJ327701 ADF327700:ADF327701 ANB327700:ANB327701 AWX327700:AWX327701 BGT327700:BGT327701 BQP327700:BQP327701 CAL327700:CAL327701 CKH327700:CKH327701 CUD327700:CUD327701 DDZ327700:DDZ327701 DNV327700:DNV327701 DXR327700:DXR327701 EHN327700:EHN327701 ERJ327700:ERJ327701 FBF327700:FBF327701 FLB327700:FLB327701 FUX327700:FUX327701 GET327700:GET327701 GOP327700:GOP327701 GYL327700:GYL327701 HIH327700:HIH327701 HSD327700:HSD327701 IBZ327700:IBZ327701 ILV327700:ILV327701 IVR327700:IVR327701 JFN327700:JFN327701 JPJ327700:JPJ327701 JZF327700:JZF327701 KJB327700:KJB327701 KSX327700:KSX327701 LCT327700:LCT327701 LMP327700:LMP327701 LWL327700:LWL327701 MGH327700:MGH327701 MQD327700:MQD327701 MZZ327700:MZZ327701 NJV327700:NJV327701 NTR327700:NTR327701 ODN327700:ODN327701 ONJ327700:ONJ327701 OXF327700:OXF327701 PHB327700:PHB327701 PQX327700:PQX327701 QAT327700:QAT327701 QKP327700:QKP327701 QUL327700:QUL327701 REH327700:REH327701 ROD327700:ROD327701 RXZ327700:RXZ327701 SHV327700:SHV327701 SRR327700:SRR327701 TBN327700:TBN327701 TLJ327700:TLJ327701 TVF327700:TVF327701 UFB327700:UFB327701 UOX327700:UOX327701 UYT327700:UYT327701 VIP327700:VIP327701 VSL327700:VSL327701 WCH327700:WCH327701 WMD327700:WMD327701 WVZ327700:WVZ327701 R393236:R393237 JN393236:JN393237 TJ393236:TJ393237 ADF393236:ADF393237 ANB393236:ANB393237 AWX393236:AWX393237 BGT393236:BGT393237 BQP393236:BQP393237 CAL393236:CAL393237 CKH393236:CKH393237 CUD393236:CUD393237 DDZ393236:DDZ393237 DNV393236:DNV393237 DXR393236:DXR393237 EHN393236:EHN393237 ERJ393236:ERJ393237 FBF393236:FBF393237 FLB393236:FLB393237 FUX393236:FUX393237 GET393236:GET393237 GOP393236:GOP393237 GYL393236:GYL393237 HIH393236:HIH393237 HSD393236:HSD393237 IBZ393236:IBZ393237 ILV393236:ILV393237 IVR393236:IVR393237 JFN393236:JFN393237 JPJ393236:JPJ393237 JZF393236:JZF393237 KJB393236:KJB393237 KSX393236:KSX393237 LCT393236:LCT393237 LMP393236:LMP393237 LWL393236:LWL393237 MGH393236:MGH393237 MQD393236:MQD393237 MZZ393236:MZZ393237 NJV393236:NJV393237 NTR393236:NTR393237 ODN393236:ODN393237 ONJ393236:ONJ393237 OXF393236:OXF393237 PHB393236:PHB393237 PQX393236:PQX393237 QAT393236:QAT393237 QKP393236:QKP393237 QUL393236:QUL393237 REH393236:REH393237 ROD393236:ROD393237 RXZ393236:RXZ393237 SHV393236:SHV393237 SRR393236:SRR393237 TBN393236:TBN393237 TLJ393236:TLJ393237 TVF393236:TVF393237 UFB393236:UFB393237 UOX393236:UOX393237 UYT393236:UYT393237 VIP393236:VIP393237 VSL393236:VSL393237 WCH393236:WCH393237 WMD393236:WMD393237 WVZ393236:WVZ393237 R458772:R458773 JN458772:JN458773 TJ458772:TJ458773 ADF458772:ADF458773 ANB458772:ANB458773 AWX458772:AWX458773 BGT458772:BGT458773 BQP458772:BQP458773 CAL458772:CAL458773 CKH458772:CKH458773 CUD458772:CUD458773 DDZ458772:DDZ458773 DNV458772:DNV458773 DXR458772:DXR458773 EHN458772:EHN458773 ERJ458772:ERJ458773 FBF458772:FBF458773 FLB458772:FLB458773 FUX458772:FUX458773 GET458772:GET458773 GOP458772:GOP458773 GYL458772:GYL458773 HIH458772:HIH458773 HSD458772:HSD458773 IBZ458772:IBZ458773 ILV458772:ILV458773 IVR458772:IVR458773 JFN458772:JFN458773 JPJ458772:JPJ458773 JZF458772:JZF458773 KJB458772:KJB458773 KSX458772:KSX458773 LCT458772:LCT458773 LMP458772:LMP458773 LWL458772:LWL458773 MGH458772:MGH458773 MQD458772:MQD458773 MZZ458772:MZZ458773 NJV458772:NJV458773 NTR458772:NTR458773 ODN458772:ODN458773 ONJ458772:ONJ458773 OXF458772:OXF458773 PHB458772:PHB458773 PQX458772:PQX458773 QAT458772:QAT458773 QKP458772:QKP458773 QUL458772:QUL458773 REH458772:REH458773 ROD458772:ROD458773 RXZ458772:RXZ458773 SHV458772:SHV458773 SRR458772:SRR458773 TBN458772:TBN458773 TLJ458772:TLJ458773 TVF458772:TVF458773 UFB458772:UFB458773 UOX458772:UOX458773 UYT458772:UYT458773 VIP458772:VIP458773 VSL458772:VSL458773 WCH458772:WCH458773 WMD458772:WMD458773 WVZ458772:WVZ458773 R524308:R524309 JN524308:JN524309 TJ524308:TJ524309 ADF524308:ADF524309 ANB524308:ANB524309 AWX524308:AWX524309 BGT524308:BGT524309 BQP524308:BQP524309 CAL524308:CAL524309 CKH524308:CKH524309 CUD524308:CUD524309 DDZ524308:DDZ524309 DNV524308:DNV524309 DXR524308:DXR524309 EHN524308:EHN524309 ERJ524308:ERJ524309 FBF524308:FBF524309 FLB524308:FLB524309 FUX524308:FUX524309 GET524308:GET524309 GOP524308:GOP524309 GYL524308:GYL524309 HIH524308:HIH524309 HSD524308:HSD524309 IBZ524308:IBZ524309 ILV524308:ILV524309 IVR524308:IVR524309 JFN524308:JFN524309 JPJ524308:JPJ524309 JZF524308:JZF524309 KJB524308:KJB524309 KSX524308:KSX524309 LCT524308:LCT524309 LMP524308:LMP524309 LWL524308:LWL524309 MGH524308:MGH524309 MQD524308:MQD524309 MZZ524308:MZZ524309 NJV524308:NJV524309 NTR524308:NTR524309 ODN524308:ODN524309 ONJ524308:ONJ524309 OXF524308:OXF524309 PHB524308:PHB524309 PQX524308:PQX524309 QAT524308:QAT524309 QKP524308:QKP524309 QUL524308:QUL524309 REH524308:REH524309 ROD524308:ROD524309 RXZ524308:RXZ524309 SHV524308:SHV524309 SRR524308:SRR524309 TBN524308:TBN524309 TLJ524308:TLJ524309 TVF524308:TVF524309 UFB524308:UFB524309 UOX524308:UOX524309 UYT524308:UYT524309 VIP524308:VIP524309 VSL524308:VSL524309 WCH524308:WCH524309 WMD524308:WMD524309 WVZ524308:WVZ524309 R589844:R589845 JN589844:JN589845 TJ589844:TJ589845 ADF589844:ADF589845 ANB589844:ANB589845 AWX589844:AWX589845 BGT589844:BGT589845 BQP589844:BQP589845 CAL589844:CAL589845 CKH589844:CKH589845 CUD589844:CUD589845 DDZ589844:DDZ589845 DNV589844:DNV589845 DXR589844:DXR589845 EHN589844:EHN589845 ERJ589844:ERJ589845 FBF589844:FBF589845 FLB589844:FLB589845 FUX589844:FUX589845 GET589844:GET589845 GOP589844:GOP589845 GYL589844:GYL589845 HIH589844:HIH589845 HSD589844:HSD589845 IBZ589844:IBZ589845 ILV589844:ILV589845 IVR589844:IVR589845 JFN589844:JFN589845 JPJ589844:JPJ589845 JZF589844:JZF589845 KJB589844:KJB589845 KSX589844:KSX589845 LCT589844:LCT589845 LMP589844:LMP589845 LWL589844:LWL589845 MGH589844:MGH589845 MQD589844:MQD589845 MZZ589844:MZZ589845 NJV589844:NJV589845 NTR589844:NTR589845 ODN589844:ODN589845 ONJ589844:ONJ589845 OXF589844:OXF589845 PHB589844:PHB589845 PQX589844:PQX589845 QAT589844:QAT589845 QKP589844:QKP589845 QUL589844:QUL589845 REH589844:REH589845 ROD589844:ROD589845 RXZ589844:RXZ589845 SHV589844:SHV589845 SRR589844:SRR589845 TBN589844:TBN589845 TLJ589844:TLJ589845 TVF589844:TVF589845 UFB589844:UFB589845 UOX589844:UOX589845 UYT589844:UYT589845 VIP589844:VIP589845 VSL589844:VSL589845 WCH589844:WCH589845 WMD589844:WMD589845 WVZ589844:WVZ589845 R655380:R655381 JN655380:JN655381 TJ655380:TJ655381 ADF655380:ADF655381 ANB655380:ANB655381 AWX655380:AWX655381 BGT655380:BGT655381 BQP655380:BQP655381 CAL655380:CAL655381 CKH655380:CKH655381 CUD655380:CUD655381 DDZ655380:DDZ655381 DNV655380:DNV655381 DXR655380:DXR655381 EHN655380:EHN655381 ERJ655380:ERJ655381 FBF655380:FBF655381 FLB655380:FLB655381 FUX655380:FUX655381 GET655380:GET655381 GOP655380:GOP655381 GYL655380:GYL655381 HIH655380:HIH655381 HSD655380:HSD655381 IBZ655380:IBZ655381 ILV655380:ILV655381 IVR655380:IVR655381 JFN655380:JFN655381 JPJ655380:JPJ655381 JZF655380:JZF655381 KJB655380:KJB655381 KSX655380:KSX655381 LCT655380:LCT655381 LMP655380:LMP655381 LWL655380:LWL655381 MGH655380:MGH655381 MQD655380:MQD655381 MZZ655380:MZZ655381 NJV655380:NJV655381 NTR655380:NTR655381 ODN655380:ODN655381 ONJ655380:ONJ655381 OXF655380:OXF655381 PHB655380:PHB655381 PQX655380:PQX655381 QAT655380:QAT655381 QKP655380:QKP655381 QUL655380:QUL655381 REH655380:REH655381 ROD655380:ROD655381 RXZ655380:RXZ655381 SHV655380:SHV655381 SRR655380:SRR655381 TBN655380:TBN655381 TLJ655380:TLJ655381 TVF655380:TVF655381 UFB655380:UFB655381 UOX655380:UOX655381 UYT655380:UYT655381 VIP655380:VIP655381 VSL655380:VSL655381 WCH655380:WCH655381 WMD655380:WMD655381 WVZ655380:WVZ655381 R720916:R720917 JN720916:JN720917 TJ720916:TJ720917 ADF720916:ADF720917 ANB720916:ANB720917 AWX720916:AWX720917 BGT720916:BGT720917 BQP720916:BQP720917 CAL720916:CAL720917 CKH720916:CKH720917 CUD720916:CUD720917 DDZ720916:DDZ720917 DNV720916:DNV720917 DXR720916:DXR720917 EHN720916:EHN720917 ERJ720916:ERJ720917 FBF720916:FBF720917 FLB720916:FLB720917 FUX720916:FUX720917 GET720916:GET720917 GOP720916:GOP720917 GYL720916:GYL720917 HIH720916:HIH720917 HSD720916:HSD720917 IBZ720916:IBZ720917 ILV720916:ILV720917 IVR720916:IVR720917 JFN720916:JFN720917 JPJ720916:JPJ720917 JZF720916:JZF720917 KJB720916:KJB720917 KSX720916:KSX720917 LCT720916:LCT720917 LMP720916:LMP720917 LWL720916:LWL720917 MGH720916:MGH720917 MQD720916:MQD720917 MZZ720916:MZZ720917 NJV720916:NJV720917 NTR720916:NTR720917 ODN720916:ODN720917 ONJ720916:ONJ720917 OXF720916:OXF720917 PHB720916:PHB720917 PQX720916:PQX720917 QAT720916:QAT720917 QKP720916:QKP720917 QUL720916:QUL720917 REH720916:REH720917 ROD720916:ROD720917 RXZ720916:RXZ720917 SHV720916:SHV720917 SRR720916:SRR720917 TBN720916:TBN720917 TLJ720916:TLJ720917 TVF720916:TVF720917 UFB720916:UFB720917 UOX720916:UOX720917 UYT720916:UYT720917 VIP720916:VIP720917 VSL720916:VSL720917 WCH720916:WCH720917 WMD720916:WMD720917 WVZ720916:WVZ720917 R786452:R786453 JN786452:JN786453 TJ786452:TJ786453 ADF786452:ADF786453 ANB786452:ANB786453 AWX786452:AWX786453 BGT786452:BGT786453 BQP786452:BQP786453 CAL786452:CAL786453 CKH786452:CKH786453 CUD786452:CUD786453 DDZ786452:DDZ786453 DNV786452:DNV786453 DXR786452:DXR786453 EHN786452:EHN786453 ERJ786452:ERJ786453 FBF786452:FBF786453 FLB786452:FLB786453 FUX786452:FUX786453 GET786452:GET786453 GOP786452:GOP786453 GYL786452:GYL786453 HIH786452:HIH786453 HSD786452:HSD786453 IBZ786452:IBZ786453 ILV786452:ILV786453 IVR786452:IVR786453 JFN786452:JFN786453 JPJ786452:JPJ786453 JZF786452:JZF786453 KJB786452:KJB786453 KSX786452:KSX786453 LCT786452:LCT786453 LMP786452:LMP786453 LWL786452:LWL786453 MGH786452:MGH786453 MQD786452:MQD786453 MZZ786452:MZZ786453 NJV786452:NJV786453 NTR786452:NTR786453 ODN786452:ODN786453 ONJ786452:ONJ786453 OXF786452:OXF786453 PHB786452:PHB786453 PQX786452:PQX786453 QAT786452:QAT786453 QKP786452:QKP786453 QUL786452:QUL786453 REH786452:REH786453 ROD786452:ROD786453 RXZ786452:RXZ786453 SHV786452:SHV786453 SRR786452:SRR786453 TBN786452:TBN786453 TLJ786452:TLJ786453 TVF786452:TVF786453 UFB786452:UFB786453 UOX786452:UOX786453 UYT786452:UYT786453 VIP786452:VIP786453 VSL786452:VSL786453 WCH786452:WCH786453 WMD786452:WMD786453 WVZ786452:WVZ786453 R851988:R851989 JN851988:JN851989 TJ851988:TJ851989 ADF851988:ADF851989 ANB851988:ANB851989 AWX851988:AWX851989 BGT851988:BGT851989 BQP851988:BQP851989 CAL851988:CAL851989 CKH851988:CKH851989 CUD851988:CUD851989 DDZ851988:DDZ851989 DNV851988:DNV851989 DXR851988:DXR851989 EHN851988:EHN851989 ERJ851988:ERJ851989 FBF851988:FBF851989 FLB851988:FLB851989 FUX851988:FUX851989 GET851988:GET851989 GOP851988:GOP851989 GYL851988:GYL851989 HIH851988:HIH851989 HSD851988:HSD851989 IBZ851988:IBZ851989 ILV851988:ILV851989 IVR851988:IVR851989 JFN851988:JFN851989 JPJ851988:JPJ851989 JZF851988:JZF851989 KJB851988:KJB851989 KSX851988:KSX851989 LCT851988:LCT851989 LMP851988:LMP851989 LWL851988:LWL851989 MGH851988:MGH851989 MQD851988:MQD851989 MZZ851988:MZZ851989 NJV851988:NJV851989 NTR851988:NTR851989 ODN851988:ODN851989 ONJ851988:ONJ851989 OXF851988:OXF851989 PHB851988:PHB851989 PQX851988:PQX851989 QAT851988:QAT851989 QKP851988:QKP851989 QUL851988:QUL851989 REH851988:REH851989 ROD851988:ROD851989 RXZ851988:RXZ851989 SHV851988:SHV851989 SRR851988:SRR851989 TBN851988:TBN851989 TLJ851988:TLJ851989 TVF851988:TVF851989 UFB851988:UFB851989 UOX851988:UOX851989 UYT851988:UYT851989 VIP851988:VIP851989 VSL851988:VSL851989 WCH851988:WCH851989 WMD851988:WMD851989 WVZ851988:WVZ851989 R917524:R917525 JN917524:JN917525 TJ917524:TJ917525 ADF917524:ADF917525 ANB917524:ANB917525 AWX917524:AWX917525 BGT917524:BGT917525 BQP917524:BQP917525 CAL917524:CAL917525 CKH917524:CKH917525 CUD917524:CUD917525 DDZ917524:DDZ917525 DNV917524:DNV917525 DXR917524:DXR917525 EHN917524:EHN917525 ERJ917524:ERJ917525 FBF917524:FBF917525 FLB917524:FLB917525 FUX917524:FUX917525 GET917524:GET917525 GOP917524:GOP917525 GYL917524:GYL917525 HIH917524:HIH917525 HSD917524:HSD917525 IBZ917524:IBZ917525 ILV917524:ILV917525 IVR917524:IVR917525 JFN917524:JFN917525 JPJ917524:JPJ917525 JZF917524:JZF917525 KJB917524:KJB917525 KSX917524:KSX917525 LCT917524:LCT917525 LMP917524:LMP917525 LWL917524:LWL917525 MGH917524:MGH917525 MQD917524:MQD917525 MZZ917524:MZZ917525 NJV917524:NJV917525 NTR917524:NTR917525 ODN917524:ODN917525 ONJ917524:ONJ917525 OXF917524:OXF917525 PHB917524:PHB917525 PQX917524:PQX917525 QAT917524:QAT917525 QKP917524:QKP917525 QUL917524:QUL917525 REH917524:REH917525 ROD917524:ROD917525 RXZ917524:RXZ917525 SHV917524:SHV917525 SRR917524:SRR917525 TBN917524:TBN917525 TLJ917524:TLJ917525 TVF917524:TVF917525 UFB917524:UFB917525 UOX917524:UOX917525 UYT917524:UYT917525 VIP917524:VIP917525 VSL917524:VSL917525 WCH917524:WCH917525 WMD917524:WMD917525 WVZ917524:WVZ917525 R983060:R983061 JN983060:JN983061 TJ983060:TJ983061 ADF983060:ADF983061 ANB983060:ANB983061 AWX983060:AWX983061 BGT983060:BGT983061 BQP983060:BQP983061 CAL983060:CAL983061 CKH983060:CKH983061 CUD983060:CUD983061 DDZ983060:DDZ983061 DNV983060:DNV983061 DXR983060:DXR983061 EHN983060:EHN983061 ERJ983060:ERJ983061 FBF983060:FBF983061 FLB983060:FLB983061 FUX983060:FUX983061 GET983060:GET983061 GOP983060:GOP983061 GYL983060:GYL983061 HIH983060:HIH983061 HSD983060:HSD983061 IBZ983060:IBZ983061 ILV983060:ILV983061 IVR983060:IVR983061 JFN983060:JFN983061 JPJ983060:JPJ983061 JZF983060:JZF983061 KJB983060:KJB983061 KSX983060:KSX983061 LCT983060:LCT983061 LMP983060:LMP983061 LWL983060:LWL983061 MGH983060:MGH983061 MQD983060:MQD983061 MZZ983060:MZZ983061 NJV983060:NJV983061 NTR983060:NTR983061 ODN983060:ODN983061 ONJ983060:ONJ983061 OXF983060:OXF983061 PHB983060:PHB983061 PQX983060:PQX983061 QAT983060:QAT983061 QKP983060:QKP983061 QUL983060:QUL983061 REH983060:REH983061 ROD983060:ROD983061 RXZ983060:RXZ983061 SHV983060:SHV983061 SRR983060:SRR983061 TBN983060:TBN983061 TLJ983060:TLJ983061 TVF983060:TVF983061 UFB983060:UFB983061 UOX983060:UOX983061 UYT983060:UYT983061 VIP983060:VIP983061 VSL983060:VSL983061 WCH983060:WCH983061 WMD983060:WMD983061 WVZ983060:WVZ983061 WWB983060:WWB983061 T65556:T65557 JP65556:JP65557 TL65556:TL65557 ADH65556:ADH65557 AND65556:AND65557 AWZ65556:AWZ65557 BGV65556:BGV65557 BQR65556:BQR65557 CAN65556:CAN65557 CKJ65556:CKJ65557 CUF65556:CUF65557 DEB65556:DEB65557 DNX65556:DNX65557 DXT65556:DXT65557 EHP65556:EHP65557 ERL65556:ERL65557 FBH65556:FBH65557 FLD65556:FLD65557 FUZ65556:FUZ65557 GEV65556:GEV65557 GOR65556:GOR65557 GYN65556:GYN65557 HIJ65556:HIJ65557 HSF65556:HSF65557 ICB65556:ICB65557 ILX65556:ILX65557 IVT65556:IVT65557 JFP65556:JFP65557 JPL65556:JPL65557 JZH65556:JZH65557 KJD65556:KJD65557 KSZ65556:KSZ65557 LCV65556:LCV65557 LMR65556:LMR65557 LWN65556:LWN65557 MGJ65556:MGJ65557 MQF65556:MQF65557 NAB65556:NAB65557 NJX65556:NJX65557 NTT65556:NTT65557 ODP65556:ODP65557 ONL65556:ONL65557 OXH65556:OXH65557 PHD65556:PHD65557 PQZ65556:PQZ65557 QAV65556:QAV65557 QKR65556:QKR65557 QUN65556:QUN65557 REJ65556:REJ65557 ROF65556:ROF65557 RYB65556:RYB65557 SHX65556:SHX65557 SRT65556:SRT65557 TBP65556:TBP65557 TLL65556:TLL65557 TVH65556:TVH65557 UFD65556:UFD65557 UOZ65556:UOZ65557 UYV65556:UYV65557 VIR65556:VIR65557 VSN65556:VSN65557 WCJ65556:WCJ65557 WMF65556:WMF65557 WWB65556:WWB65557 T131092:T131093 JP131092:JP131093 TL131092:TL131093 ADH131092:ADH131093 AND131092:AND131093 AWZ131092:AWZ131093 BGV131092:BGV131093 BQR131092:BQR131093 CAN131092:CAN131093 CKJ131092:CKJ131093 CUF131092:CUF131093 DEB131092:DEB131093 DNX131092:DNX131093 DXT131092:DXT131093 EHP131092:EHP131093 ERL131092:ERL131093 FBH131092:FBH131093 FLD131092:FLD131093 FUZ131092:FUZ131093 GEV131092:GEV131093 GOR131092:GOR131093 GYN131092:GYN131093 HIJ131092:HIJ131093 HSF131092:HSF131093 ICB131092:ICB131093 ILX131092:ILX131093 IVT131092:IVT131093 JFP131092:JFP131093 JPL131092:JPL131093 JZH131092:JZH131093 KJD131092:KJD131093 KSZ131092:KSZ131093 LCV131092:LCV131093 LMR131092:LMR131093 LWN131092:LWN131093 MGJ131092:MGJ131093 MQF131092:MQF131093 NAB131092:NAB131093 NJX131092:NJX131093 NTT131092:NTT131093 ODP131092:ODP131093 ONL131092:ONL131093 OXH131092:OXH131093 PHD131092:PHD131093 PQZ131092:PQZ131093 QAV131092:QAV131093 QKR131092:QKR131093 QUN131092:QUN131093 REJ131092:REJ131093 ROF131092:ROF131093 RYB131092:RYB131093 SHX131092:SHX131093 SRT131092:SRT131093 TBP131092:TBP131093 TLL131092:TLL131093 TVH131092:TVH131093 UFD131092:UFD131093 UOZ131092:UOZ131093 UYV131092:UYV131093 VIR131092:VIR131093 VSN131092:VSN131093 WCJ131092:WCJ131093 WMF131092:WMF131093 WWB131092:WWB131093 T196628:T196629 JP196628:JP196629 TL196628:TL196629 ADH196628:ADH196629 AND196628:AND196629 AWZ196628:AWZ196629 BGV196628:BGV196629 BQR196628:BQR196629 CAN196628:CAN196629 CKJ196628:CKJ196629 CUF196628:CUF196629 DEB196628:DEB196629 DNX196628:DNX196629 DXT196628:DXT196629 EHP196628:EHP196629 ERL196628:ERL196629 FBH196628:FBH196629 FLD196628:FLD196629 FUZ196628:FUZ196629 GEV196628:GEV196629 GOR196628:GOR196629 GYN196628:GYN196629 HIJ196628:HIJ196629 HSF196628:HSF196629 ICB196628:ICB196629 ILX196628:ILX196629 IVT196628:IVT196629 JFP196628:JFP196629 JPL196628:JPL196629 JZH196628:JZH196629 KJD196628:KJD196629 KSZ196628:KSZ196629 LCV196628:LCV196629 LMR196628:LMR196629 LWN196628:LWN196629 MGJ196628:MGJ196629 MQF196628:MQF196629 NAB196628:NAB196629 NJX196628:NJX196629 NTT196628:NTT196629 ODP196628:ODP196629 ONL196628:ONL196629 OXH196628:OXH196629 PHD196628:PHD196629 PQZ196628:PQZ196629 QAV196628:QAV196629 QKR196628:QKR196629 QUN196628:QUN196629 REJ196628:REJ196629 ROF196628:ROF196629 RYB196628:RYB196629 SHX196628:SHX196629 SRT196628:SRT196629 TBP196628:TBP196629 TLL196628:TLL196629 TVH196628:TVH196629 UFD196628:UFD196629 UOZ196628:UOZ196629 UYV196628:UYV196629 VIR196628:VIR196629 VSN196628:VSN196629 WCJ196628:WCJ196629 WMF196628:WMF196629 WWB196628:WWB196629 T262164:T262165 JP262164:JP262165 TL262164:TL262165 ADH262164:ADH262165 AND262164:AND262165 AWZ262164:AWZ262165 BGV262164:BGV262165 BQR262164:BQR262165 CAN262164:CAN262165 CKJ262164:CKJ262165 CUF262164:CUF262165 DEB262164:DEB262165 DNX262164:DNX262165 DXT262164:DXT262165 EHP262164:EHP262165 ERL262164:ERL262165 FBH262164:FBH262165 FLD262164:FLD262165 FUZ262164:FUZ262165 GEV262164:GEV262165 GOR262164:GOR262165 GYN262164:GYN262165 HIJ262164:HIJ262165 HSF262164:HSF262165 ICB262164:ICB262165 ILX262164:ILX262165 IVT262164:IVT262165 JFP262164:JFP262165 JPL262164:JPL262165 JZH262164:JZH262165 KJD262164:KJD262165 KSZ262164:KSZ262165 LCV262164:LCV262165 LMR262164:LMR262165 LWN262164:LWN262165 MGJ262164:MGJ262165 MQF262164:MQF262165 NAB262164:NAB262165 NJX262164:NJX262165 NTT262164:NTT262165 ODP262164:ODP262165 ONL262164:ONL262165 OXH262164:OXH262165 PHD262164:PHD262165 PQZ262164:PQZ262165 QAV262164:QAV262165 QKR262164:QKR262165 QUN262164:QUN262165 REJ262164:REJ262165 ROF262164:ROF262165 RYB262164:RYB262165 SHX262164:SHX262165 SRT262164:SRT262165 TBP262164:TBP262165 TLL262164:TLL262165 TVH262164:TVH262165 UFD262164:UFD262165 UOZ262164:UOZ262165 UYV262164:UYV262165 VIR262164:VIR262165 VSN262164:VSN262165 WCJ262164:WCJ262165 WMF262164:WMF262165 WWB262164:WWB262165 T327700:T327701 JP327700:JP327701 TL327700:TL327701 ADH327700:ADH327701 AND327700:AND327701 AWZ327700:AWZ327701 BGV327700:BGV327701 BQR327700:BQR327701 CAN327700:CAN327701 CKJ327700:CKJ327701 CUF327700:CUF327701 DEB327700:DEB327701 DNX327700:DNX327701 DXT327700:DXT327701 EHP327700:EHP327701 ERL327700:ERL327701 FBH327700:FBH327701 FLD327700:FLD327701 FUZ327700:FUZ327701 GEV327700:GEV327701 GOR327700:GOR327701 GYN327700:GYN327701 HIJ327700:HIJ327701 HSF327700:HSF327701 ICB327700:ICB327701 ILX327700:ILX327701 IVT327700:IVT327701 JFP327700:JFP327701 JPL327700:JPL327701 JZH327700:JZH327701 KJD327700:KJD327701 KSZ327700:KSZ327701 LCV327700:LCV327701 LMR327700:LMR327701 LWN327700:LWN327701 MGJ327700:MGJ327701 MQF327700:MQF327701 NAB327700:NAB327701 NJX327700:NJX327701 NTT327700:NTT327701 ODP327700:ODP327701 ONL327700:ONL327701 OXH327700:OXH327701 PHD327700:PHD327701 PQZ327700:PQZ327701 QAV327700:QAV327701 QKR327700:QKR327701 QUN327700:QUN327701 REJ327700:REJ327701 ROF327700:ROF327701 RYB327700:RYB327701 SHX327700:SHX327701 SRT327700:SRT327701 TBP327700:TBP327701 TLL327700:TLL327701 TVH327700:TVH327701 UFD327700:UFD327701 UOZ327700:UOZ327701 UYV327700:UYV327701 VIR327700:VIR327701 VSN327700:VSN327701 WCJ327700:WCJ327701 WMF327700:WMF327701 WWB327700:WWB327701 T393236:T393237 JP393236:JP393237 TL393236:TL393237 ADH393236:ADH393237 AND393236:AND393237 AWZ393236:AWZ393237 BGV393236:BGV393237 BQR393236:BQR393237 CAN393236:CAN393237 CKJ393236:CKJ393237 CUF393236:CUF393237 DEB393236:DEB393237 DNX393236:DNX393237 DXT393236:DXT393237 EHP393236:EHP393237 ERL393236:ERL393237 FBH393236:FBH393237 FLD393236:FLD393237 FUZ393236:FUZ393237 GEV393236:GEV393237 GOR393236:GOR393237 GYN393236:GYN393237 HIJ393236:HIJ393237 HSF393236:HSF393237 ICB393236:ICB393237 ILX393236:ILX393237 IVT393236:IVT393237 JFP393236:JFP393237 JPL393236:JPL393237 JZH393236:JZH393237 KJD393236:KJD393237 KSZ393236:KSZ393237 LCV393236:LCV393237 LMR393236:LMR393237 LWN393236:LWN393237 MGJ393236:MGJ393237 MQF393236:MQF393237 NAB393236:NAB393237 NJX393236:NJX393237 NTT393236:NTT393237 ODP393236:ODP393237 ONL393236:ONL393237 OXH393236:OXH393237 PHD393236:PHD393237 PQZ393236:PQZ393237 QAV393236:QAV393237 QKR393236:QKR393237 QUN393236:QUN393237 REJ393236:REJ393237 ROF393236:ROF393237 RYB393236:RYB393237 SHX393236:SHX393237 SRT393236:SRT393237 TBP393236:TBP393237 TLL393236:TLL393237 TVH393236:TVH393237 UFD393236:UFD393237 UOZ393236:UOZ393237 UYV393236:UYV393237 VIR393236:VIR393237 VSN393236:VSN393237 WCJ393236:WCJ393237 WMF393236:WMF393237 WWB393236:WWB393237 T458772:T458773 JP458772:JP458773 TL458772:TL458773 ADH458772:ADH458773 AND458772:AND458773 AWZ458772:AWZ458773 BGV458772:BGV458773 BQR458772:BQR458773 CAN458772:CAN458773 CKJ458772:CKJ458773 CUF458772:CUF458773 DEB458772:DEB458773 DNX458772:DNX458773 DXT458772:DXT458773 EHP458772:EHP458773 ERL458772:ERL458773 FBH458772:FBH458773 FLD458772:FLD458773 FUZ458772:FUZ458773 GEV458772:GEV458773 GOR458772:GOR458773 GYN458772:GYN458773 HIJ458772:HIJ458773 HSF458772:HSF458773 ICB458772:ICB458773 ILX458772:ILX458773 IVT458772:IVT458773 JFP458772:JFP458773 JPL458772:JPL458773 JZH458772:JZH458773 KJD458772:KJD458773 KSZ458772:KSZ458773 LCV458772:LCV458773 LMR458772:LMR458773 LWN458772:LWN458773 MGJ458772:MGJ458773 MQF458772:MQF458773 NAB458772:NAB458773 NJX458772:NJX458773 NTT458772:NTT458773 ODP458772:ODP458773 ONL458772:ONL458773 OXH458772:OXH458773 PHD458772:PHD458773 PQZ458772:PQZ458773 QAV458772:QAV458773 QKR458772:QKR458773 QUN458772:QUN458773 REJ458772:REJ458773 ROF458772:ROF458773 RYB458772:RYB458773 SHX458772:SHX458773 SRT458772:SRT458773 TBP458772:TBP458773 TLL458772:TLL458773 TVH458772:TVH458773 UFD458772:UFD458773 UOZ458772:UOZ458773 UYV458772:UYV458773 VIR458772:VIR458773 VSN458772:VSN458773 WCJ458772:WCJ458773 WMF458772:WMF458773 WWB458772:WWB458773 T524308:T524309 JP524308:JP524309 TL524308:TL524309 ADH524308:ADH524309 AND524308:AND524309 AWZ524308:AWZ524309 BGV524308:BGV524309 BQR524308:BQR524309 CAN524308:CAN524309 CKJ524308:CKJ524309 CUF524308:CUF524309 DEB524308:DEB524309 DNX524308:DNX524309 DXT524308:DXT524309 EHP524308:EHP524309 ERL524308:ERL524309 FBH524308:FBH524309 FLD524308:FLD524309 FUZ524308:FUZ524309 GEV524308:GEV524309 GOR524308:GOR524309 GYN524308:GYN524309 HIJ524308:HIJ524309 HSF524308:HSF524309 ICB524308:ICB524309 ILX524308:ILX524309 IVT524308:IVT524309 JFP524308:JFP524309 JPL524308:JPL524309 JZH524308:JZH524309 KJD524308:KJD524309 KSZ524308:KSZ524309 LCV524308:LCV524309 LMR524308:LMR524309 LWN524308:LWN524309 MGJ524308:MGJ524309 MQF524308:MQF524309 NAB524308:NAB524309 NJX524308:NJX524309 NTT524308:NTT524309 ODP524308:ODP524309 ONL524308:ONL524309 OXH524308:OXH524309 PHD524308:PHD524309 PQZ524308:PQZ524309 QAV524308:QAV524309 QKR524308:QKR524309 QUN524308:QUN524309 REJ524308:REJ524309 ROF524308:ROF524309 RYB524308:RYB524309 SHX524308:SHX524309 SRT524308:SRT524309 TBP524308:TBP524309 TLL524308:TLL524309 TVH524308:TVH524309 UFD524308:UFD524309 UOZ524308:UOZ524309 UYV524308:UYV524309 VIR524308:VIR524309 VSN524308:VSN524309 WCJ524308:WCJ524309 WMF524308:WMF524309 WWB524308:WWB524309 T589844:T589845 JP589844:JP589845 TL589844:TL589845 ADH589844:ADH589845 AND589844:AND589845 AWZ589844:AWZ589845 BGV589844:BGV589845 BQR589844:BQR589845 CAN589844:CAN589845 CKJ589844:CKJ589845 CUF589844:CUF589845 DEB589844:DEB589845 DNX589844:DNX589845 DXT589844:DXT589845 EHP589844:EHP589845 ERL589844:ERL589845 FBH589844:FBH589845 FLD589844:FLD589845 FUZ589844:FUZ589845 GEV589844:GEV589845 GOR589844:GOR589845 GYN589844:GYN589845 HIJ589844:HIJ589845 HSF589844:HSF589845 ICB589844:ICB589845 ILX589844:ILX589845 IVT589844:IVT589845 JFP589844:JFP589845 JPL589844:JPL589845 JZH589844:JZH589845 KJD589844:KJD589845 KSZ589844:KSZ589845 LCV589844:LCV589845 LMR589844:LMR589845 LWN589844:LWN589845 MGJ589844:MGJ589845 MQF589844:MQF589845 NAB589844:NAB589845 NJX589844:NJX589845 NTT589844:NTT589845 ODP589844:ODP589845 ONL589844:ONL589845 OXH589844:OXH589845 PHD589844:PHD589845 PQZ589844:PQZ589845 QAV589844:QAV589845 QKR589844:QKR589845 QUN589844:QUN589845 REJ589844:REJ589845 ROF589844:ROF589845 RYB589844:RYB589845 SHX589844:SHX589845 SRT589844:SRT589845 TBP589844:TBP589845 TLL589844:TLL589845 TVH589844:TVH589845 UFD589844:UFD589845 UOZ589844:UOZ589845 UYV589844:UYV589845 VIR589844:VIR589845 VSN589844:VSN589845 WCJ589844:WCJ589845 WMF589844:WMF589845 WWB589844:WWB589845 T655380:T655381 JP655380:JP655381 TL655380:TL655381 ADH655380:ADH655381 AND655380:AND655381 AWZ655380:AWZ655381 BGV655380:BGV655381 BQR655380:BQR655381 CAN655380:CAN655381 CKJ655380:CKJ655381 CUF655380:CUF655381 DEB655380:DEB655381 DNX655380:DNX655381 DXT655380:DXT655381 EHP655380:EHP655381 ERL655380:ERL655381 FBH655380:FBH655381 FLD655380:FLD655381 FUZ655380:FUZ655381 GEV655380:GEV655381 GOR655380:GOR655381 GYN655380:GYN655381 HIJ655380:HIJ655381 HSF655380:HSF655381 ICB655380:ICB655381 ILX655380:ILX655381 IVT655380:IVT655381 JFP655380:JFP655381 JPL655380:JPL655381 JZH655380:JZH655381 KJD655380:KJD655381 KSZ655380:KSZ655381 LCV655380:LCV655381 LMR655380:LMR655381 LWN655380:LWN655381 MGJ655380:MGJ655381 MQF655380:MQF655381 NAB655380:NAB655381 NJX655380:NJX655381 NTT655380:NTT655381 ODP655380:ODP655381 ONL655380:ONL655381 OXH655380:OXH655381 PHD655380:PHD655381 PQZ655380:PQZ655381 QAV655380:QAV655381 QKR655380:QKR655381 QUN655380:QUN655381 REJ655380:REJ655381 ROF655380:ROF655381 RYB655380:RYB655381 SHX655380:SHX655381 SRT655380:SRT655381 TBP655380:TBP655381 TLL655380:TLL655381 TVH655380:TVH655381 UFD655380:UFD655381 UOZ655380:UOZ655381 UYV655380:UYV655381 VIR655380:VIR655381 VSN655380:VSN655381 WCJ655380:WCJ655381 WMF655380:WMF655381 WWB655380:WWB655381 T720916:T720917 JP720916:JP720917 TL720916:TL720917 ADH720916:ADH720917 AND720916:AND720917 AWZ720916:AWZ720917 BGV720916:BGV720917 BQR720916:BQR720917 CAN720916:CAN720917 CKJ720916:CKJ720917 CUF720916:CUF720917 DEB720916:DEB720917 DNX720916:DNX720917 DXT720916:DXT720917 EHP720916:EHP720917 ERL720916:ERL720917 FBH720916:FBH720917 FLD720916:FLD720917 FUZ720916:FUZ720917 GEV720916:GEV720917 GOR720916:GOR720917 GYN720916:GYN720917 HIJ720916:HIJ720917 HSF720916:HSF720917 ICB720916:ICB720917 ILX720916:ILX720917 IVT720916:IVT720917 JFP720916:JFP720917 JPL720916:JPL720917 JZH720916:JZH720917 KJD720916:KJD720917 KSZ720916:KSZ720917 LCV720916:LCV720917 LMR720916:LMR720917 LWN720916:LWN720917 MGJ720916:MGJ720917 MQF720916:MQF720917 NAB720916:NAB720917 NJX720916:NJX720917 NTT720916:NTT720917 ODP720916:ODP720917 ONL720916:ONL720917 OXH720916:OXH720917 PHD720916:PHD720917 PQZ720916:PQZ720917 QAV720916:QAV720917 QKR720916:QKR720917 QUN720916:QUN720917 REJ720916:REJ720917 ROF720916:ROF720917 RYB720916:RYB720917 SHX720916:SHX720917 SRT720916:SRT720917 TBP720916:TBP720917 TLL720916:TLL720917 TVH720916:TVH720917 UFD720916:UFD720917 UOZ720916:UOZ720917 UYV720916:UYV720917 VIR720916:VIR720917 VSN720916:VSN720917 WCJ720916:WCJ720917 WMF720916:WMF720917 WWB720916:WWB720917 T786452:T786453 JP786452:JP786453 TL786452:TL786453 ADH786452:ADH786453 AND786452:AND786453 AWZ786452:AWZ786453 BGV786452:BGV786453 BQR786452:BQR786453 CAN786452:CAN786453 CKJ786452:CKJ786453 CUF786452:CUF786453 DEB786452:DEB786453 DNX786452:DNX786453 DXT786452:DXT786453 EHP786452:EHP786453 ERL786452:ERL786453 FBH786452:FBH786453 FLD786452:FLD786453 FUZ786452:FUZ786453 GEV786452:GEV786453 GOR786452:GOR786453 GYN786452:GYN786453 HIJ786452:HIJ786453 HSF786452:HSF786453 ICB786452:ICB786453 ILX786452:ILX786453 IVT786452:IVT786453 JFP786452:JFP786453 JPL786452:JPL786453 JZH786452:JZH786453 KJD786452:KJD786453 KSZ786452:KSZ786453 LCV786452:LCV786453 LMR786452:LMR786453 LWN786452:LWN786453 MGJ786452:MGJ786453 MQF786452:MQF786453 NAB786452:NAB786453 NJX786452:NJX786453 NTT786452:NTT786453 ODP786452:ODP786453 ONL786452:ONL786453 OXH786452:OXH786453 PHD786452:PHD786453 PQZ786452:PQZ786453 QAV786452:QAV786453 QKR786452:QKR786453 QUN786452:QUN786453 REJ786452:REJ786453 ROF786452:ROF786453 RYB786452:RYB786453 SHX786452:SHX786453 SRT786452:SRT786453 TBP786452:TBP786453 TLL786452:TLL786453 TVH786452:TVH786453 UFD786452:UFD786453 UOZ786452:UOZ786453 UYV786452:UYV786453 VIR786452:VIR786453 VSN786452:VSN786453 WCJ786452:WCJ786453 WMF786452:WMF786453 WWB786452:WWB786453 T851988:T851989 JP851988:JP851989 TL851988:TL851989 ADH851988:ADH851989 AND851988:AND851989 AWZ851988:AWZ851989 BGV851988:BGV851989 BQR851988:BQR851989 CAN851988:CAN851989 CKJ851988:CKJ851989 CUF851988:CUF851989 DEB851988:DEB851989 DNX851988:DNX851989 DXT851988:DXT851989 EHP851988:EHP851989 ERL851988:ERL851989 FBH851988:FBH851989 FLD851988:FLD851989 FUZ851988:FUZ851989 GEV851988:GEV851989 GOR851988:GOR851989 GYN851988:GYN851989 HIJ851988:HIJ851989 HSF851988:HSF851989 ICB851988:ICB851989 ILX851988:ILX851989 IVT851988:IVT851989 JFP851988:JFP851989 JPL851988:JPL851989 JZH851988:JZH851989 KJD851988:KJD851989 KSZ851988:KSZ851989 LCV851988:LCV851989 LMR851988:LMR851989 LWN851988:LWN851989 MGJ851988:MGJ851989 MQF851988:MQF851989 NAB851988:NAB851989 NJX851988:NJX851989 NTT851988:NTT851989 ODP851988:ODP851989 ONL851988:ONL851989 OXH851988:OXH851989 PHD851988:PHD851989 PQZ851988:PQZ851989 QAV851988:QAV851989 QKR851988:QKR851989 QUN851988:QUN851989 REJ851988:REJ851989 ROF851988:ROF851989 RYB851988:RYB851989 SHX851988:SHX851989 SRT851988:SRT851989 TBP851988:TBP851989 TLL851988:TLL851989 TVH851988:TVH851989 UFD851988:UFD851989 UOZ851988:UOZ851989 UYV851988:UYV851989 VIR851988:VIR851989 VSN851988:VSN851989 WCJ851988:WCJ851989 WMF851988:WMF851989 WWB851988:WWB851989 T917524:T917525 JP917524:JP917525 TL917524:TL917525 ADH917524:ADH917525 AND917524:AND917525 AWZ917524:AWZ917525 BGV917524:BGV917525 BQR917524:BQR917525 CAN917524:CAN917525 CKJ917524:CKJ917525 CUF917524:CUF917525 DEB917524:DEB917525 DNX917524:DNX917525 DXT917524:DXT917525 EHP917524:EHP917525 ERL917524:ERL917525 FBH917524:FBH917525 FLD917524:FLD917525 FUZ917524:FUZ917525 GEV917524:GEV917525 GOR917524:GOR917525 GYN917524:GYN917525 HIJ917524:HIJ917525 HSF917524:HSF917525 ICB917524:ICB917525 ILX917524:ILX917525 IVT917524:IVT917525 JFP917524:JFP917525 JPL917524:JPL917525 JZH917524:JZH917525 KJD917524:KJD917525 KSZ917524:KSZ917525 LCV917524:LCV917525 LMR917524:LMR917525 LWN917524:LWN917525 MGJ917524:MGJ917525 MQF917524:MQF917525 NAB917524:NAB917525 NJX917524:NJX917525 NTT917524:NTT917525 ODP917524:ODP917525 ONL917524:ONL917525 OXH917524:OXH917525 PHD917524:PHD917525 PQZ917524:PQZ917525 QAV917524:QAV917525 QKR917524:QKR917525 QUN917524:QUN917525 REJ917524:REJ917525 ROF917524:ROF917525 RYB917524:RYB917525 SHX917524:SHX917525 SRT917524:SRT917525 TBP917524:TBP917525 TLL917524:TLL917525 TVH917524:TVH917525 UFD917524:UFD917525 UOZ917524:UOZ917525 UYV917524:UYV917525 VIR917524:VIR917525 VSN917524:VSN917525 WCJ917524:WCJ917525 WMF917524:WMF917525 WWB917524:WWB917525 T983060:T983061 JP983060:JP983061 TL983060:TL983061 ADH983060:ADH983061 AND983060:AND983061 AWZ983060:AWZ983061 BGV983060:BGV983061 BQR983060:BQR983061 CAN983060:CAN983061 CKJ983060:CKJ983061 CUF983060:CUF983061 DEB983060:DEB983061 DNX983060:DNX983061 DXT983060:DXT983061 EHP983060:EHP983061 ERL983060:ERL983061 FBH983060:FBH983061 FLD983060:FLD983061 FUZ983060:FUZ983061 GEV983060:GEV983061 GOR983060:GOR983061 GYN983060:GYN983061 HIJ983060:HIJ983061 HSF983060:HSF983061 ICB983060:ICB983061 ILX983060:ILX983061 IVT983060:IVT983061 JFP983060:JFP983061 JPL983060:JPL983061 JZH983060:JZH983061 KJD983060:KJD983061 KSZ983060:KSZ983061 LCV983060:LCV983061 LMR983060:LMR983061 LWN983060:LWN983061 MGJ983060:MGJ983061 MQF983060:MQF983061 NAB983060:NAB983061 NJX983060:NJX983061 NTT983060:NTT983061 ODP983060:ODP983061 ONL983060:ONL983061 OXH983060:OXH983061 PHD983060:PHD983061 PQZ983060:PQZ983061 QAV983060:QAV983061 QKR983060:QKR983061 QUN983060:QUN983061 REJ983060:REJ983061 ROF983060:ROF983061 RYB983060:RYB983061 SHX983060:SHX983061 SRT983060:SRT983061 TBP983060:TBP983061 TLL983060:TLL983061 TVH983060:TVH983061 UFD983060:UFD983061 UOZ983060:UOZ983061 UYV983060:UYV983061 VIR983060:VIR983061 VSN983060:VSN983061 WCJ983060:WCJ983061 WMF983060:WMF983061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showInputMessage="1" showErrorMessage="1" prompt="Для выбора выполните двойной щелчок левой клавиши мыши по соответствующей ячейке." sqref="JQ24 S65556:S65557 JO65556:JO65557 TK65556:TK65557 ADG65556:ADG65557 ANC65556:ANC65557 AWY65556:AWY65557 BGU65556:BGU65557 BQQ65556:BQQ65557 CAM65556:CAM65557 CKI65556:CKI65557 CUE65556:CUE65557 DEA65556:DEA65557 DNW65556:DNW65557 DXS65556:DXS65557 EHO65556:EHO65557 ERK65556:ERK65557 FBG65556:FBG65557 FLC65556:FLC65557 FUY65556:FUY65557 GEU65556:GEU65557 GOQ65556:GOQ65557 GYM65556:GYM65557 HII65556:HII65557 HSE65556:HSE65557 ICA65556:ICA65557 ILW65556:ILW65557 IVS65556:IVS65557 JFO65556:JFO65557 JPK65556:JPK65557 JZG65556:JZG65557 KJC65556:KJC65557 KSY65556:KSY65557 LCU65556:LCU65557 LMQ65556:LMQ65557 LWM65556:LWM65557 MGI65556:MGI65557 MQE65556:MQE65557 NAA65556:NAA65557 NJW65556:NJW65557 NTS65556:NTS65557 ODO65556:ODO65557 ONK65556:ONK65557 OXG65556:OXG65557 PHC65556:PHC65557 PQY65556:PQY65557 QAU65556:QAU65557 QKQ65556:QKQ65557 QUM65556:QUM65557 REI65556:REI65557 ROE65556:ROE65557 RYA65556:RYA65557 SHW65556:SHW65557 SRS65556:SRS65557 TBO65556:TBO65557 TLK65556:TLK65557 TVG65556:TVG65557 UFC65556:UFC65557 UOY65556:UOY65557 UYU65556:UYU65557 VIQ65556:VIQ65557 VSM65556:VSM65557 WCI65556:WCI65557 WME65556:WME65557 WWA65556:WWA65557 S131092:S131093 JO131092:JO131093 TK131092:TK131093 ADG131092:ADG131093 ANC131092:ANC131093 AWY131092:AWY131093 BGU131092:BGU131093 BQQ131092:BQQ131093 CAM131092:CAM131093 CKI131092:CKI131093 CUE131092:CUE131093 DEA131092:DEA131093 DNW131092:DNW131093 DXS131092:DXS131093 EHO131092:EHO131093 ERK131092:ERK131093 FBG131092:FBG131093 FLC131092:FLC131093 FUY131092:FUY131093 GEU131092:GEU131093 GOQ131092:GOQ131093 GYM131092:GYM131093 HII131092:HII131093 HSE131092:HSE131093 ICA131092:ICA131093 ILW131092:ILW131093 IVS131092:IVS131093 JFO131092:JFO131093 JPK131092:JPK131093 JZG131092:JZG131093 KJC131092:KJC131093 KSY131092:KSY131093 LCU131092:LCU131093 LMQ131092:LMQ131093 LWM131092:LWM131093 MGI131092:MGI131093 MQE131092:MQE131093 NAA131092:NAA131093 NJW131092:NJW131093 NTS131092:NTS131093 ODO131092:ODO131093 ONK131092:ONK131093 OXG131092:OXG131093 PHC131092:PHC131093 PQY131092:PQY131093 QAU131092:QAU131093 QKQ131092:QKQ131093 QUM131092:QUM131093 REI131092:REI131093 ROE131092:ROE131093 RYA131092:RYA131093 SHW131092:SHW131093 SRS131092:SRS131093 TBO131092:TBO131093 TLK131092:TLK131093 TVG131092:TVG131093 UFC131092:UFC131093 UOY131092:UOY131093 UYU131092:UYU131093 VIQ131092:VIQ131093 VSM131092:VSM131093 WCI131092:WCI131093 WME131092:WME131093 WWA131092:WWA131093 S196628:S196629 JO196628:JO196629 TK196628:TK196629 ADG196628:ADG196629 ANC196628:ANC196629 AWY196628:AWY196629 BGU196628:BGU196629 BQQ196628:BQQ196629 CAM196628:CAM196629 CKI196628:CKI196629 CUE196628:CUE196629 DEA196628:DEA196629 DNW196628:DNW196629 DXS196628:DXS196629 EHO196628:EHO196629 ERK196628:ERK196629 FBG196628:FBG196629 FLC196628:FLC196629 FUY196628:FUY196629 GEU196628:GEU196629 GOQ196628:GOQ196629 GYM196628:GYM196629 HII196628:HII196629 HSE196628:HSE196629 ICA196628:ICA196629 ILW196628:ILW196629 IVS196628:IVS196629 JFO196628:JFO196629 JPK196628:JPK196629 JZG196628:JZG196629 KJC196628:KJC196629 KSY196628:KSY196629 LCU196628:LCU196629 LMQ196628:LMQ196629 LWM196628:LWM196629 MGI196628:MGI196629 MQE196628:MQE196629 NAA196628:NAA196629 NJW196628:NJW196629 NTS196628:NTS196629 ODO196628:ODO196629 ONK196628:ONK196629 OXG196628:OXG196629 PHC196628:PHC196629 PQY196628:PQY196629 QAU196628:QAU196629 QKQ196628:QKQ196629 QUM196628:QUM196629 REI196628:REI196629 ROE196628:ROE196629 RYA196628:RYA196629 SHW196628:SHW196629 SRS196628:SRS196629 TBO196628:TBO196629 TLK196628:TLK196629 TVG196628:TVG196629 UFC196628:UFC196629 UOY196628:UOY196629 UYU196628:UYU196629 VIQ196628:VIQ196629 VSM196628:VSM196629 WCI196628:WCI196629 WME196628:WME196629 WWA196628:WWA196629 S262164:S262165 JO262164:JO262165 TK262164:TK262165 ADG262164:ADG262165 ANC262164:ANC262165 AWY262164:AWY262165 BGU262164:BGU262165 BQQ262164:BQQ262165 CAM262164:CAM262165 CKI262164:CKI262165 CUE262164:CUE262165 DEA262164:DEA262165 DNW262164:DNW262165 DXS262164:DXS262165 EHO262164:EHO262165 ERK262164:ERK262165 FBG262164:FBG262165 FLC262164:FLC262165 FUY262164:FUY262165 GEU262164:GEU262165 GOQ262164:GOQ262165 GYM262164:GYM262165 HII262164:HII262165 HSE262164:HSE262165 ICA262164:ICA262165 ILW262164:ILW262165 IVS262164:IVS262165 JFO262164:JFO262165 JPK262164:JPK262165 JZG262164:JZG262165 KJC262164:KJC262165 KSY262164:KSY262165 LCU262164:LCU262165 LMQ262164:LMQ262165 LWM262164:LWM262165 MGI262164:MGI262165 MQE262164:MQE262165 NAA262164:NAA262165 NJW262164:NJW262165 NTS262164:NTS262165 ODO262164:ODO262165 ONK262164:ONK262165 OXG262164:OXG262165 PHC262164:PHC262165 PQY262164:PQY262165 QAU262164:QAU262165 QKQ262164:QKQ262165 QUM262164:QUM262165 REI262164:REI262165 ROE262164:ROE262165 RYA262164:RYA262165 SHW262164:SHW262165 SRS262164:SRS262165 TBO262164:TBO262165 TLK262164:TLK262165 TVG262164:TVG262165 UFC262164:UFC262165 UOY262164:UOY262165 UYU262164:UYU262165 VIQ262164:VIQ262165 VSM262164:VSM262165 WCI262164:WCI262165 WME262164:WME262165 WWA262164:WWA262165 S327700:S327701 JO327700:JO327701 TK327700:TK327701 ADG327700:ADG327701 ANC327700:ANC327701 AWY327700:AWY327701 BGU327700:BGU327701 BQQ327700:BQQ327701 CAM327700:CAM327701 CKI327700:CKI327701 CUE327700:CUE327701 DEA327700:DEA327701 DNW327700:DNW327701 DXS327700:DXS327701 EHO327700:EHO327701 ERK327700:ERK327701 FBG327700:FBG327701 FLC327700:FLC327701 FUY327700:FUY327701 GEU327700:GEU327701 GOQ327700:GOQ327701 GYM327700:GYM327701 HII327700:HII327701 HSE327700:HSE327701 ICA327700:ICA327701 ILW327700:ILW327701 IVS327700:IVS327701 JFO327700:JFO327701 JPK327700:JPK327701 JZG327700:JZG327701 KJC327700:KJC327701 KSY327700:KSY327701 LCU327700:LCU327701 LMQ327700:LMQ327701 LWM327700:LWM327701 MGI327700:MGI327701 MQE327700:MQE327701 NAA327700:NAA327701 NJW327700:NJW327701 NTS327700:NTS327701 ODO327700:ODO327701 ONK327700:ONK327701 OXG327700:OXG327701 PHC327700:PHC327701 PQY327700:PQY327701 QAU327700:QAU327701 QKQ327700:QKQ327701 QUM327700:QUM327701 REI327700:REI327701 ROE327700:ROE327701 RYA327700:RYA327701 SHW327700:SHW327701 SRS327700:SRS327701 TBO327700:TBO327701 TLK327700:TLK327701 TVG327700:TVG327701 UFC327700:UFC327701 UOY327700:UOY327701 UYU327700:UYU327701 VIQ327700:VIQ327701 VSM327700:VSM327701 WCI327700:WCI327701 WME327700:WME327701 WWA327700:WWA327701 S393236:S393237 JO393236:JO393237 TK393236:TK393237 ADG393236:ADG393237 ANC393236:ANC393237 AWY393236:AWY393237 BGU393236:BGU393237 BQQ393236:BQQ393237 CAM393236:CAM393237 CKI393236:CKI393237 CUE393236:CUE393237 DEA393236:DEA393237 DNW393236:DNW393237 DXS393236:DXS393237 EHO393236:EHO393237 ERK393236:ERK393237 FBG393236:FBG393237 FLC393236:FLC393237 FUY393236:FUY393237 GEU393236:GEU393237 GOQ393236:GOQ393237 GYM393236:GYM393237 HII393236:HII393237 HSE393236:HSE393237 ICA393236:ICA393237 ILW393236:ILW393237 IVS393236:IVS393237 JFO393236:JFO393237 JPK393236:JPK393237 JZG393236:JZG393237 KJC393236:KJC393237 KSY393236:KSY393237 LCU393236:LCU393237 LMQ393236:LMQ393237 LWM393236:LWM393237 MGI393236:MGI393237 MQE393236:MQE393237 NAA393236:NAA393237 NJW393236:NJW393237 NTS393236:NTS393237 ODO393236:ODO393237 ONK393236:ONK393237 OXG393236:OXG393237 PHC393236:PHC393237 PQY393236:PQY393237 QAU393236:QAU393237 QKQ393236:QKQ393237 QUM393236:QUM393237 REI393236:REI393237 ROE393236:ROE393237 RYA393236:RYA393237 SHW393236:SHW393237 SRS393236:SRS393237 TBO393236:TBO393237 TLK393236:TLK393237 TVG393236:TVG393237 UFC393236:UFC393237 UOY393236:UOY393237 UYU393236:UYU393237 VIQ393236:VIQ393237 VSM393236:VSM393237 WCI393236:WCI393237 WME393236:WME393237 WWA393236:WWA393237 S458772:S458773 JO458772:JO458773 TK458772:TK458773 ADG458772:ADG458773 ANC458772:ANC458773 AWY458772:AWY458773 BGU458772:BGU458773 BQQ458772:BQQ458773 CAM458772:CAM458773 CKI458772:CKI458773 CUE458772:CUE458773 DEA458772:DEA458773 DNW458772:DNW458773 DXS458772:DXS458773 EHO458772:EHO458773 ERK458772:ERK458773 FBG458772:FBG458773 FLC458772:FLC458773 FUY458772:FUY458773 GEU458772:GEU458773 GOQ458772:GOQ458773 GYM458772:GYM458773 HII458772:HII458773 HSE458772:HSE458773 ICA458772:ICA458773 ILW458772:ILW458773 IVS458772:IVS458773 JFO458772:JFO458773 JPK458772:JPK458773 JZG458772:JZG458773 KJC458772:KJC458773 KSY458772:KSY458773 LCU458772:LCU458773 LMQ458772:LMQ458773 LWM458772:LWM458773 MGI458772:MGI458773 MQE458772:MQE458773 NAA458772:NAA458773 NJW458772:NJW458773 NTS458772:NTS458773 ODO458772:ODO458773 ONK458772:ONK458773 OXG458772:OXG458773 PHC458772:PHC458773 PQY458772:PQY458773 QAU458772:QAU458773 QKQ458772:QKQ458773 QUM458772:QUM458773 REI458772:REI458773 ROE458772:ROE458773 RYA458772:RYA458773 SHW458772:SHW458773 SRS458772:SRS458773 TBO458772:TBO458773 TLK458772:TLK458773 TVG458772:TVG458773 UFC458772:UFC458773 UOY458772:UOY458773 UYU458772:UYU458773 VIQ458772:VIQ458773 VSM458772:VSM458773 WCI458772:WCI458773 WME458772:WME458773 WWA458772:WWA458773 S524308:S524309 JO524308:JO524309 TK524308:TK524309 ADG524308:ADG524309 ANC524308:ANC524309 AWY524308:AWY524309 BGU524308:BGU524309 BQQ524308:BQQ524309 CAM524308:CAM524309 CKI524308:CKI524309 CUE524308:CUE524309 DEA524308:DEA524309 DNW524308:DNW524309 DXS524308:DXS524309 EHO524308:EHO524309 ERK524308:ERK524309 FBG524308:FBG524309 FLC524308:FLC524309 FUY524308:FUY524309 GEU524308:GEU524309 GOQ524308:GOQ524309 GYM524308:GYM524309 HII524308:HII524309 HSE524308:HSE524309 ICA524308:ICA524309 ILW524308:ILW524309 IVS524308:IVS524309 JFO524308:JFO524309 JPK524308:JPK524309 JZG524308:JZG524309 KJC524308:KJC524309 KSY524308:KSY524309 LCU524308:LCU524309 LMQ524308:LMQ524309 LWM524308:LWM524309 MGI524308:MGI524309 MQE524308:MQE524309 NAA524308:NAA524309 NJW524308:NJW524309 NTS524308:NTS524309 ODO524308:ODO524309 ONK524308:ONK524309 OXG524308:OXG524309 PHC524308:PHC524309 PQY524308:PQY524309 QAU524308:QAU524309 QKQ524308:QKQ524309 QUM524308:QUM524309 REI524308:REI524309 ROE524308:ROE524309 RYA524308:RYA524309 SHW524308:SHW524309 SRS524308:SRS524309 TBO524308:TBO524309 TLK524308:TLK524309 TVG524308:TVG524309 UFC524308:UFC524309 UOY524308:UOY524309 UYU524308:UYU524309 VIQ524308:VIQ524309 VSM524308:VSM524309 WCI524308:WCI524309 WME524308:WME524309 WWA524308:WWA524309 S589844:S589845 JO589844:JO589845 TK589844:TK589845 ADG589844:ADG589845 ANC589844:ANC589845 AWY589844:AWY589845 BGU589844:BGU589845 BQQ589844:BQQ589845 CAM589844:CAM589845 CKI589844:CKI589845 CUE589844:CUE589845 DEA589844:DEA589845 DNW589844:DNW589845 DXS589844:DXS589845 EHO589844:EHO589845 ERK589844:ERK589845 FBG589844:FBG589845 FLC589844:FLC589845 FUY589844:FUY589845 GEU589844:GEU589845 GOQ589844:GOQ589845 GYM589844:GYM589845 HII589844:HII589845 HSE589844:HSE589845 ICA589844:ICA589845 ILW589844:ILW589845 IVS589844:IVS589845 JFO589844:JFO589845 JPK589844:JPK589845 JZG589844:JZG589845 KJC589844:KJC589845 KSY589844:KSY589845 LCU589844:LCU589845 LMQ589844:LMQ589845 LWM589844:LWM589845 MGI589844:MGI589845 MQE589844:MQE589845 NAA589844:NAA589845 NJW589844:NJW589845 NTS589844:NTS589845 ODO589844:ODO589845 ONK589844:ONK589845 OXG589844:OXG589845 PHC589844:PHC589845 PQY589844:PQY589845 QAU589844:QAU589845 QKQ589844:QKQ589845 QUM589844:QUM589845 REI589844:REI589845 ROE589844:ROE589845 RYA589844:RYA589845 SHW589844:SHW589845 SRS589844:SRS589845 TBO589844:TBO589845 TLK589844:TLK589845 TVG589844:TVG589845 UFC589844:UFC589845 UOY589844:UOY589845 UYU589844:UYU589845 VIQ589844:VIQ589845 VSM589844:VSM589845 WCI589844:WCI589845 WME589844:WME589845 WWA589844:WWA589845 S655380:S655381 JO655380:JO655381 TK655380:TK655381 ADG655380:ADG655381 ANC655380:ANC655381 AWY655380:AWY655381 BGU655380:BGU655381 BQQ655380:BQQ655381 CAM655380:CAM655381 CKI655380:CKI655381 CUE655380:CUE655381 DEA655380:DEA655381 DNW655380:DNW655381 DXS655380:DXS655381 EHO655380:EHO655381 ERK655380:ERK655381 FBG655380:FBG655381 FLC655380:FLC655381 FUY655380:FUY655381 GEU655380:GEU655381 GOQ655380:GOQ655381 GYM655380:GYM655381 HII655380:HII655381 HSE655380:HSE655381 ICA655380:ICA655381 ILW655380:ILW655381 IVS655380:IVS655381 JFO655380:JFO655381 JPK655380:JPK655381 JZG655380:JZG655381 KJC655380:KJC655381 KSY655380:KSY655381 LCU655380:LCU655381 LMQ655380:LMQ655381 LWM655380:LWM655381 MGI655380:MGI655381 MQE655380:MQE655381 NAA655380:NAA655381 NJW655380:NJW655381 NTS655380:NTS655381 ODO655380:ODO655381 ONK655380:ONK655381 OXG655380:OXG655381 PHC655380:PHC655381 PQY655380:PQY655381 QAU655380:QAU655381 QKQ655380:QKQ655381 QUM655380:QUM655381 REI655380:REI655381 ROE655380:ROE655381 RYA655380:RYA655381 SHW655380:SHW655381 SRS655380:SRS655381 TBO655380:TBO655381 TLK655380:TLK655381 TVG655380:TVG655381 UFC655380:UFC655381 UOY655380:UOY655381 UYU655380:UYU655381 VIQ655380:VIQ655381 VSM655380:VSM655381 WCI655380:WCI655381 WME655380:WME655381 WWA655380:WWA655381 S720916:S720917 JO720916:JO720917 TK720916:TK720917 ADG720916:ADG720917 ANC720916:ANC720917 AWY720916:AWY720917 BGU720916:BGU720917 BQQ720916:BQQ720917 CAM720916:CAM720917 CKI720916:CKI720917 CUE720916:CUE720917 DEA720916:DEA720917 DNW720916:DNW720917 DXS720916:DXS720917 EHO720916:EHO720917 ERK720916:ERK720917 FBG720916:FBG720917 FLC720916:FLC720917 FUY720916:FUY720917 GEU720916:GEU720917 GOQ720916:GOQ720917 GYM720916:GYM720917 HII720916:HII720917 HSE720916:HSE720917 ICA720916:ICA720917 ILW720916:ILW720917 IVS720916:IVS720917 JFO720916:JFO720917 JPK720916:JPK720917 JZG720916:JZG720917 KJC720916:KJC720917 KSY720916:KSY720917 LCU720916:LCU720917 LMQ720916:LMQ720917 LWM720916:LWM720917 MGI720916:MGI720917 MQE720916:MQE720917 NAA720916:NAA720917 NJW720916:NJW720917 NTS720916:NTS720917 ODO720916:ODO720917 ONK720916:ONK720917 OXG720916:OXG720917 PHC720916:PHC720917 PQY720916:PQY720917 QAU720916:QAU720917 QKQ720916:QKQ720917 QUM720916:QUM720917 REI720916:REI720917 ROE720916:ROE720917 RYA720916:RYA720917 SHW720916:SHW720917 SRS720916:SRS720917 TBO720916:TBO720917 TLK720916:TLK720917 TVG720916:TVG720917 UFC720916:UFC720917 UOY720916:UOY720917 UYU720916:UYU720917 VIQ720916:VIQ720917 VSM720916:VSM720917 WCI720916:WCI720917 WME720916:WME720917 WWA720916:WWA720917 S786452:S786453 JO786452:JO786453 TK786452:TK786453 ADG786452:ADG786453 ANC786452:ANC786453 AWY786452:AWY786453 BGU786452:BGU786453 BQQ786452:BQQ786453 CAM786452:CAM786453 CKI786452:CKI786453 CUE786452:CUE786453 DEA786452:DEA786453 DNW786452:DNW786453 DXS786452:DXS786453 EHO786452:EHO786453 ERK786452:ERK786453 FBG786452:FBG786453 FLC786452:FLC786453 FUY786452:FUY786453 GEU786452:GEU786453 GOQ786452:GOQ786453 GYM786452:GYM786453 HII786452:HII786453 HSE786452:HSE786453 ICA786452:ICA786453 ILW786452:ILW786453 IVS786452:IVS786453 JFO786452:JFO786453 JPK786452:JPK786453 JZG786452:JZG786453 KJC786452:KJC786453 KSY786452:KSY786453 LCU786452:LCU786453 LMQ786452:LMQ786453 LWM786452:LWM786453 MGI786452:MGI786453 MQE786452:MQE786453 NAA786452:NAA786453 NJW786452:NJW786453 NTS786452:NTS786453 ODO786452:ODO786453 ONK786452:ONK786453 OXG786452:OXG786453 PHC786452:PHC786453 PQY786452:PQY786453 QAU786452:QAU786453 QKQ786452:QKQ786453 QUM786452:QUM786453 REI786452:REI786453 ROE786452:ROE786453 RYA786452:RYA786453 SHW786452:SHW786453 SRS786452:SRS786453 TBO786452:TBO786453 TLK786452:TLK786453 TVG786452:TVG786453 UFC786452:UFC786453 UOY786452:UOY786453 UYU786452:UYU786453 VIQ786452:VIQ786453 VSM786452:VSM786453 WCI786452:WCI786453 WME786452:WME786453 WWA786452:WWA786453 S851988:S851989 JO851988:JO851989 TK851988:TK851989 ADG851988:ADG851989 ANC851988:ANC851989 AWY851988:AWY851989 BGU851988:BGU851989 BQQ851988:BQQ851989 CAM851988:CAM851989 CKI851988:CKI851989 CUE851988:CUE851989 DEA851988:DEA851989 DNW851988:DNW851989 DXS851988:DXS851989 EHO851988:EHO851989 ERK851988:ERK851989 FBG851988:FBG851989 FLC851988:FLC851989 FUY851988:FUY851989 GEU851988:GEU851989 GOQ851988:GOQ851989 GYM851988:GYM851989 HII851988:HII851989 HSE851988:HSE851989 ICA851988:ICA851989 ILW851988:ILW851989 IVS851988:IVS851989 JFO851988:JFO851989 JPK851988:JPK851989 JZG851988:JZG851989 KJC851988:KJC851989 KSY851988:KSY851989 LCU851988:LCU851989 LMQ851988:LMQ851989 LWM851988:LWM851989 MGI851988:MGI851989 MQE851988:MQE851989 NAA851988:NAA851989 NJW851988:NJW851989 NTS851988:NTS851989 ODO851988:ODO851989 ONK851988:ONK851989 OXG851988:OXG851989 PHC851988:PHC851989 PQY851988:PQY851989 QAU851988:QAU851989 QKQ851988:QKQ851989 QUM851988:QUM851989 REI851988:REI851989 ROE851988:ROE851989 RYA851988:RYA851989 SHW851988:SHW851989 SRS851988:SRS851989 TBO851988:TBO851989 TLK851988:TLK851989 TVG851988:TVG851989 UFC851988:UFC851989 UOY851988:UOY851989 UYU851988:UYU851989 VIQ851988:VIQ851989 VSM851988:VSM851989 WCI851988:WCI851989 WME851988:WME851989 WWA851988:WWA851989 S917524:S917525 JO917524:JO917525 TK917524:TK917525 ADG917524:ADG917525 ANC917524:ANC917525 AWY917524:AWY917525 BGU917524:BGU917525 BQQ917524:BQQ917525 CAM917524:CAM917525 CKI917524:CKI917525 CUE917524:CUE917525 DEA917524:DEA917525 DNW917524:DNW917525 DXS917524:DXS917525 EHO917524:EHO917525 ERK917524:ERK917525 FBG917524:FBG917525 FLC917524:FLC917525 FUY917524:FUY917525 GEU917524:GEU917525 GOQ917524:GOQ917525 GYM917524:GYM917525 HII917524:HII917525 HSE917524:HSE917525 ICA917524:ICA917525 ILW917524:ILW917525 IVS917524:IVS917525 JFO917524:JFO917525 JPK917524:JPK917525 JZG917524:JZG917525 KJC917524:KJC917525 KSY917524:KSY917525 LCU917524:LCU917525 LMQ917524:LMQ917525 LWM917524:LWM917525 MGI917524:MGI917525 MQE917524:MQE917525 NAA917524:NAA917525 NJW917524:NJW917525 NTS917524:NTS917525 ODO917524:ODO917525 ONK917524:ONK917525 OXG917524:OXG917525 PHC917524:PHC917525 PQY917524:PQY917525 QAU917524:QAU917525 QKQ917524:QKQ917525 QUM917524:QUM917525 REI917524:REI917525 ROE917524:ROE917525 RYA917524:RYA917525 SHW917524:SHW917525 SRS917524:SRS917525 TBO917524:TBO917525 TLK917524:TLK917525 TVG917524:TVG917525 UFC917524:UFC917525 UOY917524:UOY917525 UYU917524:UYU917525 VIQ917524:VIQ917525 VSM917524:VSM917525 WCI917524:WCI917525 WME917524:WME917525 WWA917524:WWA917525 S983060:S983061 JO983060:JO983061 TK983060:TK983061 ADG983060:ADG983061 ANC983060:ANC983061 AWY983060:AWY983061 BGU983060:BGU983061 BQQ983060:BQQ983061 CAM983060:CAM983061 CKI983060:CKI983061 CUE983060:CUE983061 DEA983060:DEA983061 DNW983060:DNW983061 DXS983060:DXS983061 EHO983060:EHO983061 ERK983060:ERK983061 FBG983060:FBG983061 FLC983060:FLC983061 FUY983060:FUY983061 GEU983060:GEU983061 GOQ983060:GOQ983061 GYM983060:GYM983061 HII983060:HII983061 HSE983060:HSE983061 ICA983060:ICA983061 ILW983060:ILW983061 IVS983060:IVS983061 JFO983060:JFO983061 JPK983060:JPK983061 JZG983060:JZG983061 KJC983060:KJC983061 KSY983060:KSY983061 LCU983060:LCU983061 LMQ983060:LMQ983061 LWM983060:LWM983061 MGI983060:MGI983061 MQE983060:MQE983061 NAA983060:NAA983061 NJW983060:NJW983061 NTS983060:NTS983061 ODO983060:ODO983061 ONK983060:ONK983061 OXG983060:OXG983061 PHC983060:PHC983061 PQY983060:PQY983061 QAU983060:QAU983061 QKQ983060:QKQ983061 QUM983060:QUM983061 REI983060:REI983061 ROE983060:ROE983061 RYA983060:RYA983061 SHW983060:SHW983061 SRS983060:SRS983061 TBO983060:TBO983061 TLK983060:TLK983061 TVG983060:TVG983061 UFC983060:UFC983061 UOY983060:UOY983061 UYU983060:UYU983061 VIQ983060:VIQ983061 VSM983060:VSM983061 WCI983060:WCI983061 WME983060:WME983061 WWA983060:WWA983061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0 U65556 JQ65556 TM65556 ADI65556 ANE65556 AXA65556 BGW65556 BQS65556 CAO65556 CKK65556 CUG65556 DEC65556 DNY65556 DXU65556 EHQ65556 ERM65556 FBI65556 FLE65556 FVA65556 GEW65556 GOS65556 GYO65556 HIK65556 HSG65556 ICC65556 ILY65556 IVU65556 JFQ65556 JPM65556 JZI65556 KJE65556 KTA65556 LCW65556 LMS65556 LWO65556 MGK65556 MQG65556 NAC65556 NJY65556 NTU65556 ODQ65556 ONM65556 OXI65556 PHE65556 PRA65556 QAW65556 QKS65556 QUO65556 REK65556 ROG65556 RYC65556 SHY65556 SRU65556 TBQ65556 TLM65556 TVI65556 UFE65556 UPA65556 UYW65556 VIS65556 VSO65556 WCK65556 WMG65556 WWC65556 U131092 JQ131092 TM131092 ADI131092 ANE131092 AXA131092 BGW131092 BQS131092 CAO131092 CKK131092 CUG131092 DEC131092 DNY131092 DXU131092 EHQ131092 ERM131092 FBI131092 FLE131092 FVA131092 GEW131092 GOS131092 GYO131092 HIK131092 HSG131092 ICC131092 ILY131092 IVU131092 JFQ131092 JPM131092 JZI131092 KJE131092 KTA131092 LCW131092 LMS131092 LWO131092 MGK131092 MQG131092 NAC131092 NJY131092 NTU131092 ODQ131092 ONM131092 OXI131092 PHE131092 PRA131092 QAW131092 QKS131092 QUO131092 REK131092 ROG131092 RYC131092 SHY131092 SRU131092 TBQ131092 TLM131092 TVI131092 UFE131092 UPA131092 UYW131092 VIS131092 VSO131092 WCK131092 WMG131092 WWC131092 U196628 JQ196628 TM196628 ADI196628 ANE196628 AXA196628 BGW196628 BQS196628 CAO196628 CKK196628 CUG196628 DEC196628 DNY196628 DXU196628 EHQ196628 ERM196628 FBI196628 FLE196628 FVA196628 GEW196628 GOS196628 GYO196628 HIK196628 HSG196628 ICC196628 ILY196628 IVU196628 JFQ196628 JPM196628 JZI196628 KJE196628 KTA196628 LCW196628 LMS196628 LWO196628 MGK196628 MQG196628 NAC196628 NJY196628 NTU196628 ODQ196628 ONM196628 OXI196628 PHE196628 PRA196628 QAW196628 QKS196628 QUO196628 REK196628 ROG196628 RYC196628 SHY196628 SRU196628 TBQ196628 TLM196628 TVI196628 UFE196628 UPA196628 UYW196628 VIS196628 VSO196628 WCK196628 WMG196628 WWC196628 U262164 JQ262164 TM262164 ADI262164 ANE262164 AXA262164 BGW262164 BQS262164 CAO262164 CKK262164 CUG262164 DEC262164 DNY262164 DXU262164 EHQ262164 ERM262164 FBI262164 FLE262164 FVA262164 GEW262164 GOS262164 GYO262164 HIK262164 HSG262164 ICC262164 ILY262164 IVU262164 JFQ262164 JPM262164 JZI262164 KJE262164 KTA262164 LCW262164 LMS262164 LWO262164 MGK262164 MQG262164 NAC262164 NJY262164 NTU262164 ODQ262164 ONM262164 OXI262164 PHE262164 PRA262164 QAW262164 QKS262164 QUO262164 REK262164 ROG262164 RYC262164 SHY262164 SRU262164 TBQ262164 TLM262164 TVI262164 UFE262164 UPA262164 UYW262164 VIS262164 VSO262164 WCK262164 WMG262164 WWC262164 U327700 JQ327700 TM327700 ADI327700 ANE327700 AXA327700 BGW327700 BQS327700 CAO327700 CKK327700 CUG327700 DEC327700 DNY327700 DXU327700 EHQ327700 ERM327700 FBI327700 FLE327700 FVA327700 GEW327700 GOS327700 GYO327700 HIK327700 HSG327700 ICC327700 ILY327700 IVU327700 JFQ327700 JPM327700 JZI327700 KJE327700 KTA327700 LCW327700 LMS327700 LWO327700 MGK327700 MQG327700 NAC327700 NJY327700 NTU327700 ODQ327700 ONM327700 OXI327700 PHE327700 PRA327700 QAW327700 QKS327700 QUO327700 REK327700 ROG327700 RYC327700 SHY327700 SRU327700 TBQ327700 TLM327700 TVI327700 UFE327700 UPA327700 UYW327700 VIS327700 VSO327700 WCK327700 WMG327700 WWC327700 U393236 JQ393236 TM393236 ADI393236 ANE393236 AXA393236 BGW393236 BQS393236 CAO393236 CKK393236 CUG393236 DEC393236 DNY393236 DXU393236 EHQ393236 ERM393236 FBI393236 FLE393236 FVA393236 GEW393236 GOS393236 GYO393236 HIK393236 HSG393236 ICC393236 ILY393236 IVU393236 JFQ393236 JPM393236 JZI393236 KJE393236 KTA393236 LCW393236 LMS393236 LWO393236 MGK393236 MQG393236 NAC393236 NJY393236 NTU393236 ODQ393236 ONM393236 OXI393236 PHE393236 PRA393236 QAW393236 QKS393236 QUO393236 REK393236 ROG393236 RYC393236 SHY393236 SRU393236 TBQ393236 TLM393236 TVI393236 UFE393236 UPA393236 UYW393236 VIS393236 VSO393236 WCK393236 WMG393236 WWC393236 U458772 JQ458772 TM458772 ADI458772 ANE458772 AXA458772 BGW458772 BQS458772 CAO458772 CKK458772 CUG458772 DEC458772 DNY458772 DXU458772 EHQ458772 ERM458772 FBI458772 FLE458772 FVA458772 GEW458772 GOS458772 GYO458772 HIK458772 HSG458772 ICC458772 ILY458772 IVU458772 JFQ458772 JPM458772 JZI458772 KJE458772 KTA458772 LCW458772 LMS458772 LWO458772 MGK458772 MQG458772 NAC458772 NJY458772 NTU458772 ODQ458772 ONM458772 OXI458772 PHE458772 PRA458772 QAW458772 QKS458772 QUO458772 REK458772 ROG458772 RYC458772 SHY458772 SRU458772 TBQ458772 TLM458772 TVI458772 UFE458772 UPA458772 UYW458772 VIS458772 VSO458772 WCK458772 WMG458772 WWC458772 U524308 JQ524308 TM524308 ADI524308 ANE524308 AXA524308 BGW524308 BQS524308 CAO524308 CKK524308 CUG524308 DEC524308 DNY524308 DXU524308 EHQ524308 ERM524308 FBI524308 FLE524308 FVA524308 GEW524308 GOS524308 GYO524308 HIK524308 HSG524308 ICC524308 ILY524308 IVU524308 JFQ524308 JPM524308 JZI524308 KJE524308 KTA524308 LCW524308 LMS524308 LWO524308 MGK524308 MQG524308 NAC524308 NJY524308 NTU524308 ODQ524308 ONM524308 OXI524308 PHE524308 PRA524308 QAW524308 QKS524308 QUO524308 REK524308 ROG524308 RYC524308 SHY524308 SRU524308 TBQ524308 TLM524308 TVI524308 UFE524308 UPA524308 UYW524308 VIS524308 VSO524308 WCK524308 WMG524308 WWC524308 U589844 JQ589844 TM589844 ADI589844 ANE589844 AXA589844 BGW589844 BQS589844 CAO589844 CKK589844 CUG589844 DEC589844 DNY589844 DXU589844 EHQ589844 ERM589844 FBI589844 FLE589844 FVA589844 GEW589844 GOS589844 GYO589844 HIK589844 HSG589844 ICC589844 ILY589844 IVU589844 JFQ589844 JPM589844 JZI589844 KJE589844 KTA589844 LCW589844 LMS589844 LWO589844 MGK589844 MQG589844 NAC589844 NJY589844 NTU589844 ODQ589844 ONM589844 OXI589844 PHE589844 PRA589844 QAW589844 QKS589844 QUO589844 REK589844 ROG589844 RYC589844 SHY589844 SRU589844 TBQ589844 TLM589844 TVI589844 UFE589844 UPA589844 UYW589844 VIS589844 VSO589844 WCK589844 WMG589844 WWC589844 U655380 JQ655380 TM655380 ADI655380 ANE655380 AXA655380 BGW655380 BQS655380 CAO655380 CKK655380 CUG655380 DEC655380 DNY655380 DXU655380 EHQ655380 ERM655380 FBI655380 FLE655380 FVA655380 GEW655380 GOS655380 GYO655380 HIK655380 HSG655380 ICC655380 ILY655380 IVU655380 JFQ655380 JPM655380 JZI655380 KJE655380 KTA655380 LCW655380 LMS655380 LWO655380 MGK655380 MQG655380 NAC655380 NJY655380 NTU655380 ODQ655380 ONM655380 OXI655380 PHE655380 PRA655380 QAW655380 QKS655380 QUO655380 REK655380 ROG655380 RYC655380 SHY655380 SRU655380 TBQ655380 TLM655380 TVI655380 UFE655380 UPA655380 UYW655380 VIS655380 VSO655380 WCK655380 WMG655380 WWC655380 U720916 JQ720916 TM720916 ADI720916 ANE720916 AXA720916 BGW720916 BQS720916 CAO720916 CKK720916 CUG720916 DEC720916 DNY720916 DXU720916 EHQ720916 ERM720916 FBI720916 FLE720916 FVA720916 GEW720916 GOS720916 GYO720916 HIK720916 HSG720916 ICC720916 ILY720916 IVU720916 JFQ720916 JPM720916 JZI720916 KJE720916 KTA720916 LCW720916 LMS720916 LWO720916 MGK720916 MQG720916 NAC720916 NJY720916 NTU720916 ODQ720916 ONM720916 OXI720916 PHE720916 PRA720916 QAW720916 QKS720916 QUO720916 REK720916 ROG720916 RYC720916 SHY720916 SRU720916 TBQ720916 TLM720916 TVI720916 UFE720916 UPA720916 UYW720916 VIS720916 VSO720916 WCK720916 WMG720916 WWC720916 U786452 JQ786452 TM786452 ADI786452 ANE786452 AXA786452 BGW786452 BQS786452 CAO786452 CKK786452 CUG786452 DEC786452 DNY786452 DXU786452 EHQ786452 ERM786452 FBI786452 FLE786452 FVA786452 GEW786452 GOS786452 GYO786452 HIK786452 HSG786452 ICC786452 ILY786452 IVU786452 JFQ786452 JPM786452 JZI786452 KJE786452 KTA786452 LCW786452 LMS786452 LWO786452 MGK786452 MQG786452 NAC786452 NJY786452 NTU786452 ODQ786452 ONM786452 OXI786452 PHE786452 PRA786452 QAW786452 QKS786452 QUO786452 REK786452 ROG786452 RYC786452 SHY786452 SRU786452 TBQ786452 TLM786452 TVI786452 UFE786452 UPA786452 UYW786452 VIS786452 VSO786452 WCK786452 WMG786452 WWC786452 U851988 JQ851988 TM851988 ADI851988 ANE851988 AXA851988 BGW851988 BQS851988 CAO851988 CKK851988 CUG851988 DEC851988 DNY851988 DXU851988 EHQ851988 ERM851988 FBI851988 FLE851988 FVA851988 GEW851988 GOS851988 GYO851988 HIK851988 HSG851988 ICC851988 ILY851988 IVU851988 JFQ851988 JPM851988 JZI851988 KJE851988 KTA851988 LCW851988 LMS851988 LWO851988 MGK851988 MQG851988 NAC851988 NJY851988 NTU851988 ODQ851988 ONM851988 OXI851988 PHE851988 PRA851988 QAW851988 QKS851988 QUO851988 REK851988 ROG851988 RYC851988 SHY851988 SRU851988 TBQ851988 TLM851988 TVI851988 UFE851988 UPA851988 UYW851988 VIS851988 VSO851988 WCK851988 WMG851988 WWC851988 U917524 JQ917524 TM917524 ADI917524 ANE917524 AXA917524 BGW917524 BQS917524 CAO917524 CKK917524 CUG917524 DEC917524 DNY917524 DXU917524 EHQ917524 ERM917524 FBI917524 FLE917524 FVA917524 GEW917524 GOS917524 GYO917524 HIK917524 HSG917524 ICC917524 ILY917524 IVU917524 JFQ917524 JPM917524 JZI917524 KJE917524 KTA917524 LCW917524 LMS917524 LWO917524 MGK917524 MQG917524 NAC917524 NJY917524 NTU917524 ODQ917524 ONM917524 OXI917524 PHE917524 PRA917524 QAW917524 QKS917524 QUO917524 REK917524 ROG917524 RYC917524 SHY917524 SRU917524 TBQ917524 TLM917524 TVI917524 UFE917524 UPA917524 UYW917524 VIS917524 VSO917524 WCK917524 WMG917524 WWC917524 U983060 JQ983060 TM983060 ADI983060 ANE983060 AXA983060 BGW983060 BQS983060 CAO983060 CKK983060 CUG983060 DEC983060 DNY983060 DXU983060 EHQ983060 ERM983060 FBI983060 FLE983060 FVA983060 GEW983060 GOS983060 GYO983060 HIK983060 HSG983060 ICC983060 ILY983060 IVU983060 JFQ983060 JPM983060 JZI983060 KJE983060 KTA983060 LCW983060 LMS983060 LWO983060 MGK983060 MQG983060 NAC983060 NJY983060 NTU983060 ODQ983060 ONM983060 OXI983060 PHE983060 PRA983060 QAW983060 QKS983060 QUO983060 REK983060 ROG983060 RYC983060 SHY983060 SRU983060 TBQ983060 TLM983060 TVI983060 UFE983060 UPA983060 UYW983060 VIS983060 VSO983060 WCK983060 WMG983060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7 JM65557 TI65557 ADE65557 ANA65557 AWW65557 BGS65557 BQO65557 CAK65557 CKG65557 CUC65557 DDY65557 DNU65557 DXQ65557 EHM65557 ERI65557 FBE65557 FLA65557 FUW65557 GES65557 GOO65557 GYK65557 HIG65557 HSC65557 IBY65557 ILU65557 IVQ65557 JFM65557 JPI65557 JZE65557 KJA65557 KSW65557 LCS65557 LMO65557 LWK65557 MGG65557 MQC65557 MZY65557 NJU65557 NTQ65557 ODM65557 ONI65557 OXE65557 PHA65557 PQW65557 QAS65557 QKO65557 QUK65557 REG65557 ROC65557 RXY65557 SHU65557 SRQ65557 TBM65557 TLI65557 TVE65557 UFA65557 UOW65557 UYS65557 VIO65557 VSK65557 WCG65557 WMC65557 WVY65557 Q131093 JM131093 TI131093 ADE131093 ANA131093 AWW131093 BGS131093 BQO131093 CAK131093 CKG131093 CUC131093 DDY131093 DNU131093 DXQ131093 EHM131093 ERI131093 FBE131093 FLA131093 FUW131093 GES131093 GOO131093 GYK131093 HIG131093 HSC131093 IBY131093 ILU131093 IVQ131093 JFM131093 JPI131093 JZE131093 KJA131093 KSW131093 LCS131093 LMO131093 LWK131093 MGG131093 MQC131093 MZY131093 NJU131093 NTQ131093 ODM131093 ONI131093 OXE131093 PHA131093 PQW131093 QAS131093 QKO131093 QUK131093 REG131093 ROC131093 RXY131093 SHU131093 SRQ131093 TBM131093 TLI131093 TVE131093 UFA131093 UOW131093 UYS131093 VIO131093 VSK131093 WCG131093 WMC131093 WVY131093 Q196629 JM196629 TI196629 ADE196629 ANA196629 AWW196629 BGS196629 BQO196629 CAK196629 CKG196629 CUC196629 DDY196629 DNU196629 DXQ196629 EHM196629 ERI196629 FBE196629 FLA196629 FUW196629 GES196629 GOO196629 GYK196629 HIG196629 HSC196629 IBY196629 ILU196629 IVQ196629 JFM196629 JPI196629 JZE196629 KJA196629 KSW196629 LCS196629 LMO196629 LWK196629 MGG196629 MQC196629 MZY196629 NJU196629 NTQ196629 ODM196629 ONI196629 OXE196629 PHA196629 PQW196629 QAS196629 QKO196629 QUK196629 REG196629 ROC196629 RXY196629 SHU196629 SRQ196629 TBM196629 TLI196629 TVE196629 UFA196629 UOW196629 UYS196629 VIO196629 VSK196629 WCG196629 WMC196629 WVY196629 Q262165 JM262165 TI262165 ADE262165 ANA262165 AWW262165 BGS262165 BQO262165 CAK262165 CKG262165 CUC262165 DDY262165 DNU262165 DXQ262165 EHM262165 ERI262165 FBE262165 FLA262165 FUW262165 GES262165 GOO262165 GYK262165 HIG262165 HSC262165 IBY262165 ILU262165 IVQ262165 JFM262165 JPI262165 JZE262165 KJA262165 KSW262165 LCS262165 LMO262165 LWK262165 MGG262165 MQC262165 MZY262165 NJU262165 NTQ262165 ODM262165 ONI262165 OXE262165 PHA262165 PQW262165 QAS262165 QKO262165 QUK262165 REG262165 ROC262165 RXY262165 SHU262165 SRQ262165 TBM262165 TLI262165 TVE262165 UFA262165 UOW262165 UYS262165 VIO262165 VSK262165 WCG262165 WMC262165 WVY262165 Q327701 JM327701 TI327701 ADE327701 ANA327701 AWW327701 BGS327701 BQO327701 CAK327701 CKG327701 CUC327701 DDY327701 DNU327701 DXQ327701 EHM327701 ERI327701 FBE327701 FLA327701 FUW327701 GES327701 GOO327701 GYK327701 HIG327701 HSC327701 IBY327701 ILU327701 IVQ327701 JFM327701 JPI327701 JZE327701 KJA327701 KSW327701 LCS327701 LMO327701 LWK327701 MGG327701 MQC327701 MZY327701 NJU327701 NTQ327701 ODM327701 ONI327701 OXE327701 PHA327701 PQW327701 QAS327701 QKO327701 QUK327701 REG327701 ROC327701 RXY327701 SHU327701 SRQ327701 TBM327701 TLI327701 TVE327701 UFA327701 UOW327701 UYS327701 VIO327701 VSK327701 WCG327701 WMC327701 WVY327701 Q393237 JM393237 TI393237 ADE393237 ANA393237 AWW393237 BGS393237 BQO393237 CAK393237 CKG393237 CUC393237 DDY393237 DNU393237 DXQ393237 EHM393237 ERI393237 FBE393237 FLA393237 FUW393237 GES393237 GOO393237 GYK393237 HIG393237 HSC393237 IBY393237 ILU393237 IVQ393237 JFM393237 JPI393237 JZE393237 KJA393237 KSW393237 LCS393237 LMO393237 LWK393237 MGG393237 MQC393237 MZY393237 NJU393237 NTQ393237 ODM393237 ONI393237 OXE393237 PHA393237 PQW393237 QAS393237 QKO393237 QUK393237 REG393237 ROC393237 RXY393237 SHU393237 SRQ393237 TBM393237 TLI393237 TVE393237 UFA393237 UOW393237 UYS393237 VIO393237 VSK393237 WCG393237 WMC393237 WVY393237 Q458773 JM458773 TI458773 ADE458773 ANA458773 AWW458773 BGS458773 BQO458773 CAK458773 CKG458773 CUC458773 DDY458773 DNU458773 DXQ458773 EHM458773 ERI458773 FBE458773 FLA458773 FUW458773 GES458773 GOO458773 GYK458773 HIG458773 HSC458773 IBY458773 ILU458773 IVQ458773 JFM458773 JPI458773 JZE458773 KJA458773 KSW458773 LCS458773 LMO458773 LWK458773 MGG458773 MQC458773 MZY458773 NJU458773 NTQ458773 ODM458773 ONI458773 OXE458773 PHA458773 PQW458773 QAS458773 QKO458773 QUK458773 REG458773 ROC458773 RXY458773 SHU458773 SRQ458773 TBM458773 TLI458773 TVE458773 UFA458773 UOW458773 UYS458773 VIO458773 VSK458773 WCG458773 WMC458773 WVY458773 Q524309 JM524309 TI524309 ADE524309 ANA524309 AWW524309 BGS524309 BQO524309 CAK524309 CKG524309 CUC524309 DDY524309 DNU524309 DXQ524309 EHM524309 ERI524309 FBE524309 FLA524309 FUW524309 GES524309 GOO524309 GYK524309 HIG524309 HSC524309 IBY524309 ILU524309 IVQ524309 JFM524309 JPI524309 JZE524309 KJA524309 KSW524309 LCS524309 LMO524309 LWK524309 MGG524309 MQC524309 MZY524309 NJU524309 NTQ524309 ODM524309 ONI524309 OXE524309 PHA524309 PQW524309 QAS524309 QKO524309 QUK524309 REG524309 ROC524309 RXY524309 SHU524309 SRQ524309 TBM524309 TLI524309 TVE524309 UFA524309 UOW524309 UYS524309 VIO524309 VSK524309 WCG524309 WMC524309 WVY524309 Q589845 JM589845 TI589845 ADE589845 ANA589845 AWW589845 BGS589845 BQO589845 CAK589845 CKG589845 CUC589845 DDY589845 DNU589845 DXQ589845 EHM589845 ERI589845 FBE589845 FLA589845 FUW589845 GES589845 GOO589845 GYK589845 HIG589845 HSC589845 IBY589845 ILU589845 IVQ589845 JFM589845 JPI589845 JZE589845 KJA589845 KSW589845 LCS589845 LMO589845 LWK589845 MGG589845 MQC589845 MZY589845 NJU589845 NTQ589845 ODM589845 ONI589845 OXE589845 PHA589845 PQW589845 QAS589845 QKO589845 QUK589845 REG589845 ROC589845 RXY589845 SHU589845 SRQ589845 TBM589845 TLI589845 TVE589845 UFA589845 UOW589845 UYS589845 VIO589845 VSK589845 WCG589845 WMC589845 WVY589845 Q655381 JM655381 TI655381 ADE655381 ANA655381 AWW655381 BGS655381 BQO655381 CAK655381 CKG655381 CUC655381 DDY655381 DNU655381 DXQ655381 EHM655381 ERI655381 FBE655381 FLA655381 FUW655381 GES655381 GOO655381 GYK655381 HIG655381 HSC655381 IBY655381 ILU655381 IVQ655381 JFM655381 JPI655381 JZE655381 KJA655381 KSW655381 LCS655381 LMO655381 LWK655381 MGG655381 MQC655381 MZY655381 NJU655381 NTQ655381 ODM655381 ONI655381 OXE655381 PHA655381 PQW655381 QAS655381 QKO655381 QUK655381 REG655381 ROC655381 RXY655381 SHU655381 SRQ655381 TBM655381 TLI655381 TVE655381 UFA655381 UOW655381 UYS655381 VIO655381 VSK655381 WCG655381 WMC655381 WVY655381 Q720917 JM720917 TI720917 ADE720917 ANA720917 AWW720917 BGS720917 BQO720917 CAK720917 CKG720917 CUC720917 DDY720917 DNU720917 DXQ720917 EHM720917 ERI720917 FBE720917 FLA720917 FUW720917 GES720917 GOO720917 GYK720917 HIG720917 HSC720917 IBY720917 ILU720917 IVQ720917 JFM720917 JPI720917 JZE720917 KJA720917 KSW720917 LCS720917 LMO720917 LWK720917 MGG720917 MQC720917 MZY720917 NJU720917 NTQ720917 ODM720917 ONI720917 OXE720917 PHA720917 PQW720917 QAS720917 QKO720917 QUK720917 REG720917 ROC720917 RXY720917 SHU720917 SRQ720917 TBM720917 TLI720917 TVE720917 UFA720917 UOW720917 UYS720917 VIO720917 VSK720917 WCG720917 WMC720917 WVY720917 Q786453 JM786453 TI786453 ADE786453 ANA786453 AWW786453 BGS786453 BQO786453 CAK786453 CKG786453 CUC786453 DDY786453 DNU786453 DXQ786453 EHM786453 ERI786453 FBE786453 FLA786453 FUW786453 GES786453 GOO786453 GYK786453 HIG786453 HSC786453 IBY786453 ILU786453 IVQ786453 JFM786453 JPI786453 JZE786453 KJA786453 KSW786453 LCS786453 LMO786453 LWK786453 MGG786453 MQC786453 MZY786453 NJU786453 NTQ786453 ODM786453 ONI786453 OXE786453 PHA786453 PQW786453 QAS786453 QKO786453 QUK786453 REG786453 ROC786453 RXY786453 SHU786453 SRQ786453 TBM786453 TLI786453 TVE786453 UFA786453 UOW786453 UYS786453 VIO786453 VSK786453 WCG786453 WMC786453 WVY786453 Q851989 JM851989 TI851989 ADE851989 ANA851989 AWW851989 BGS851989 BQO851989 CAK851989 CKG851989 CUC851989 DDY851989 DNU851989 DXQ851989 EHM851989 ERI851989 FBE851989 FLA851989 FUW851989 GES851989 GOO851989 GYK851989 HIG851989 HSC851989 IBY851989 ILU851989 IVQ851989 JFM851989 JPI851989 JZE851989 KJA851989 KSW851989 LCS851989 LMO851989 LWK851989 MGG851989 MQC851989 MZY851989 NJU851989 NTQ851989 ODM851989 ONI851989 OXE851989 PHA851989 PQW851989 QAS851989 QKO851989 QUK851989 REG851989 ROC851989 RXY851989 SHU851989 SRQ851989 TBM851989 TLI851989 TVE851989 UFA851989 UOW851989 UYS851989 VIO851989 VSK851989 WCG851989 WMC851989 WVY851989 Q917525 JM917525 TI917525 ADE917525 ANA917525 AWW917525 BGS917525 BQO917525 CAK917525 CKG917525 CUC917525 DDY917525 DNU917525 DXQ917525 EHM917525 ERI917525 FBE917525 FLA917525 FUW917525 GES917525 GOO917525 GYK917525 HIG917525 HSC917525 IBY917525 ILU917525 IVQ917525 JFM917525 JPI917525 JZE917525 KJA917525 KSW917525 LCS917525 LMO917525 LWK917525 MGG917525 MQC917525 MZY917525 NJU917525 NTQ917525 ODM917525 ONI917525 OXE917525 PHA917525 PQW917525 QAS917525 QKO917525 QUK917525 REG917525 ROC917525 RXY917525 SHU917525 SRQ917525 TBM917525 TLI917525 TVE917525 UFA917525 UOW917525 UYS917525 VIO917525 VSK917525 WCG917525 WMC917525 WVY917525 Q983061 JM983061 TI983061 ADE983061 ANA983061 AWW983061 BGS983061 BQO983061 CAK983061 CKG983061 CUC983061 DDY983061 DNU983061 DXQ983061 EHM983061 ERI983061 FBE983061 FLA983061 FUW983061 GES983061 GOO983061 GYK983061 HIG983061 HSC983061 IBY983061 ILU983061 IVQ983061 JFM983061 JPI983061 JZE983061 KJA983061 KSW983061 LCS983061 LMO983061 LWK983061 MGG983061 MQC983061 MZY983061 NJU983061 NTQ983061 ODM983061 ONI983061 OXE983061 PHA983061 PQW983061 QAS983061 QKO983061 QUK983061 REG983061 ROC983061 RXY983061 SHU983061 SRQ983061 TBM983061 TLI983061 TVE983061 UFA983061 UOW983061 UYS983061 VIO983061 VSK983061 WCG983061 WMC983061 WVY983061"/>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type="decimal" allowBlank="1" showErrorMessage="1" errorTitle="Ошибка" error="Допускается ввод только действительных чисел!" sqref="O24">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7">
    <tabColor indexed="22"/>
  </sheetPr>
  <dimension ref="A1:T19"/>
  <sheetViews>
    <sheetView showGridLines="0" topLeftCell="E1" zoomScaleNormal="100" workbookViewId="0"/>
  </sheetViews>
  <sheetFormatPr defaultColWidth="10.5703125" defaultRowHeight="14.25"/>
  <cols>
    <col min="1" max="1" width="3.7109375" style="558" hidden="1" customWidth="1"/>
    <col min="2" max="4" width="3.7109375" style="552" hidden="1" customWidth="1"/>
    <col min="5" max="5" width="3.7109375" style="498" customWidth="1"/>
    <col min="6" max="6" width="9.7109375" style="491" customWidth="1"/>
    <col min="7" max="7" width="37.7109375" style="491" customWidth="1"/>
    <col min="8" max="8" width="66.85546875" style="491" customWidth="1"/>
    <col min="9" max="9" width="115.7109375" style="491" customWidth="1"/>
    <col min="10" max="11" width="10.5703125" style="552"/>
    <col min="12" max="12" width="11.140625" style="552" customWidth="1"/>
    <col min="13" max="20" width="10.5703125" style="552"/>
    <col min="21" max="16384" width="10.5703125" style="491"/>
  </cols>
  <sheetData>
    <row r="1" spans="1:20" ht="3" customHeight="1">
      <c r="A1" s="558" t="s">
        <v>181</v>
      </c>
    </row>
    <row r="2" spans="1:20" ht="22.5">
      <c r="F2" s="1274" t="s">
        <v>469</v>
      </c>
      <c r="G2" s="1275"/>
      <c r="H2" s="1276"/>
      <c r="I2" s="607"/>
    </row>
    <row r="3" spans="1:20" ht="3" customHeight="1"/>
    <row r="4" spans="1:20" s="537" customFormat="1" ht="11.25">
      <c r="A4" s="557"/>
      <c r="B4" s="557"/>
      <c r="C4" s="557"/>
      <c r="D4" s="557"/>
      <c r="F4" s="1224" t="s">
        <v>444</v>
      </c>
      <c r="G4" s="1224"/>
      <c r="H4" s="1224"/>
      <c r="I4" s="1277" t="s">
        <v>445</v>
      </c>
      <c r="J4" s="557"/>
      <c r="K4" s="557"/>
      <c r="L4" s="557"/>
      <c r="M4" s="557"/>
      <c r="N4" s="557"/>
      <c r="O4" s="557"/>
      <c r="P4" s="557"/>
      <c r="Q4" s="557"/>
      <c r="R4" s="557"/>
      <c r="S4" s="557"/>
      <c r="T4" s="557"/>
    </row>
    <row r="5" spans="1:20" s="537" customFormat="1" ht="11.25" customHeight="1">
      <c r="A5" s="557"/>
      <c r="B5" s="557"/>
      <c r="C5" s="557"/>
      <c r="D5" s="557"/>
      <c r="F5" s="573" t="s">
        <v>90</v>
      </c>
      <c r="G5" s="585" t="s">
        <v>447</v>
      </c>
      <c r="H5" s="572" t="s">
        <v>438</v>
      </c>
      <c r="I5" s="1277"/>
      <c r="J5" s="557"/>
      <c r="K5" s="557"/>
      <c r="L5" s="557"/>
      <c r="M5" s="557"/>
      <c r="N5" s="557"/>
      <c r="O5" s="557"/>
      <c r="P5" s="557"/>
      <c r="Q5" s="557"/>
      <c r="R5" s="557"/>
      <c r="S5" s="557"/>
      <c r="T5" s="557"/>
    </row>
    <row r="6" spans="1:20" s="537" customFormat="1" ht="12" customHeight="1">
      <c r="A6" s="557"/>
      <c r="B6" s="557"/>
      <c r="C6" s="557"/>
      <c r="D6" s="557"/>
      <c r="F6" s="574" t="s">
        <v>91</v>
      </c>
      <c r="G6" s="576">
        <v>2</v>
      </c>
      <c r="H6" s="577">
        <v>3</v>
      </c>
      <c r="I6" s="575">
        <v>4</v>
      </c>
      <c r="J6" s="557">
        <v>4</v>
      </c>
      <c r="K6" s="557"/>
      <c r="L6" s="557"/>
      <c r="M6" s="557"/>
      <c r="N6" s="557"/>
      <c r="O6" s="557"/>
      <c r="P6" s="557"/>
      <c r="Q6" s="557"/>
      <c r="R6" s="557"/>
      <c r="S6" s="557"/>
      <c r="T6" s="557"/>
    </row>
    <row r="7" spans="1:20" s="537" customFormat="1" ht="18.75">
      <c r="A7" s="557"/>
      <c r="B7" s="557"/>
      <c r="C7" s="557"/>
      <c r="D7" s="557"/>
      <c r="F7" s="583">
        <v>1</v>
      </c>
      <c r="G7" s="599" t="s">
        <v>470</v>
      </c>
      <c r="H7" s="571" t="str">
        <f>IF(dateCh="","",dateCh)</f>
        <v>28.04.2023</v>
      </c>
      <c r="I7" s="548" t="s">
        <v>471</v>
      </c>
      <c r="J7" s="582"/>
      <c r="K7" s="557"/>
      <c r="L7" s="557"/>
      <c r="M7" s="557"/>
      <c r="N7" s="557"/>
      <c r="O7" s="557"/>
      <c r="P7" s="557"/>
      <c r="Q7" s="557"/>
      <c r="R7" s="557"/>
      <c r="S7" s="557"/>
      <c r="T7" s="557"/>
    </row>
    <row r="8" spans="1:20" s="537" customFormat="1" ht="45">
      <c r="A8" s="1278">
        <v>1</v>
      </c>
      <c r="B8" s="557"/>
      <c r="C8" s="557"/>
      <c r="D8" s="557"/>
      <c r="F8" s="583" t="str">
        <f>"2." &amp;mergeValue(A8)</f>
        <v>2.1</v>
      </c>
      <c r="G8" s="599" t="s">
        <v>472</v>
      </c>
      <c r="H8" s="571"/>
      <c r="I8" s="548" t="s">
        <v>565</v>
      </c>
      <c r="J8" s="582"/>
      <c r="K8" s="557"/>
      <c r="L8" s="557"/>
      <c r="M8" s="557"/>
      <c r="N8" s="557"/>
      <c r="O8" s="557"/>
      <c r="P8" s="557"/>
      <c r="Q8" s="557"/>
      <c r="R8" s="557"/>
      <c r="S8" s="557"/>
      <c r="T8" s="557"/>
    </row>
    <row r="9" spans="1:20" s="537" customFormat="1" ht="22.5">
      <c r="A9" s="1278"/>
      <c r="B9" s="557"/>
      <c r="C9" s="557"/>
      <c r="D9" s="557"/>
      <c r="F9" s="583" t="str">
        <f>"3." &amp;mergeValue(A9)</f>
        <v>3.1</v>
      </c>
      <c r="G9" s="599" t="s">
        <v>473</v>
      </c>
      <c r="H9" s="571"/>
      <c r="I9" s="548" t="s">
        <v>563</v>
      </c>
      <c r="J9" s="582"/>
      <c r="K9" s="557"/>
      <c r="L9" s="557"/>
      <c r="M9" s="557"/>
      <c r="N9" s="557"/>
      <c r="O9" s="557"/>
      <c r="P9" s="557"/>
      <c r="Q9" s="557"/>
      <c r="R9" s="557"/>
      <c r="S9" s="557"/>
      <c r="T9" s="557"/>
    </row>
    <row r="10" spans="1:20" s="537" customFormat="1" ht="22.5">
      <c r="A10" s="1278"/>
      <c r="B10" s="557"/>
      <c r="C10" s="557"/>
      <c r="D10" s="557"/>
      <c r="F10" s="583" t="str">
        <f>"4."&amp;mergeValue(A10)</f>
        <v>4.1</v>
      </c>
      <c r="G10" s="599" t="s">
        <v>474</v>
      </c>
      <c r="H10" s="572" t="s">
        <v>448</v>
      </c>
      <c r="I10" s="548"/>
      <c r="J10" s="582"/>
      <c r="K10" s="557"/>
      <c r="L10" s="557"/>
      <c r="M10" s="557"/>
      <c r="N10" s="557"/>
      <c r="O10" s="557"/>
      <c r="P10" s="557"/>
      <c r="Q10" s="557"/>
      <c r="R10" s="557"/>
      <c r="S10" s="557"/>
      <c r="T10" s="557"/>
    </row>
    <row r="11" spans="1:20" s="537" customFormat="1" ht="18.75">
      <c r="A11" s="1278"/>
      <c r="B11" s="1278">
        <v>1</v>
      </c>
      <c r="C11" s="590"/>
      <c r="D11" s="590"/>
      <c r="F11" s="583" t="str">
        <f>"4."&amp;mergeValue(A11) &amp;"."&amp;mergeValue(B11)</f>
        <v>4.1.1</v>
      </c>
      <c r="G11" s="578" t="s">
        <v>567</v>
      </c>
      <c r="H11" s="571" t="str">
        <f>IF(region_name="","",region_name)</f>
        <v>Мурманская область</v>
      </c>
      <c r="I11" s="548" t="s">
        <v>477</v>
      </c>
      <c r="J11" s="582"/>
      <c r="K11" s="557"/>
      <c r="L11" s="557"/>
      <c r="M11" s="557"/>
      <c r="N11" s="557"/>
      <c r="O11" s="557"/>
      <c r="P11" s="557"/>
      <c r="Q11" s="557"/>
      <c r="R11" s="557"/>
      <c r="S11" s="557"/>
      <c r="T11" s="557"/>
    </row>
    <row r="12" spans="1:20" s="537" customFormat="1" ht="22.5">
      <c r="A12" s="1278"/>
      <c r="B12" s="1278"/>
      <c r="C12" s="1278">
        <v>1</v>
      </c>
      <c r="D12" s="590"/>
      <c r="F12" s="583" t="str">
        <f>"4."&amp;mergeValue(A12) &amp;"."&amp;mergeValue(B12)&amp;"."&amp;mergeValue(C12)</f>
        <v>4.1.1.1</v>
      </c>
      <c r="G12" s="589" t="s">
        <v>475</v>
      </c>
      <c r="H12" s="571"/>
      <c r="I12" s="548" t="s">
        <v>478</v>
      </c>
      <c r="J12" s="582"/>
      <c r="K12" s="557"/>
      <c r="L12" s="557"/>
      <c r="M12" s="557"/>
      <c r="N12" s="557"/>
      <c r="O12" s="557"/>
      <c r="P12" s="557"/>
      <c r="Q12" s="557"/>
      <c r="R12" s="557"/>
      <c r="S12" s="557"/>
      <c r="T12" s="557"/>
    </row>
    <row r="13" spans="1:20" s="537" customFormat="1" ht="39" customHeight="1">
      <c r="A13" s="1278"/>
      <c r="B13" s="1278"/>
      <c r="C13" s="1278"/>
      <c r="D13" s="590">
        <v>1</v>
      </c>
      <c r="F13" s="583" t="str">
        <f>"4."&amp;mergeValue(A13) &amp;"."&amp;mergeValue(B13)&amp;"."&amp;mergeValue(C13)&amp;"."&amp;mergeValue(D13)</f>
        <v>4.1.1.1.1</v>
      </c>
      <c r="G13" s="600" t="s">
        <v>476</v>
      </c>
      <c r="H13" s="571"/>
      <c r="I13" s="1319" t="s">
        <v>566</v>
      </c>
      <c r="J13" s="582"/>
      <c r="K13" s="557"/>
      <c r="L13" s="557"/>
      <c r="M13" s="557"/>
      <c r="N13" s="557"/>
      <c r="O13" s="557"/>
      <c r="P13" s="557"/>
      <c r="Q13" s="557"/>
      <c r="R13" s="557"/>
      <c r="S13" s="557"/>
      <c r="T13" s="557"/>
    </row>
    <row r="14" spans="1:20" s="537" customFormat="1" ht="18.75">
      <c r="A14" s="1278"/>
      <c r="B14" s="1278"/>
      <c r="C14" s="1278"/>
      <c r="D14" s="590"/>
      <c r="F14" s="586"/>
      <c r="G14" s="518" t="s">
        <v>4</v>
      </c>
      <c r="H14" s="591"/>
      <c r="I14" s="1319"/>
      <c r="J14" s="582"/>
      <c r="K14" s="557"/>
      <c r="L14" s="557"/>
      <c r="M14" s="557"/>
      <c r="N14" s="557"/>
      <c r="O14" s="557"/>
      <c r="P14" s="557"/>
      <c r="Q14" s="557"/>
      <c r="R14" s="557"/>
      <c r="S14" s="557"/>
      <c r="T14" s="557"/>
    </row>
    <row r="15" spans="1:20" s="537" customFormat="1" ht="18.75">
      <c r="A15" s="1278"/>
      <c r="B15" s="1278"/>
      <c r="C15" s="590"/>
      <c r="D15" s="590"/>
      <c r="F15" s="601"/>
      <c r="G15" s="544" t="s">
        <v>400</v>
      </c>
      <c r="H15" s="602"/>
      <c r="I15" s="603"/>
      <c r="J15" s="582"/>
      <c r="K15" s="557"/>
      <c r="L15" s="557"/>
      <c r="M15" s="557"/>
      <c r="N15" s="557"/>
      <c r="O15" s="557"/>
      <c r="P15" s="557"/>
      <c r="Q15" s="557"/>
      <c r="R15" s="557"/>
      <c r="S15" s="557"/>
      <c r="T15" s="557"/>
    </row>
    <row r="16" spans="1:20" s="537" customFormat="1" ht="18.75">
      <c r="A16" s="1278"/>
      <c r="B16" s="557"/>
      <c r="C16" s="557"/>
      <c r="D16" s="557"/>
      <c r="F16" s="586"/>
      <c r="G16" s="526" t="s">
        <v>482</v>
      </c>
      <c r="H16" s="587"/>
      <c r="I16" s="588"/>
      <c r="J16" s="582"/>
      <c r="K16" s="557"/>
      <c r="L16" s="557"/>
      <c r="M16" s="557"/>
      <c r="N16" s="557"/>
      <c r="O16" s="557"/>
      <c r="P16" s="557"/>
      <c r="Q16" s="557"/>
      <c r="R16" s="557"/>
      <c r="S16" s="557"/>
      <c r="T16" s="557"/>
    </row>
    <row r="17" spans="1:20" s="537" customFormat="1" ht="18.75">
      <c r="A17" s="557"/>
      <c r="B17" s="557"/>
      <c r="C17" s="557"/>
      <c r="D17" s="557"/>
      <c r="F17" s="586"/>
      <c r="G17" s="533" t="s">
        <v>481</v>
      </c>
      <c r="H17" s="587"/>
      <c r="I17" s="588"/>
      <c r="J17" s="582"/>
      <c r="K17" s="557"/>
      <c r="L17" s="557"/>
      <c r="M17" s="557"/>
      <c r="N17" s="557"/>
      <c r="O17" s="557"/>
      <c r="P17" s="557"/>
      <c r="Q17" s="557"/>
      <c r="R17" s="557"/>
      <c r="S17" s="557"/>
      <c r="T17" s="557"/>
    </row>
    <row r="18" spans="1:20" s="580" customFormat="1" ht="3" customHeight="1">
      <c r="A18" s="581"/>
      <c r="B18" s="581"/>
      <c r="C18" s="581"/>
      <c r="D18" s="581"/>
      <c r="F18" s="592"/>
      <c r="G18" s="593"/>
      <c r="H18" s="594"/>
      <c r="I18" s="595"/>
      <c r="J18" s="581"/>
      <c r="K18" s="581"/>
      <c r="L18" s="581"/>
      <c r="M18" s="581"/>
      <c r="N18" s="581"/>
      <c r="O18" s="581"/>
      <c r="P18" s="581"/>
      <c r="Q18" s="581"/>
      <c r="R18" s="581"/>
      <c r="S18" s="581"/>
      <c r="T18" s="581"/>
    </row>
    <row r="19" spans="1:20" s="580" customFormat="1" ht="15" customHeight="1">
      <c r="A19" s="581"/>
      <c r="B19" s="581"/>
      <c r="C19" s="581"/>
      <c r="D19" s="581"/>
      <c r="F19" s="579"/>
      <c r="G19" s="1273" t="s">
        <v>568</v>
      </c>
      <c r="H19" s="1273"/>
      <c r="I19" s="561"/>
      <c r="J19" s="581"/>
      <c r="K19" s="581"/>
      <c r="L19" s="581"/>
      <c r="M19" s="581"/>
      <c r="N19" s="581"/>
      <c r="O19" s="581"/>
      <c r="P19" s="581"/>
      <c r="Q19" s="581"/>
      <c r="R19" s="581"/>
      <c r="S19" s="581"/>
      <c r="T19" s="581"/>
    </row>
  </sheetData>
  <sheetProtection password="FA9C" sheet="1" objects="1" scenarios="1" formatColumns="0" formatRows="0"/>
  <mergeCells count="8">
    <mergeCell ref="G19:H19"/>
    <mergeCell ref="F2:H2"/>
    <mergeCell ref="F4:H4"/>
    <mergeCell ref="I4:I5"/>
    <mergeCell ref="A8:A16"/>
    <mergeCell ref="B11:B15"/>
    <mergeCell ref="C12:C14"/>
    <mergeCell ref="I13:I14"/>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7">
    <tabColor rgb="FFEAEBEE"/>
    <pageSetUpPr fitToPage="1"/>
  </sheetPr>
  <dimension ref="A1:AI34"/>
  <sheetViews>
    <sheetView showGridLines="0" topLeftCell="I4" zoomScaleNormal="100" workbookViewId="0"/>
  </sheetViews>
  <sheetFormatPr defaultColWidth="10.5703125" defaultRowHeight="14.25"/>
  <cols>
    <col min="1" max="6" width="10.5703125" style="468" hidden="1" customWidth="1"/>
    <col min="7" max="8" width="9.140625" style="474" hidden="1" customWidth="1"/>
    <col min="9" max="9" width="3.7109375" style="452" customWidth="1"/>
    <col min="10" max="11" width="3.7109375" style="451" customWidth="1"/>
    <col min="12" max="12" width="12.7109375" style="445" customWidth="1"/>
    <col min="13" max="13" width="44.7109375" style="445" customWidth="1"/>
    <col min="14" max="14" width="2" style="445" hidden="1" customWidth="1"/>
    <col min="15" max="17" width="23.7109375" style="445" hidden="1" customWidth="1"/>
    <col min="18" max="18" width="11.7109375" style="445" customWidth="1"/>
    <col min="19" max="19" width="3.7109375" style="445" customWidth="1"/>
    <col min="20" max="20" width="11.7109375" style="445" customWidth="1"/>
    <col min="21" max="21" width="8.5703125" style="445" hidden="1" customWidth="1"/>
    <col min="22" max="22" width="4.7109375" style="445" customWidth="1"/>
    <col min="23" max="23" width="115.7109375" style="445" customWidth="1"/>
    <col min="24" max="34" width="10.5703125" style="468"/>
    <col min="35" max="256" width="10.5703125" style="445"/>
    <col min="257" max="264" width="0" style="445" hidden="1" customWidth="1"/>
    <col min="265" max="267" width="3.7109375" style="445" customWidth="1"/>
    <col min="268" max="268" width="12.7109375" style="445" customWidth="1"/>
    <col min="269" max="269" width="47.42578125" style="445" customWidth="1"/>
    <col min="270" max="273" width="0" style="445" hidden="1"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512" width="10.5703125" style="445"/>
    <col min="513" max="520" width="0" style="445" hidden="1" customWidth="1"/>
    <col min="521" max="523" width="3.7109375" style="445" customWidth="1"/>
    <col min="524" max="524" width="12.7109375" style="445" customWidth="1"/>
    <col min="525" max="525" width="47.42578125" style="445" customWidth="1"/>
    <col min="526" max="529" width="0" style="445" hidden="1"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768" width="10.5703125" style="445"/>
    <col min="769" max="776" width="0" style="445" hidden="1" customWidth="1"/>
    <col min="777" max="779" width="3.7109375" style="445" customWidth="1"/>
    <col min="780" max="780" width="12.7109375" style="445" customWidth="1"/>
    <col min="781" max="781" width="47.42578125" style="445" customWidth="1"/>
    <col min="782" max="785" width="0" style="445" hidden="1"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1024" width="10.5703125" style="445"/>
    <col min="1025" max="1032" width="0" style="445" hidden="1" customWidth="1"/>
    <col min="1033" max="1035" width="3.7109375" style="445" customWidth="1"/>
    <col min="1036" max="1036" width="12.7109375" style="445" customWidth="1"/>
    <col min="1037" max="1037" width="47.42578125" style="445" customWidth="1"/>
    <col min="1038" max="1041" width="0" style="445" hidden="1"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280" width="10.5703125" style="445"/>
    <col min="1281" max="1288" width="0" style="445" hidden="1" customWidth="1"/>
    <col min="1289" max="1291" width="3.7109375" style="445" customWidth="1"/>
    <col min="1292" max="1292" width="12.7109375" style="445" customWidth="1"/>
    <col min="1293" max="1293" width="47.42578125" style="445" customWidth="1"/>
    <col min="1294" max="1297" width="0" style="445" hidden="1"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536" width="10.5703125" style="445"/>
    <col min="1537" max="1544" width="0" style="445" hidden="1" customWidth="1"/>
    <col min="1545" max="1547" width="3.7109375" style="445" customWidth="1"/>
    <col min="1548" max="1548" width="12.7109375" style="445" customWidth="1"/>
    <col min="1549" max="1549" width="47.42578125" style="445" customWidth="1"/>
    <col min="1550" max="1553" width="0" style="445" hidden="1"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792" width="10.5703125" style="445"/>
    <col min="1793" max="1800" width="0" style="445" hidden="1" customWidth="1"/>
    <col min="1801" max="1803" width="3.7109375" style="445" customWidth="1"/>
    <col min="1804" max="1804" width="12.7109375" style="445" customWidth="1"/>
    <col min="1805" max="1805" width="47.42578125" style="445" customWidth="1"/>
    <col min="1806" max="1809" width="0" style="445" hidden="1"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2048" width="10.5703125" style="445"/>
    <col min="2049" max="2056" width="0" style="445" hidden="1" customWidth="1"/>
    <col min="2057" max="2059" width="3.7109375" style="445" customWidth="1"/>
    <col min="2060" max="2060" width="12.7109375" style="445" customWidth="1"/>
    <col min="2061" max="2061" width="47.42578125" style="445" customWidth="1"/>
    <col min="2062" max="2065" width="0" style="445" hidden="1"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304" width="10.5703125" style="445"/>
    <col min="2305" max="2312" width="0" style="445" hidden="1" customWidth="1"/>
    <col min="2313" max="2315" width="3.7109375" style="445" customWidth="1"/>
    <col min="2316" max="2316" width="12.7109375" style="445" customWidth="1"/>
    <col min="2317" max="2317" width="47.42578125" style="445" customWidth="1"/>
    <col min="2318" max="2321" width="0" style="445" hidden="1"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560" width="10.5703125" style="445"/>
    <col min="2561" max="2568" width="0" style="445" hidden="1" customWidth="1"/>
    <col min="2569" max="2571" width="3.7109375" style="445" customWidth="1"/>
    <col min="2572" max="2572" width="12.7109375" style="445" customWidth="1"/>
    <col min="2573" max="2573" width="47.42578125" style="445" customWidth="1"/>
    <col min="2574" max="2577" width="0" style="445" hidden="1"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816" width="10.5703125" style="445"/>
    <col min="2817" max="2824" width="0" style="445" hidden="1" customWidth="1"/>
    <col min="2825" max="2827" width="3.7109375" style="445" customWidth="1"/>
    <col min="2828" max="2828" width="12.7109375" style="445" customWidth="1"/>
    <col min="2829" max="2829" width="47.42578125" style="445" customWidth="1"/>
    <col min="2830" max="2833" width="0" style="445" hidden="1"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3072" width="10.5703125" style="445"/>
    <col min="3073" max="3080" width="0" style="445" hidden="1" customWidth="1"/>
    <col min="3081" max="3083" width="3.7109375" style="445" customWidth="1"/>
    <col min="3084" max="3084" width="12.7109375" style="445" customWidth="1"/>
    <col min="3085" max="3085" width="47.42578125" style="445" customWidth="1"/>
    <col min="3086" max="3089" width="0" style="445" hidden="1"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328" width="10.5703125" style="445"/>
    <col min="3329" max="3336" width="0" style="445" hidden="1" customWidth="1"/>
    <col min="3337" max="3339" width="3.7109375" style="445" customWidth="1"/>
    <col min="3340" max="3340" width="12.7109375" style="445" customWidth="1"/>
    <col min="3341" max="3341" width="47.42578125" style="445" customWidth="1"/>
    <col min="3342" max="3345" width="0" style="445" hidden="1"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584" width="10.5703125" style="445"/>
    <col min="3585" max="3592" width="0" style="445" hidden="1" customWidth="1"/>
    <col min="3593" max="3595" width="3.7109375" style="445" customWidth="1"/>
    <col min="3596" max="3596" width="12.7109375" style="445" customWidth="1"/>
    <col min="3597" max="3597" width="47.42578125" style="445" customWidth="1"/>
    <col min="3598" max="3601" width="0" style="445" hidden="1"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840" width="10.5703125" style="445"/>
    <col min="3841" max="3848" width="0" style="445" hidden="1" customWidth="1"/>
    <col min="3849" max="3851" width="3.7109375" style="445" customWidth="1"/>
    <col min="3852" max="3852" width="12.7109375" style="445" customWidth="1"/>
    <col min="3853" max="3853" width="47.42578125" style="445" customWidth="1"/>
    <col min="3854" max="3857" width="0" style="445" hidden="1"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4096" width="10.5703125" style="445"/>
    <col min="4097" max="4104" width="0" style="445" hidden="1" customWidth="1"/>
    <col min="4105" max="4107" width="3.7109375" style="445" customWidth="1"/>
    <col min="4108" max="4108" width="12.7109375" style="445" customWidth="1"/>
    <col min="4109" max="4109" width="47.42578125" style="445" customWidth="1"/>
    <col min="4110" max="4113" width="0" style="445" hidden="1"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352" width="10.5703125" style="445"/>
    <col min="4353" max="4360" width="0" style="445" hidden="1" customWidth="1"/>
    <col min="4361" max="4363" width="3.7109375" style="445" customWidth="1"/>
    <col min="4364" max="4364" width="12.7109375" style="445" customWidth="1"/>
    <col min="4365" max="4365" width="47.42578125" style="445" customWidth="1"/>
    <col min="4366" max="4369" width="0" style="445" hidden="1"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608" width="10.5703125" style="445"/>
    <col min="4609" max="4616" width="0" style="445" hidden="1" customWidth="1"/>
    <col min="4617" max="4619" width="3.7109375" style="445" customWidth="1"/>
    <col min="4620" max="4620" width="12.7109375" style="445" customWidth="1"/>
    <col min="4621" max="4621" width="47.42578125" style="445" customWidth="1"/>
    <col min="4622" max="4625" width="0" style="445" hidden="1"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864" width="10.5703125" style="445"/>
    <col min="4865" max="4872" width="0" style="445" hidden="1" customWidth="1"/>
    <col min="4873" max="4875" width="3.7109375" style="445" customWidth="1"/>
    <col min="4876" max="4876" width="12.7109375" style="445" customWidth="1"/>
    <col min="4877" max="4877" width="47.42578125" style="445" customWidth="1"/>
    <col min="4878" max="4881" width="0" style="445" hidden="1"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5120" width="10.5703125" style="445"/>
    <col min="5121" max="5128" width="0" style="445" hidden="1" customWidth="1"/>
    <col min="5129" max="5131" width="3.7109375" style="445" customWidth="1"/>
    <col min="5132" max="5132" width="12.7109375" style="445" customWidth="1"/>
    <col min="5133" max="5133" width="47.42578125" style="445" customWidth="1"/>
    <col min="5134" max="5137" width="0" style="445" hidden="1"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376" width="10.5703125" style="445"/>
    <col min="5377" max="5384" width="0" style="445" hidden="1" customWidth="1"/>
    <col min="5385" max="5387" width="3.7109375" style="445" customWidth="1"/>
    <col min="5388" max="5388" width="12.7109375" style="445" customWidth="1"/>
    <col min="5389" max="5389" width="47.42578125" style="445" customWidth="1"/>
    <col min="5390" max="5393" width="0" style="445" hidden="1"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632" width="10.5703125" style="445"/>
    <col min="5633" max="5640" width="0" style="445" hidden="1" customWidth="1"/>
    <col min="5641" max="5643" width="3.7109375" style="445" customWidth="1"/>
    <col min="5644" max="5644" width="12.7109375" style="445" customWidth="1"/>
    <col min="5645" max="5645" width="47.42578125" style="445" customWidth="1"/>
    <col min="5646" max="5649" width="0" style="445" hidden="1"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888" width="10.5703125" style="445"/>
    <col min="5889" max="5896" width="0" style="445" hidden="1" customWidth="1"/>
    <col min="5897" max="5899" width="3.7109375" style="445" customWidth="1"/>
    <col min="5900" max="5900" width="12.7109375" style="445" customWidth="1"/>
    <col min="5901" max="5901" width="47.42578125" style="445" customWidth="1"/>
    <col min="5902" max="5905" width="0" style="445" hidden="1"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6144" width="10.5703125" style="445"/>
    <col min="6145" max="6152" width="0" style="445" hidden="1" customWidth="1"/>
    <col min="6153" max="6155" width="3.7109375" style="445" customWidth="1"/>
    <col min="6156" max="6156" width="12.7109375" style="445" customWidth="1"/>
    <col min="6157" max="6157" width="47.42578125" style="445" customWidth="1"/>
    <col min="6158" max="6161" width="0" style="445" hidden="1"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400" width="10.5703125" style="445"/>
    <col min="6401" max="6408" width="0" style="445" hidden="1" customWidth="1"/>
    <col min="6409" max="6411" width="3.7109375" style="445" customWidth="1"/>
    <col min="6412" max="6412" width="12.7109375" style="445" customWidth="1"/>
    <col min="6413" max="6413" width="47.42578125" style="445" customWidth="1"/>
    <col min="6414" max="6417" width="0" style="445" hidden="1"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656" width="10.5703125" style="445"/>
    <col min="6657" max="6664" width="0" style="445" hidden="1" customWidth="1"/>
    <col min="6665" max="6667" width="3.7109375" style="445" customWidth="1"/>
    <col min="6668" max="6668" width="12.7109375" style="445" customWidth="1"/>
    <col min="6669" max="6669" width="47.42578125" style="445" customWidth="1"/>
    <col min="6670" max="6673" width="0" style="445" hidden="1"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912" width="10.5703125" style="445"/>
    <col min="6913" max="6920" width="0" style="445" hidden="1" customWidth="1"/>
    <col min="6921" max="6923" width="3.7109375" style="445" customWidth="1"/>
    <col min="6924" max="6924" width="12.7109375" style="445" customWidth="1"/>
    <col min="6925" max="6925" width="47.42578125" style="445" customWidth="1"/>
    <col min="6926" max="6929" width="0" style="445" hidden="1"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7168" width="10.5703125" style="445"/>
    <col min="7169" max="7176" width="0" style="445" hidden="1" customWidth="1"/>
    <col min="7177" max="7179" width="3.7109375" style="445" customWidth="1"/>
    <col min="7180" max="7180" width="12.7109375" style="445" customWidth="1"/>
    <col min="7181" max="7181" width="47.42578125" style="445" customWidth="1"/>
    <col min="7182" max="7185" width="0" style="445" hidden="1"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424" width="10.5703125" style="445"/>
    <col min="7425" max="7432" width="0" style="445" hidden="1" customWidth="1"/>
    <col min="7433" max="7435" width="3.7109375" style="445" customWidth="1"/>
    <col min="7436" max="7436" width="12.7109375" style="445" customWidth="1"/>
    <col min="7437" max="7437" width="47.42578125" style="445" customWidth="1"/>
    <col min="7438" max="7441" width="0" style="445" hidden="1"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680" width="10.5703125" style="445"/>
    <col min="7681" max="7688" width="0" style="445" hidden="1" customWidth="1"/>
    <col min="7689" max="7691" width="3.7109375" style="445" customWidth="1"/>
    <col min="7692" max="7692" width="12.7109375" style="445" customWidth="1"/>
    <col min="7693" max="7693" width="47.42578125" style="445" customWidth="1"/>
    <col min="7694" max="7697" width="0" style="445" hidden="1"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936" width="10.5703125" style="445"/>
    <col min="7937" max="7944" width="0" style="445" hidden="1" customWidth="1"/>
    <col min="7945" max="7947" width="3.7109375" style="445" customWidth="1"/>
    <col min="7948" max="7948" width="12.7109375" style="445" customWidth="1"/>
    <col min="7949" max="7949" width="47.42578125" style="445" customWidth="1"/>
    <col min="7950" max="7953" width="0" style="445" hidden="1"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8192" width="10.5703125" style="445"/>
    <col min="8193" max="8200" width="0" style="445" hidden="1" customWidth="1"/>
    <col min="8201" max="8203" width="3.7109375" style="445" customWidth="1"/>
    <col min="8204" max="8204" width="12.7109375" style="445" customWidth="1"/>
    <col min="8205" max="8205" width="47.42578125" style="445" customWidth="1"/>
    <col min="8206" max="8209" width="0" style="445" hidden="1"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448" width="10.5703125" style="445"/>
    <col min="8449" max="8456" width="0" style="445" hidden="1" customWidth="1"/>
    <col min="8457" max="8459" width="3.7109375" style="445" customWidth="1"/>
    <col min="8460" max="8460" width="12.7109375" style="445" customWidth="1"/>
    <col min="8461" max="8461" width="47.42578125" style="445" customWidth="1"/>
    <col min="8462" max="8465" width="0" style="445" hidden="1"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704" width="10.5703125" style="445"/>
    <col min="8705" max="8712" width="0" style="445" hidden="1" customWidth="1"/>
    <col min="8713" max="8715" width="3.7109375" style="445" customWidth="1"/>
    <col min="8716" max="8716" width="12.7109375" style="445" customWidth="1"/>
    <col min="8717" max="8717" width="47.42578125" style="445" customWidth="1"/>
    <col min="8718" max="8721" width="0" style="445" hidden="1"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960" width="10.5703125" style="445"/>
    <col min="8961" max="8968" width="0" style="445" hidden="1" customWidth="1"/>
    <col min="8969" max="8971" width="3.7109375" style="445" customWidth="1"/>
    <col min="8972" max="8972" width="12.7109375" style="445" customWidth="1"/>
    <col min="8973" max="8973" width="47.42578125" style="445" customWidth="1"/>
    <col min="8974" max="8977" width="0" style="445" hidden="1"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9216" width="10.5703125" style="445"/>
    <col min="9217" max="9224" width="0" style="445" hidden="1" customWidth="1"/>
    <col min="9225" max="9227" width="3.7109375" style="445" customWidth="1"/>
    <col min="9228" max="9228" width="12.7109375" style="445" customWidth="1"/>
    <col min="9229" max="9229" width="47.42578125" style="445" customWidth="1"/>
    <col min="9230" max="9233" width="0" style="445" hidden="1"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472" width="10.5703125" style="445"/>
    <col min="9473" max="9480" width="0" style="445" hidden="1" customWidth="1"/>
    <col min="9481" max="9483" width="3.7109375" style="445" customWidth="1"/>
    <col min="9484" max="9484" width="12.7109375" style="445" customWidth="1"/>
    <col min="9485" max="9485" width="47.42578125" style="445" customWidth="1"/>
    <col min="9486" max="9489" width="0" style="445" hidden="1"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728" width="10.5703125" style="445"/>
    <col min="9729" max="9736" width="0" style="445" hidden="1" customWidth="1"/>
    <col min="9737" max="9739" width="3.7109375" style="445" customWidth="1"/>
    <col min="9740" max="9740" width="12.7109375" style="445" customWidth="1"/>
    <col min="9741" max="9741" width="47.42578125" style="445" customWidth="1"/>
    <col min="9742" max="9745" width="0" style="445" hidden="1"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984" width="10.5703125" style="445"/>
    <col min="9985" max="9992" width="0" style="445" hidden="1" customWidth="1"/>
    <col min="9993" max="9995" width="3.7109375" style="445" customWidth="1"/>
    <col min="9996" max="9996" width="12.7109375" style="445" customWidth="1"/>
    <col min="9997" max="9997" width="47.42578125" style="445" customWidth="1"/>
    <col min="9998" max="10001" width="0" style="445" hidden="1"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240" width="10.5703125" style="445"/>
    <col min="10241" max="10248" width="0" style="445" hidden="1" customWidth="1"/>
    <col min="10249" max="10251" width="3.7109375" style="445" customWidth="1"/>
    <col min="10252" max="10252" width="12.7109375" style="445" customWidth="1"/>
    <col min="10253" max="10253" width="47.42578125" style="445" customWidth="1"/>
    <col min="10254" max="10257" width="0" style="445" hidden="1"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496" width="10.5703125" style="445"/>
    <col min="10497" max="10504" width="0" style="445" hidden="1" customWidth="1"/>
    <col min="10505" max="10507" width="3.7109375" style="445" customWidth="1"/>
    <col min="10508" max="10508" width="12.7109375" style="445" customWidth="1"/>
    <col min="10509" max="10509" width="47.42578125" style="445" customWidth="1"/>
    <col min="10510" max="10513" width="0" style="445" hidden="1"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752" width="10.5703125" style="445"/>
    <col min="10753" max="10760" width="0" style="445" hidden="1" customWidth="1"/>
    <col min="10761" max="10763" width="3.7109375" style="445" customWidth="1"/>
    <col min="10764" max="10764" width="12.7109375" style="445" customWidth="1"/>
    <col min="10765" max="10765" width="47.42578125" style="445" customWidth="1"/>
    <col min="10766" max="10769" width="0" style="445" hidden="1"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1008" width="10.5703125" style="445"/>
    <col min="11009" max="11016" width="0" style="445" hidden="1" customWidth="1"/>
    <col min="11017" max="11019" width="3.7109375" style="445" customWidth="1"/>
    <col min="11020" max="11020" width="12.7109375" style="445" customWidth="1"/>
    <col min="11021" max="11021" width="47.42578125" style="445" customWidth="1"/>
    <col min="11022" max="11025" width="0" style="445" hidden="1"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264" width="10.5703125" style="445"/>
    <col min="11265" max="11272" width="0" style="445" hidden="1" customWidth="1"/>
    <col min="11273" max="11275" width="3.7109375" style="445" customWidth="1"/>
    <col min="11276" max="11276" width="12.7109375" style="445" customWidth="1"/>
    <col min="11277" max="11277" width="47.42578125" style="445" customWidth="1"/>
    <col min="11278" max="11281" width="0" style="445" hidden="1"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520" width="10.5703125" style="445"/>
    <col min="11521" max="11528" width="0" style="445" hidden="1" customWidth="1"/>
    <col min="11529" max="11531" width="3.7109375" style="445" customWidth="1"/>
    <col min="11532" max="11532" width="12.7109375" style="445" customWidth="1"/>
    <col min="11533" max="11533" width="47.42578125" style="445" customWidth="1"/>
    <col min="11534" max="11537" width="0" style="445" hidden="1"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776" width="10.5703125" style="445"/>
    <col min="11777" max="11784" width="0" style="445" hidden="1" customWidth="1"/>
    <col min="11785" max="11787" width="3.7109375" style="445" customWidth="1"/>
    <col min="11788" max="11788" width="12.7109375" style="445" customWidth="1"/>
    <col min="11789" max="11789" width="47.42578125" style="445" customWidth="1"/>
    <col min="11790" max="11793" width="0" style="445" hidden="1"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2032" width="10.5703125" style="445"/>
    <col min="12033" max="12040" width="0" style="445" hidden="1" customWidth="1"/>
    <col min="12041" max="12043" width="3.7109375" style="445" customWidth="1"/>
    <col min="12044" max="12044" width="12.7109375" style="445" customWidth="1"/>
    <col min="12045" max="12045" width="47.42578125" style="445" customWidth="1"/>
    <col min="12046" max="12049" width="0" style="445" hidden="1"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288" width="10.5703125" style="445"/>
    <col min="12289" max="12296" width="0" style="445" hidden="1" customWidth="1"/>
    <col min="12297" max="12299" width="3.7109375" style="445" customWidth="1"/>
    <col min="12300" max="12300" width="12.7109375" style="445" customWidth="1"/>
    <col min="12301" max="12301" width="47.42578125" style="445" customWidth="1"/>
    <col min="12302" max="12305" width="0" style="445" hidden="1"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544" width="10.5703125" style="445"/>
    <col min="12545" max="12552" width="0" style="445" hidden="1" customWidth="1"/>
    <col min="12553" max="12555" width="3.7109375" style="445" customWidth="1"/>
    <col min="12556" max="12556" width="12.7109375" style="445" customWidth="1"/>
    <col min="12557" max="12557" width="47.42578125" style="445" customWidth="1"/>
    <col min="12558" max="12561" width="0" style="445" hidden="1"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800" width="10.5703125" style="445"/>
    <col min="12801" max="12808" width="0" style="445" hidden="1" customWidth="1"/>
    <col min="12809" max="12811" width="3.7109375" style="445" customWidth="1"/>
    <col min="12812" max="12812" width="12.7109375" style="445" customWidth="1"/>
    <col min="12813" max="12813" width="47.42578125" style="445" customWidth="1"/>
    <col min="12814" max="12817" width="0" style="445" hidden="1"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3056" width="10.5703125" style="445"/>
    <col min="13057" max="13064" width="0" style="445" hidden="1" customWidth="1"/>
    <col min="13065" max="13067" width="3.7109375" style="445" customWidth="1"/>
    <col min="13068" max="13068" width="12.7109375" style="445" customWidth="1"/>
    <col min="13069" max="13069" width="47.42578125" style="445" customWidth="1"/>
    <col min="13070" max="13073" width="0" style="445" hidden="1"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312" width="10.5703125" style="445"/>
    <col min="13313" max="13320" width="0" style="445" hidden="1" customWidth="1"/>
    <col min="13321" max="13323" width="3.7109375" style="445" customWidth="1"/>
    <col min="13324" max="13324" width="12.7109375" style="445" customWidth="1"/>
    <col min="13325" max="13325" width="47.42578125" style="445" customWidth="1"/>
    <col min="13326" max="13329" width="0" style="445" hidden="1"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568" width="10.5703125" style="445"/>
    <col min="13569" max="13576" width="0" style="445" hidden="1" customWidth="1"/>
    <col min="13577" max="13579" width="3.7109375" style="445" customWidth="1"/>
    <col min="13580" max="13580" width="12.7109375" style="445" customWidth="1"/>
    <col min="13581" max="13581" width="47.42578125" style="445" customWidth="1"/>
    <col min="13582" max="13585" width="0" style="445" hidden="1"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824" width="10.5703125" style="445"/>
    <col min="13825" max="13832" width="0" style="445" hidden="1" customWidth="1"/>
    <col min="13833" max="13835" width="3.7109375" style="445" customWidth="1"/>
    <col min="13836" max="13836" width="12.7109375" style="445" customWidth="1"/>
    <col min="13837" max="13837" width="47.42578125" style="445" customWidth="1"/>
    <col min="13838" max="13841" width="0" style="445" hidden="1"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4080" width="10.5703125" style="445"/>
    <col min="14081" max="14088" width="0" style="445" hidden="1" customWidth="1"/>
    <col min="14089" max="14091" width="3.7109375" style="445" customWidth="1"/>
    <col min="14092" max="14092" width="12.7109375" style="445" customWidth="1"/>
    <col min="14093" max="14093" width="47.42578125" style="445" customWidth="1"/>
    <col min="14094" max="14097" width="0" style="445" hidden="1"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336" width="10.5703125" style="445"/>
    <col min="14337" max="14344" width="0" style="445" hidden="1" customWidth="1"/>
    <col min="14345" max="14347" width="3.7109375" style="445" customWidth="1"/>
    <col min="14348" max="14348" width="12.7109375" style="445" customWidth="1"/>
    <col min="14349" max="14349" width="47.42578125" style="445" customWidth="1"/>
    <col min="14350" max="14353" width="0" style="445" hidden="1"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592" width="10.5703125" style="445"/>
    <col min="14593" max="14600" width="0" style="445" hidden="1" customWidth="1"/>
    <col min="14601" max="14603" width="3.7109375" style="445" customWidth="1"/>
    <col min="14604" max="14604" width="12.7109375" style="445" customWidth="1"/>
    <col min="14605" max="14605" width="47.42578125" style="445" customWidth="1"/>
    <col min="14606" max="14609" width="0" style="445" hidden="1"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848" width="10.5703125" style="445"/>
    <col min="14849" max="14856" width="0" style="445" hidden="1" customWidth="1"/>
    <col min="14857" max="14859" width="3.7109375" style="445" customWidth="1"/>
    <col min="14860" max="14860" width="12.7109375" style="445" customWidth="1"/>
    <col min="14861" max="14861" width="47.42578125" style="445" customWidth="1"/>
    <col min="14862" max="14865" width="0" style="445" hidden="1"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5104" width="10.5703125" style="445"/>
    <col min="15105" max="15112" width="0" style="445" hidden="1" customWidth="1"/>
    <col min="15113" max="15115" width="3.7109375" style="445" customWidth="1"/>
    <col min="15116" max="15116" width="12.7109375" style="445" customWidth="1"/>
    <col min="15117" max="15117" width="47.42578125" style="445" customWidth="1"/>
    <col min="15118" max="15121" width="0" style="445" hidden="1"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360" width="10.5703125" style="445"/>
    <col min="15361" max="15368" width="0" style="445" hidden="1" customWidth="1"/>
    <col min="15369" max="15371" width="3.7109375" style="445" customWidth="1"/>
    <col min="15372" max="15372" width="12.7109375" style="445" customWidth="1"/>
    <col min="15373" max="15373" width="47.42578125" style="445" customWidth="1"/>
    <col min="15374" max="15377" width="0" style="445" hidden="1"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616" width="10.5703125" style="445"/>
    <col min="15617" max="15624" width="0" style="445" hidden="1" customWidth="1"/>
    <col min="15625" max="15627" width="3.7109375" style="445" customWidth="1"/>
    <col min="15628" max="15628" width="12.7109375" style="445" customWidth="1"/>
    <col min="15629" max="15629" width="47.42578125" style="445" customWidth="1"/>
    <col min="15630" max="15633" width="0" style="445" hidden="1"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872" width="10.5703125" style="445"/>
    <col min="15873" max="15880" width="0" style="445" hidden="1" customWidth="1"/>
    <col min="15881" max="15883" width="3.7109375" style="445" customWidth="1"/>
    <col min="15884" max="15884" width="12.7109375" style="445" customWidth="1"/>
    <col min="15885" max="15885" width="47.42578125" style="445" customWidth="1"/>
    <col min="15886" max="15889" width="0" style="445" hidden="1"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6128" width="10.5703125" style="445"/>
    <col min="16129" max="16136" width="0" style="445" hidden="1" customWidth="1"/>
    <col min="16137" max="16139" width="3.7109375" style="445" customWidth="1"/>
    <col min="16140" max="16140" width="12.7109375" style="445" customWidth="1"/>
    <col min="16141" max="16141" width="47.42578125" style="445" customWidth="1"/>
    <col min="16142" max="16145" width="0" style="445" hidden="1"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384" width="10.5703125" style="445"/>
  </cols>
  <sheetData>
    <row r="1" spans="1:34" hidden="1"/>
    <row r="2" spans="1:34" hidden="1"/>
    <row r="3" spans="1:34" hidden="1"/>
    <row r="4" spans="1:34" ht="3" customHeight="1">
      <c r="J4" s="450"/>
      <c r="K4" s="450"/>
      <c r="L4" s="446"/>
      <c r="M4" s="446"/>
      <c r="N4" s="446"/>
      <c r="O4" s="453"/>
      <c r="P4" s="453"/>
      <c r="Q4" s="453"/>
      <c r="R4" s="453"/>
      <c r="S4" s="453"/>
      <c r="T4" s="453"/>
      <c r="U4" s="446"/>
    </row>
    <row r="5" spans="1:34" ht="22.5" customHeight="1">
      <c r="J5" s="450"/>
      <c r="K5" s="450"/>
      <c r="L5" s="1310" t="s">
        <v>613</v>
      </c>
      <c r="M5" s="1310"/>
      <c r="N5" s="1310"/>
      <c r="O5" s="1310"/>
      <c r="P5" s="1310"/>
      <c r="Q5" s="1310"/>
      <c r="R5" s="1310"/>
      <c r="S5" s="1310"/>
      <c r="T5" s="1310"/>
      <c r="U5" s="465"/>
    </row>
    <row r="6" spans="1:34" ht="3" customHeight="1">
      <c r="J6" s="450"/>
      <c r="K6" s="450"/>
      <c r="L6" s="446"/>
      <c r="M6" s="446"/>
      <c r="N6" s="446"/>
      <c r="O6" s="449"/>
      <c r="P6" s="449"/>
      <c r="Q6" s="449"/>
      <c r="R6" s="449"/>
      <c r="S6" s="449"/>
      <c r="T6" s="449"/>
      <c r="U6" s="446"/>
    </row>
    <row r="7" spans="1:34"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4" s="537" customFormat="1" ht="18.75">
      <c r="A8" s="557"/>
      <c r="B8" s="557"/>
      <c r="C8" s="557"/>
      <c r="D8" s="557"/>
      <c r="E8" s="557"/>
      <c r="F8" s="557"/>
      <c r="G8" s="557"/>
      <c r="H8" s="557"/>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633"/>
      <c r="X8" s="557"/>
      <c r="Y8" s="557"/>
      <c r="Z8" s="557"/>
      <c r="AA8" s="557"/>
      <c r="AB8" s="557"/>
      <c r="AC8" s="557"/>
      <c r="AD8" s="557"/>
      <c r="AE8" s="557"/>
      <c r="AF8" s="557"/>
      <c r="AG8" s="557"/>
      <c r="AH8" s="557"/>
    </row>
    <row r="9" spans="1:34" s="460" customFormat="1" ht="18.75">
      <c r="A9" s="473"/>
      <c r="B9" s="473"/>
      <c r="C9" s="473"/>
      <c r="D9" s="473"/>
      <c r="E9" s="473"/>
      <c r="F9" s="473"/>
      <c r="G9" s="473"/>
      <c r="H9" s="473"/>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633"/>
      <c r="X9" s="473"/>
      <c r="Y9" s="473"/>
      <c r="Z9" s="473"/>
      <c r="AA9" s="473"/>
      <c r="AB9" s="473"/>
      <c r="AC9" s="473"/>
      <c r="AD9" s="473"/>
      <c r="AE9" s="473"/>
      <c r="AF9" s="473"/>
      <c r="AG9" s="473"/>
      <c r="AH9" s="473"/>
    </row>
    <row r="10" spans="1:34"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4" s="460" customFormat="1" ht="11.25" hidden="1">
      <c r="A11" s="473"/>
      <c r="B11" s="473"/>
      <c r="C11" s="473"/>
      <c r="D11" s="473"/>
      <c r="E11" s="473"/>
      <c r="F11" s="473"/>
      <c r="G11" s="473"/>
      <c r="H11" s="473"/>
      <c r="L11" s="520"/>
      <c r="M11" s="520"/>
      <c r="N11" s="534"/>
      <c r="O11" s="549"/>
      <c r="P11" s="549"/>
      <c r="Q11" s="549"/>
      <c r="R11" s="549"/>
      <c r="S11" s="549"/>
      <c r="T11" s="549"/>
      <c r="U11" s="471" t="s">
        <v>370</v>
      </c>
      <c r="X11" s="473"/>
      <c r="Y11" s="473"/>
      <c r="Z11" s="473"/>
      <c r="AA11" s="473"/>
      <c r="AB11" s="473"/>
      <c r="AC11" s="473"/>
      <c r="AD11" s="473"/>
      <c r="AE11" s="473"/>
      <c r="AF11" s="473"/>
      <c r="AG11" s="473"/>
      <c r="AH11" s="473"/>
    </row>
    <row r="12" spans="1:34" ht="15" customHeight="1">
      <c r="J12" s="450"/>
      <c r="K12" s="450"/>
      <c r="L12" s="446"/>
      <c r="M12" s="446"/>
      <c r="N12" s="446"/>
      <c r="O12" s="1329"/>
      <c r="P12" s="1329"/>
      <c r="Q12" s="1329"/>
      <c r="R12" s="1329"/>
      <c r="S12" s="1329"/>
      <c r="T12" s="1329"/>
      <c r="U12" s="1329"/>
    </row>
    <row r="13" spans="1:34">
      <c r="J13" s="450"/>
      <c r="K13" s="450"/>
      <c r="L13" s="1224" t="s">
        <v>444</v>
      </c>
      <c r="M13" s="1224"/>
      <c r="N13" s="1224"/>
      <c r="O13" s="1224"/>
      <c r="P13" s="1224"/>
      <c r="Q13" s="1224"/>
      <c r="R13" s="1224"/>
      <c r="S13" s="1224"/>
      <c r="T13" s="1224"/>
      <c r="U13" s="1224"/>
      <c r="V13" s="1224"/>
      <c r="W13" s="1224" t="s">
        <v>445</v>
      </c>
    </row>
    <row r="14" spans="1:34" ht="14.25" customHeight="1">
      <c r="J14" s="450"/>
      <c r="K14" s="450"/>
      <c r="L14" s="1296" t="s">
        <v>90</v>
      </c>
      <c r="M14" s="1296" t="s">
        <v>599</v>
      </c>
      <c r="N14" s="489"/>
      <c r="O14" s="1297" t="s">
        <v>601</v>
      </c>
      <c r="P14" s="1298"/>
      <c r="Q14" s="1298"/>
      <c r="R14" s="1298"/>
      <c r="S14" s="1298"/>
      <c r="T14" s="1299"/>
      <c r="U14" s="1307" t="s">
        <v>338</v>
      </c>
      <c r="V14" s="1293" t="s">
        <v>273</v>
      </c>
      <c r="W14" s="1224"/>
    </row>
    <row r="15" spans="1:34" s="491" customFormat="1" ht="14.25" customHeight="1">
      <c r="A15" s="552"/>
      <c r="B15" s="552"/>
      <c r="C15" s="552"/>
      <c r="D15" s="552"/>
      <c r="E15" s="552"/>
      <c r="F15" s="552"/>
      <c r="G15" s="558"/>
      <c r="H15" s="558"/>
      <c r="I15" s="499"/>
      <c r="J15" s="497"/>
      <c r="K15" s="497"/>
      <c r="L15" s="1296"/>
      <c r="M15" s="1296"/>
      <c r="N15" s="489"/>
      <c r="O15" s="1302" t="s">
        <v>672</v>
      </c>
      <c r="P15" s="1300" t="s">
        <v>269</v>
      </c>
      <c r="Q15" s="1301"/>
      <c r="R15" s="1305" t="s">
        <v>612</v>
      </c>
      <c r="S15" s="1305"/>
      <c r="T15" s="1306"/>
      <c r="U15" s="1308"/>
      <c r="V15" s="1294"/>
      <c r="W15" s="1224"/>
      <c r="X15" s="552"/>
      <c r="Y15" s="552"/>
      <c r="Z15" s="552"/>
      <c r="AA15" s="552"/>
      <c r="AB15" s="552"/>
      <c r="AC15" s="552"/>
      <c r="AD15" s="552"/>
      <c r="AE15" s="552"/>
      <c r="AF15" s="552"/>
      <c r="AG15" s="552"/>
      <c r="AH15" s="552"/>
    </row>
    <row r="16" spans="1:34" ht="33.75">
      <c r="J16" s="450"/>
      <c r="K16" s="450"/>
      <c r="L16" s="1296"/>
      <c r="M16" s="1296"/>
      <c r="N16" s="488"/>
      <c r="O16" s="1303"/>
      <c r="P16" s="503" t="s">
        <v>667</v>
      </c>
      <c r="Q16" s="503" t="s">
        <v>668</v>
      </c>
      <c r="R16" s="504" t="s">
        <v>272</v>
      </c>
      <c r="S16" s="1291" t="s">
        <v>271</v>
      </c>
      <c r="T16" s="1292"/>
      <c r="U16" s="1309"/>
      <c r="V16" s="1295"/>
      <c r="W16" s="1224"/>
    </row>
    <row r="17" spans="1:35">
      <c r="J17" s="450"/>
      <c r="K17" s="458">
        <v>1</v>
      </c>
      <c r="L17" s="493" t="s">
        <v>91</v>
      </c>
      <c r="M17" s="493" t="s">
        <v>47</v>
      </c>
      <c r="N17" s="464" t="s">
        <v>47</v>
      </c>
      <c r="O17" s="456">
        <f ca="1">OFFSET(O17,0,-1)+1</f>
        <v>3</v>
      </c>
      <c r="P17" s="456">
        <f ca="1">OFFSET(P17,0,-1)+1</f>
        <v>4</v>
      </c>
      <c r="Q17" s="456">
        <f ca="1">OFFSET(Q17,0,-1)+1</f>
        <v>5</v>
      </c>
      <c r="R17" s="456">
        <f ca="1">OFFSET(R17,0,-1)+1</f>
        <v>6</v>
      </c>
      <c r="S17" s="1312">
        <f ca="1">OFFSET(S17,0,-1)+1</f>
        <v>7</v>
      </c>
      <c r="T17" s="1312"/>
      <c r="U17" s="456">
        <f ca="1">OFFSET(U17,0,-2)+1</f>
        <v>8</v>
      </c>
      <c r="V17" s="618">
        <f ca="1">OFFSET(V17,0,-1)</f>
        <v>8</v>
      </c>
      <c r="W17" s="456">
        <f ca="1">OFFSET(W17,0,-1)+1</f>
        <v>9</v>
      </c>
    </row>
    <row r="18" spans="1:35" ht="22.5">
      <c r="A18" s="1279">
        <v>1</v>
      </c>
      <c r="B18" s="904"/>
      <c r="C18" s="904"/>
      <c r="D18" s="904"/>
      <c r="E18" s="905"/>
      <c r="F18" s="906"/>
      <c r="G18" s="906"/>
      <c r="H18" s="906"/>
      <c r="I18" s="907"/>
      <c r="J18" s="902"/>
      <c r="K18" s="909"/>
      <c r="L18" s="560">
        <f>mergeValue(A18)</f>
        <v>1</v>
      </c>
      <c r="M18" s="608" t="s">
        <v>19</v>
      </c>
      <c r="N18" s="547"/>
      <c r="O18" s="1325"/>
      <c r="P18" s="1325"/>
      <c r="Q18" s="1325"/>
      <c r="R18" s="1325"/>
      <c r="S18" s="1325"/>
      <c r="T18" s="1325"/>
      <c r="U18" s="1325"/>
      <c r="V18" s="1325"/>
      <c r="W18" s="1123" t="s">
        <v>715</v>
      </c>
    </row>
    <row r="19" spans="1:35" ht="22.5">
      <c r="A19" s="1279"/>
      <c r="B19" s="1279">
        <v>1</v>
      </c>
      <c r="C19" s="904"/>
      <c r="D19" s="904"/>
      <c r="E19" s="906"/>
      <c r="F19" s="906"/>
      <c r="G19" s="906"/>
      <c r="H19" s="906"/>
      <c r="I19" s="901"/>
      <c r="J19" s="900"/>
      <c r="K19" s="903"/>
      <c r="L19" s="560" t="str">
        <f>mergeValue(A19) &amp;"."&amp; mergeValue(B19)</f>
        <v>1.1</v>
      </c>
      <c r="M19" s="514" t="s">
        <v>15</v>
      </c>
      <c r="N19" s="547"/>
      <c r="O19" s="1325"/>
      <c r="P19" s="1325"/>
      <c r="Q19" s="1325"/>
      <c r="R19" s="1325"/>
      <c r="S19" s="1325"/>
      <c r="T19" s="1325"/>
      <c r="U19" s="1325"/>
      <c r="V19" s="1325"/>
      <c r="W19" s="1123" t="s">
        <v>458</v>
      </c>
    </row>
    <row r="20" spans="1:35" ht="22.5">
      <c r="A20" s="1279"/>
      <c r="B20" s="1279"/>
      <c r="C20" s="1279">
        <v>1</v>
      </c>
      <c r="D20" s="904"/>
      <c r="E20" s="906"/>
      <c r="F20" s="906"/>
      <c r="G20" s="906"/>
      <c r="H20" s="906"/>
      <c r="I20" s="908"/>
      <c r="J20" s="900"/>
      <c r="K20" s="903"/>
      <c r="L20" s="560" t="str">
        <f>mergeValue(A20) &amp;"."&amp; mergeValue(B20)&amp;"."&amp; mergeValue(C20)</f>
        <v>1.1.1</v>
      </c>
      <c r="M20" s="515" t="s">
        <v>7</v>
      </c>
      <c r="N20" s="547"/>
      <c r="O20" s="1325"/>
      <c r="P20" s="1325"/>
      <c r="Q20" s="1325"/>
      <c r="R20" s="1325"/>
      <c r="S20" s="1325"/>
      <c r="T20" s="1325"/>
      <c r="U20" s="1325"/>
      <c r="V20" s="1325"/>
      <c r="W20" s="1123" t="s">
        <v>597</v>
      </c>
    </row>
    <row r="21" spans="1:35" ht="22.5">
      <c r="A21" s="1279"/>
      <c r="B21" s="1279"/>
      <c r="C21" s="1279"/>
      <c r="D21" s="1279">
        <v>1</v>
      </c>
      <c r="E21" s="906"/>
      <c r="F21" s="906"/>
      <c r="G21" s="906"/>
      <c r="H21" s="906"/>
      <c r="I21" s="908"/>
      <c r="J21" s="900"/>
      <c r="K21" s="903"/>
      <c r="L21" s="560" t="str">
        <f>mergeValue(A21) &amp;"."&amp; mergeValue(B21)&amp;"."&amp; mergeValue(C21)&amp;"."&amp; mergeValue(D21)</f>
        <v>1.1.1.1</v>
      </c>
      <c r="M21" s="516" t="s">
        <v>21</v>
      </c>
      <c r="N21" s="547"/>
      <c r="O21" s="1325"/>
      <c r="P21" s="1325"/>
      <c r="Q21" s="1325"/>
      <c r="R21" s="1325"/>
      <c r="S21" s="1325"/>
      <c r="T21" s="1325"/>
      <c r="U21" s="1325"/>
      <c r="V21" s="1325"/>
      <c r="W21" s="1123" t="s">
        <v>598</v>
      </c>
    </row>
    <row r="22" spans="1:35" ht="11.25" hidden="1" customHeight="1">
      <c r="A22" s="1279"/>
      <c r="B22" s="1279"/>
      <c r="C22" s="1279"/>
      <c r="D22" s="1279"/>
      <c r="E22" s="1279">
        <v>1</v>
      </c>
      <c r="F22" s="906"/>
      <c r="G22" s="906"/>
      <c r="H22" s="904">
        <v>1</v>
      </c>
      <c r="I22" s="1279">
        <v>1</v>
      </c>
      <c r="J22" s="906"/>
      <c r="K22" s="911"/>
      <c r="L22" s="560"/>
      <c r="M22" s="522"/>
      <c r="N22" s="548"/>
      <c r="O22" s="598"/>
      <c r="P22" s="598"/>
      <c r="Q22" s="598"/>
      <c r="R22" s="598"/>
      <c r="S22" s="598"/>
      <c r="T22" s="598"/>
      <c r="U22" s="598"/>
      <c r="V22" s="476"/>
      <c r="W22" s="1084"/>
    </row>
    <row r="23" spans="1:35" ht="33.75">
      <c r="A23" s="1279"/>
      <c r="B23" s="1279"/>
      <c r="C23" s="1279"/>
      <c r="D23" s="1279"/>
      <c r="E23" s="1279"/>
      <c r="F23" s="1279">
        <v>1</v>
      </c>
      <c r="G23" s="904"/>
      <c r="H23" s="904"/>
      <c r="I23" s="1279"/>
      <c r="J23" s="1279">
        <v>1</v>
      </c>
      <c r="K23" s="912"/>
      <c r="L23" s="560" t="str">
        <f>mergeValue(A23) &amp;"."&amp; mergeValue(B23)&amp;"."&amp; mergeValue(C23)&amp;"."&amp; mergeValue(D23)&amp;"."&amp;  mergeValue(F23)</f>
        <v>1.1.1.1.1</v>
      </c>
      <c r="M23" s="523" t="s">
        <v>9</v>
      </c>
      <c r="N23" s="548"/>
      <c r="O23" s="1317"/>
      <c r="P23" s="1317"/>
      <c r="Q23" s="1317"/>
      <c r="R23" s="1317"/>
      <c r="S23" s="1317"/>
      <c r="T23" s="1317"/>
      <c r="U23" s="1317"/>
      <c r="V23" s="1317"/>
      <c r="W23" s="1123" t="s">
        <v>717</v>
      </c>
      <c r="Y23" s="472" t="str">
        <f>strCheckUnique(Z23:Z26)</f>
        <v/>
      </c>
      <c r="AA23" s="472"/>
    </row>
    <row r="24" spans="1:35" ht="99" customHeight="1">
      <c r="A24" s="1279"/>
      <c r="B24" s="1279"/>
      <c r="C24" s="1279"/>
      <c r="D24" s="1279"/>
      <c r="E24" s="1279"/>
      <c r="F24" s="1279"/>
      <c r="G24" s="904">
        <v>1</v>
      </c>
      <c r="H24" s="904"/>
      <c r="I24" s="1279"/>
      <c r="J24" s="1279"/>
      <c r="K24" s="912">
        <v>1</v>
      </c>
      <c r="L24" s="560" t="str">
        <f>mergeValue(A24) &amp;"."&amp; mergeValue(B24)&amp;"."&amp; mergeValue(C24)&amp;"."&amp; mergeValue(D24)&amp;"."&amp; mergeValue(F24)&amp;"."&amp; mergeValue(G24)</f>
        <v>1.1.1.1.1.1</v>
      </c>
      <c r="M24" s="1082"/>
      <c r="N24" s="553"/>
      <c r="O24" s="530"/>
      <c r="P24" s="530"/>
      <c r="Q24" s="1033"/>
      <c r="R24" s="1318"/>
      <c r="S24" s="1287" t="s">
        <v>82</v>
      </c>
      <c r="T24" s="1318"/>
      <c r="U24" s="1287" t="s">
        <v>83</v>
      </c>
      <c r="V24" s="545"/>
      <c r="W24" s="1288" t="s">
        <v>730</v>
      </c>
      <c r="X24" s="468" t="str">
        <f>strCheckDate(O25:V25)</f>
        <v/>
      </c>
      <c r="Y24" s="472"/>
      <c r="Z24" s="472" t="str">
        <f>IF(M24="","",M24 )</f>
        <v/>
      </c>
      <c r="AA24" s="472"/>
      <c r="AB24" s="472"/>
      <c r="AC24" s="472"/>
    </row>
    <row r="25" spans="1:35" ht="11.25" hidden="1">
      <c r="A25" s="1279"/>
      <c r="B25" s="1279"/>
      <c r="C25" s="1279"/>
      <c r="D25" s="1279"/>
      <c r="E25" s="1279"/>
      <c r="F25" s="1279"/>
      <c r="G25" s="904"/>
      <c r="H25" s="904"/>
      <c r="I25" s="1279"/>
      <c r="J25" s="1279"/>
      <c r="K25" s="912"/>
      <c r="L25" s="567"/>
      <c r="M25" s="613"/>
      <c r="N25" s="553"/>
      <c r="O25" s="530"/>
      <c r="P25" s="530"/>
      <c r="Q25" s="551" t="str">
        <f>R24 &amp; "-" &amp; T24</f>
        <v>-</v>
      </c>
      <c r="R25" s="1286"/>
      <c r="S25" s="1287"/>
      <c r="T25" s="1286"/>
      <c r="U25" s="1287"/>
      <c r="V25" s="545"/>
      <c r="W25" s="1289"/>
    </row>
    <row r="26" spans="1:35" s="444" customFormat="1" ht="15" customHeight="1">
      <c r="A26" s="1279"/>
      <c r="B26" s="1279"/>
      <c r="C26" s="1279"/>
      <c r="D26" s="1279"/>
      <c r="E26" s="1279"/>
      <c r="F26" s="1279"/>
      <c r="G26" s="906"/>
      <c r="H26" s="904"/>
      <c r="I26" s="1279"/>
      <c r="J26" s="1279"/>
      <c r="K26" s="911"/>
      <c r="L26" s="506"/>
      <c r="M26" s="524" t="s">
        <v>24</v>
      </c>
      <c r="N26" s="519"/>
      <c r="O26" s="513"/>
      <c r="P26" s="513"/>
      <c r="Q26" s="513"/>
      <c r="R26" s="540"/>
      <c r="S26" s="532"/>
      <c r="T26" s="531"/>
      <c r="U26" s="519"/>
      <c r="V26" s="528"/>
      <c r="W26" s="1290"/>
      <c r="X26" s="469"/>
      <c r="Y26" s="469"/>
      <c r="Z26" s="469"/>
      <c r="AA26" s="469"/>
      <c r="AB26" s="469"/>
      <c r="AC26" s="469"/>
      <c r="AD26" s="469"/>
      <c r="AE26" s="469"/>
      <c r="AF26" s="469"/>
      <c r="AG26" s="469"/>
      <c r="AH26" s="469"/>
    </row>
    <row r="27" spans="1:35" s="444" customFormat="1" ht="15" customHeight="1">
      <c r="A27" s="1279"/>
      <c r="B27" s="1279"/>
      <c r="C27" s="1279"/>
      <c r="D27" s="1279"/>
      <c r="E27" s="1279"/>
      <c r="F27" s="906"/>
      <c r="G27" s="906"/>
      <c r="H27" s="904"/>
      <c r="I27" s="1279"/>
      <c r="J27" s="906"/>
      <c r="K27" s="911"/>
      <c r="L27" s="506"/>
      <c r="M27" s="519" t="s">
        <v>10</v>
      </c>
      <c r="N27" s="518"/>
      <c r="O27" s="513"/>
      <c r="P27" s="513"/>
      <c r="Q27" s="513"/>
      <c r="R27" s="540"/>
      <c r="S27" s="532"/>
      <c r="T27" s="531"/>
      <c r="U27" s="518"/>
      <c r="V27" s="532"/>
      <c r="W27" s="528"/>
      <c r="X27" s="469"/>
      <c r="Y27" s="469"/>
      <c r="Z27" s="469"/>
      <c r="AA27" s="469"/>
      <c r="AB27" s="469"/>
      <c r="AC27" s="469"/>
      <c r="AD27" s="469"/>
      <c r="AE27" s="469"/>
      <c r="AF27" s="469"/>
      <c r="AG27" s="469"/>
      <c r="AH27" s="469"/>
    </row>
    <row r="28" spans="1:35" s="444" customFormat="1" ht="15" hidden="1" customHeight="1">
      <c r="A28" s="1279"/>
      <c r="B28" s="1279"/>
      <c r="C28" s="1279"/>
      <c r="D28" s="1279"/>
      <c r="E28" s="910"/>
      <c r="F28" s="906"/>
      <c r="G28" s="906"/>
      <c r="H28" s="906"/>
      <c r="I28" s="902"/>
      <c r="J28" s="899"/>
      <c r="K28" s="909"/>
      <c r="L28" s="506"/>
      <c r="M28" s="519"/>
      <c r="N28" s="519"/>
      <c r="O28" s="519"/>
      <c r="P28" s="519"/>
      <c r="Q28" s="519"/>
      <c r="R28" s="519"/>
      <c r="S28" s="519"/>
      <c r="T28" s="519"/>
      <c r="U28" s="519"/>
      <c r="V28" s="532"/>
      <c r="W28" s="528"/>
      <c r="X28" s="469"/>
      <c r="Y28" s="469"/>
      <c r="Z28" s="469"/>
      <c r="AA28" s="469"/>
      <c r="AB28" s="469"/>
      <c r="AC28" s="469"/>
      <c r="AD28" s="469"/>
      <c r="AE28" s="469"/>
      <c r="AF28" s="469"/>
      <c r="AG28" s="469"/>
      <c r="AH28" s="469"/>
      <c r="AI28" s="469"/>
    </row>
    <row r="29" spans="1:35" s="444" customFormat="1" ht="15" customHeight="1">
      <c r="A29" s="1279"/>
      <c r="B29" s="1279"/>
      <c r="C29" s="1279"/>
      <c r="D29" s="910"/>
      <c r="E29" s="910"/>
      <c r="F29" s="906"/>
      <c r="G29" s="906"/>
      <c r="H29" s="906"/>
      <c r="I29" s="902"/>
      <c r="J29" s="899"/>
      <c r="K29" s="909"/>
      <c r="L29" s="506"/>
      <c r="M29" s="518" t="s">
        <v>16</v>
      </c>
      <c r="N29" s="517"/>
      <c r="O29" s="513"/>
      <c r="P29" s="513"/>
      <c r="Q29" s="513"/>
      <c r="R29" s="540"/>
      <c r="S29" s="532"/>
      <c r="T29" s="531"/>
      <c r="U29" s="517"/>
      <c r="V29" s="532"/>
      <c r="W29" s="528"/>
      <c r="X29" s="469"/>
      <c r="Y29" s="469"/>
      <c r="Z29" s="469"/>
      <c r="AA29" s="469"/>
      <c r="AB29" s="469"/>
      <c r="AC29" s="469"/>
      <c r="AD29" s="469"/>
      <c r="AE29" s="469"/>
      <c r="AF29" s="469"/>
      <c r="AG29" s="469"/>
      <c r="AH29" s="469"/>
    </row>
    <row r="30" spans="1:35" s="444" customFormat="1" ht="15" customHeight="1">
      <c r="A30" s="1279"/>
      <c r="B30" s="1279"/>
      <c r="C30" s="910"/>
      <c r="D30" s="910"/>
      <c r="E30" s="910"/>
      <c r="F30" s="910"/>
      <c r="G30" s="915"/>
      <c r="H30" s="902"/>
      <c r="I30" s="913"/>
      <c r="J30" s="899"/>
      <c r="K30" s="914"/>
      <c r="L30" s="506"/>
      <c r="M30" s="517" t="s">
        <v>17</v>
      </c>
      <c r="N30" s="517"/>
      <c r="O30" s="513"/>
      <c r="P30" s="513"/>
      <c r="Q30" s="513"/>
      <c r="R30" s="540"/>
      <c r="S30" s="532"/>
      <c r="T30" s="531"/>
      <c r="U30" s="517"/>
      <c r="V30" s="532"/>
      <c r="W30" s="528"/>
      <c r="X30" s="469"/>
      <c r="Y30" s="469"/>
      <c r="Z30" s="469"/>
      <c r="AA30" s="469"/>
      <c r="AB30" s="469"/>
      <c r="AC30" s="469"/>
      <c r="AD30" s="469"/>
      <c r="AE30" s="469"/>
      <c r="AF30" s="469"/>
      <c r="AG30" s="469"/>
      <c r="AH30" s="469"/>
    </row>
    <row r="31" spans="1:35" s="444" customFormat="1" ht="15" customHeight="1">
      <c r="A31" s="1279"/>
      <c r="B31" s="910"/>
      <c r="C31" s="910"/>
      <c r="D31" s="910"/>
      <c r="E31" s="910"/>
      <c r="F31" s="910"/>
      <c r="G31" s="915"/>
      <c r="H31" s="902"/>
      <c r="I31" s="902"/>
      <c r="J31" s="899"/>
      <c r="K31" s="909"/>
      <c r="L31" s="506"/>
      <c r="M31" s="526" t="s">
        <v>18</v>
      </c>
      <c r="N31" s="517"/>
      <c r="O31" s="513"/>
      <c r="P31" s="513"/>
      <c r="Q31" s="513"/>
      <c r="R31" s="540"/>
      <c r="S31" s="532"/>
      <c r="T31" s="531"/>
      <c r="U31" s="517"/>
      <c r="V31" s="532"/>
      <c r="W31" s="528"/>
      <c r="X31" s="469"/>
      <c r="Y31" s="469"/>
      <c r="Z31" s="469"/>
      <c r="AA31" s="469"/>
      <c r="AB31" s="469"/>
      <c r="AC31" s="469"/>
      <c r="AD31" s="469"/>
      <c r="AE31" s="469"/>
      <c r="AF31" s="469"/>
      <c r="AG31" s="469"/>
      <c r="AH31" s="469"/>
    </row>
    <row r="32" spans="1:35" s="444" customFormat="1" ht="15" customHeight="1">
      <c r="A32" s="898"/>
      <c r="B32" s="898"/>
      <c r="C32" s="898"/>
      <c r="D32" s="898"/>
      <c r="E32" s="898"/>
      <c r="F32" s="898"/>
      <c r="G32" s="898"/>
      <c r="H32" s="898"/>
      <c r="I32" s="898"/>
      <c r="J32" s="898"/>
      <c r="K32" s="898"/>
      <c r="L32" s="506"/>
      <c r="M32" s="533" t="s">
        <v>307</v>
      </c>
      <c r="N32" s="517"/>
      <c r="O32" s="513"/>
      <c r="P32" s="513"/>
      <c r="Q32" s="513"/>
      <c r="R32" s="540"/>
      <c r="S32" s="532"/>
      <c r="T32" s="531"/>
      <c r="U32" s="517"/>
      <c r="V32" s="532"/>
      <c r="W32" s="528"/>
      <c r="X32" s="469"/>
      <c r="Y32" s="469"/>
      <c r="Z32" s="469"/>
      <c r="AA32" s="469"/>
      <c r="AB32" s="469"/>
      <c r="AC32" s="469"/>
      <c r="AD32" s="469"/>
      <c r="AE32" s="469"/>
      <c r="AF32" s="469"/>
      <c r="AG32" s="469"/>
      <c r="AH32" s="469"/>
    </row>
    <row r="33" spans="12:23" ht="3" customHeight="1">
      <c r="L33" s="454"/>
      <c r="M33" s="454"/>
      <c r="N33" s="454"/>
      <c r="O33" s="454"/>
      <c r="P33" s="454"/>
      <c r="Q33" s="454"/>
      <c r="R33" s="454"/>
      <c r="S33" s="454"/>
      <c r="T33" s="454"/>
      <c r="U33" s="454"/>
    </row>
    <row r="34" spans="12:23" ht="141.75" customHeight="1">
      <c r="L34" s="1">
        <v>1</v>
      </c>
      <c r="M34" s="1273" t="s">
        <v>731</v>
      </c>
      <c r="N34" s="1273"/>
      <c r="O34" s="1273"/>
      <c r="P34" s="1273"/>
      <c r="Q34" s="1273"/>
      <c r="R34" s="1273"/>
      <c r="S34" s="1273"/>
      <c r="T34" s="1273"/>
      <c r="U34" s="1273"/>
      <c r="V34" s="1273"/>
      <c r="W34" s="1273"/>
    </row>
  </sheetData>
  <sheetProtection password="FA9C" sheet="1" objects="1" scenarios="1" formatColumns="0" formatRows="0"/>
  <dataConsolidate leftLabels="1"/>
  <mergeCells count="37">
    <mergeCell ref="D21:D28"/>
    <mergeCell ref="L5:T5"/>
    <mergeCell ref="O9:T9"/>
    <mergeCell ref="O10:T10"/>
    <mergeCell ref="A18:A31"/>
    <mergeCell ref="O18:V18"/>
    <mergeCell ref="B19:B30"/>
    <mergeCell ref="O19:V19"/>
    <mergeCell ref="C20:C29"/>
    <mergeCell ref="O21:V21"/>
    <mergeCell ref="E22:E27"/>
    <mergeCell ref="I22:I27"/>
    <mergeCell ref="F23:F26"/>
    <mergeCell ref="J23:J26"/>
    <mergeCell ref="O23:V23"/>
    <mergeCell ref="R24:R25"/>
    <mergeCell ref="O7:T7"/>
    <mergeCell ref="O8:T8"/>
    <mergeCell ref="V14:V16"/>
    <mergeCell ref="L13:V13"/>
    <mergeCell ref="L14:L16"/>
    <mergeCell ref="M14:M16"/>
    <mergeCell ref="O14:T14"/>
    <mergeCell ref="U14:U16"/>
    <mergeCell ref="S16:T16"/>
    <mergeCell ref="O12:U12"/>
    <mergeCell ref="O15:O16"/>
    <mergeCell ref="P15:Q15"/>
    <mergeCell ref="R15:T15"/>
    <mergeCell ref="W13:W16"/>
    <mergeCell ref="W24:W26"/>
    <mergeCell ref="M34:W34"/>
    <mergeCell ref="T24:T25"/>
    <mergeCell ref="U24:U25"/>
    <mergeCell ref="O20:V20"/>
    <mergeCell ref="S24:S25"/>
    <mergeCell ref="S17:T17"/>
  </mergeCells>
  <dataValidations count="8">
    <dataValidation allowBlank="1" prompt="Для выбора выполните двойной щелчок левой клавиши мыши по соответствующей ячейке." sqref="WVT983066:WWE983072 JH26:JS32 TD26:TO32 ACZ26:ADK32 AMV26:ANG32 AWR26:AXC32 BGN26:BGY32 BQJ26:BQU32 CAF26:CAQ32 CKB26:CKM32 CTX26:CUI32 DDT26:DEE32 DNP26:DOA32 DXL26:DXW32 EHH26:EHS32 ERD26:ERO32 FAZ26:FBK32 FKV26:FLG32 FUR26:FVC32 GEN26:GEY32 GOJ26:GOU32 GYF26:GYQ32 HIB26:HIM32 HRX26:HSI32 IBT26:ICE32 ILP26:IMA32 IVL26:IVW32 JFH26:JFS32 JPD26:JPO32 JYZ26:JZK32 KIV26:KJG32 KSR26:KTC32 LCN26:LCY32 LMJ26:LMU32 LWF26:LWQ32 MGB26:MGM32 MPX26:MQI32 MZT26:NAE32 NJP26:NKA32 NTL26:NTW32 ODH26:ODS32 OND26:ONO32 OWZ26:OXK32 PGV26:PHG32 PQR26:PRC32 QAN26:QAY32 QKJ26:QKU32 QUF26:QUQ32 REB26:REM32 RNX26:ROI32 RXT26:RYE32 SHP26:SIA32 SRL26:SRW32 TBH26:TBS32 TLD26:TLO32 TUZ26:TVK32 UEV26:UFG32 UOR26:UPC32 UYN26:UYY32 VIJ26:VIU32 VSF26:VSQ32 WCB26:WCM32 WLX26:WMI32 WVT26:WWE32 L65562:W65568 JH65562:JS65568 TD65562:TO65568 ACZ65562:ADK65568 AMV65562:ANG65568 AWR65562:AXC65568 BGN65562:BGY65568 BQJ65562:BQU65568 CAF65562:CAQ65568 CKB65562:CKM65568 CTX65562:CUI65568 DDT65562:DEE65568 DNP65562:DOA65568 DXL65562:DXW65568 EHH65562:EHS65568 ERD65562:ERO65568 FAZ65562:FBK65568 FKV65562:FLG65568 FUR65562:FVC65568 GEN65562:GEY65568 GOJ65562:GOU65568 GYF65562:GYQ65568 HIB65562:HIM65568 HRX65562:HSI65568 IBT65562:ICE65568 ILP65562:IMA65568 IVL65562:IVW65568 JFH65562:JFS65568 JPD65562:JPO65568 JYZ65562:JZK65568 KIV65562:KJG65568 KSR65562:KTC65568 LCN65562:LCY65568 LMJ65562:LMU65568 LWF65562:LWQ65568 MGB65562:MGM65568 MPX65562:MQI65568 MZT65562:NAE65568 NJP65562:NKA65568 NTL65562:NTW65568 ODH65562:ODS65568 OND65562:ONO65568 OWZ65562:OXK65568 PGV65562:PHG65568 PQR65562:PRC65568 QAN65562:QAY65568 QKJ65562:QKU65568 QUF65562:QUQ65568 REB65562:REM65568 RNX65562:ROI65568 RXT65562:RYE65568 SHP65562:SIA65568 SRL65562:SRW65568 TBH65562:TBS65568 TLD65562:TLO65568 TUZ65562:TVK65568 UEV65562:UFG65568 UOR65562:UPC65568 UYN65562:UYY65568 VIJ65562:VIU65568 VSF65562:VSQ65568 WCB65562:WCM65568 WLX65562:WMI65568 WVT65562:WWE65568 L131098:W131104 JH131098:JS131104 TD131098:TO131104 ACZ131098:ADK131104 AMV131098:ANG131104 AWR131098:AXC131104 BGN131098:BGY131104 BQJ131098:BQU131104 CAF131098:CAQ131104 CKB131098:CKM131104 CTX131098:CUI131104 DDT131098:DEE131104 DNP131098:DOA131104 DXL131098:DXW131104 EHH131098:EHS131104 ERD131098:ERO131104 FAZ131098:FBK131104 FKV131098:FLG131104 FUR131098:FVC131104 GEN131098:GEY131104 GOJ131098:GOU131104 GYF131098:GYQ131104 HIB131098:HIM131104 HRX131098:HSI131104 IBT131098:ICE131104 ILP131098:IMA131104 IVL131098:IVW131104 JFH131098:JFS131104 JPD131098:JPO131104 JYZ131098:JZK131104 KIV131098:KJG131104 KSR131098:KTC131104 LCN131098:LCY131104 LMJ131098:LMU131104 LWF131098:LWQ131104 MGB131098:MGM131104 MPX131098:MQI131104 MZT131098:NAE131104 NJP131098:NKA131104 NTL131098:NTW131104 ODH131098:ODS131104 OND131098:ONO131104 OWZ131098:OXK131104 PGV131098:PHG131104 PQR131098:PRC131104 QAN131098:QAY131104 QKJ131098:QKU131104 QUF131098:QUQ131104 REB131098:REM131104 RNX131098:ROI131104 RXT131098:RYE131104 SHP131098:SIA131104 SRL131098:SRW131104 TBH131098:TBS131104 TLD131098:TLO131104 TUZ131098:TVK131104 UEV131098:UFG131104 UOR131098:UPC131104 UYN131098:UYY131104 VIJ131098:VIU131104 VSF131098:VSQ131104 WCB131098:WCM131104 WLX131098:WMI131104 WVT131098:WWE131104 L196634:W196640 JH196634:JS196640 TD196634:TO196640 ACZ196634:ADK196640 AMV196634:ANG196640 AWR196634:AXC196640 BGN196634:BGY196640 BQJ196634:BQU196640 CAF196634:CAQ196640 CKB196634:CKM196640 CTX196634:CUI196640 DDT196634:DEE196640 DNP196634:DOA196640 DXL196634:DXW196640 EHH196634:EHS196640 ERD196634:ERO196640 FAZ196634:FBK196640 FKV196634:FLG196640 FUR196634:FVC196640 GEN196634:GEY196640 GOJ196634:GOU196640 GYF196634:GYQ196640 HIB196634:HIM196640 HRX196634:HSI196640 IBT196634:ICE196640 ILP196634:IMA196640 IVL196634:IVW196640 JFH196634:JFS196640 JPD196634:JPO196640 JYZ196634:JZK196640 KIV196634:KJG196640 KSR196634:KTC196640 LCN196634:LCY196640 LMJ196634:LMU196640 LWF196634:LWQ196640 MGB196634:MGM196640 MPX196634:MQI196640 MZT196634:NAE196640 NJP196634:NKA196640 NTL196634:NTW196640 ODH196634:ODS196640 OND196634:ONO196640 OWZ196634:OXK196640 PGV196634:PHG196640 PQR196634:PRC196640 QAN196634:QAY196640 QKJ196634:QKU196640 QUF196634:QUQ196640 REB196634:REM196640 RNX196634:ROI196640 RXT196634:RYE196640 SHP196634:SIA196640 SRL196634:SRW196640 TBH196634:TBS196640 TLD196634:TLO196640 TUZ196634:TVK196640 UEV196634:UFG196640 UOR196634:UPC196640 UYN196634:UYY196640 VIJ196634:VIU196640 VSF196634:VSQ196640 WCB196634:WCM196640 WLX196634:WMI196640 WVT196634:WWE196640 L262170:W262176 JH262170:JS262176 TD262170:TO262176 ACZ262170:ADK262176 AMV262170:ANG262176 AWR262170:AXC262176 BGN262170:BGY262176 BQJ262170:BQU262176 CAF262170:CAQ262176 CKB262170:CKM262176 CTX262170:CUI262176 DDT262170:DEE262176 DNP262170:DOA262176 DXL262170:DXW262176 EHH262170:EHS262176 ERD262170:ERO262176 FAZ262170:FBK262176 FKV262170:FLG262176 FUR262170:FVC262176 GEN262170:GEY262176 GOJ262170:GOU262176 GYF262170:GYQ262176 HIB262170:HIM262176 HRX262170:HSI262176 IBT262170:ICE262176 ILP262170:IMA262176 IVL262170:IVW262176 JFH262170:JFS262176 JPD262170:JPO262176 JYZ262170:JZK262176 KIV262170:KJG262176 KSR262170:KTC262176 LCN262170:LCY262176 LMJ262170:LMU262176 LWF262170:LWQ262176 MGB262170:MGM262176 MPX262170:MQI262176 MZT262170:NAE262176 NJP262170:NKA262176 NTL262170:NTW262176 ODH262170:ODS262176 OND262170:ONO262176 OWZ262170:OXK262176 PGV262170:PHG262176 PQR262170:PRC262176 QAN262170:QAY262176 QKJ262170:QKU262176 QUF262170:QUQ262176 REB262170:REM262176 RNX262170:ROI262176 RXT262170:RYE262176 SHP262170:SIA262176 SRL262170:SRW262176 TBH262170:TBS262176 TLD262170:TLO262176 TUZ262170:TVK262176 UEV262170:UFG262176 UOR262170:UPC262176 UYN262170:UYY262176 VIJ262170:VIU262176 VSF262170:VSQ262176 WCB262170:WCM262176 WLX262170:WMI262176 WVT262170:WWE262176 L327706:W327712 JH327706:JS327712 TD327706:TO327712 ACZ327706:ADK327712 AMV327706:ANG327712 AWR327706:AXC327712 BGN327706:BGY327712 BQJ327706:BQU327712 CAF327706:CAQ327712 CKB327706:CKM327712 CTX327706:CUI327712 DDT327706:DEE327712 DNP327706:DOA327712 DXL327706:DXW327712 EHH327706:EHS327712 ERD327706:ERO327712 FAZ327706:FBK327712 FKV327706:FLG327712 FUR327706:FVC327712 GEN327706:GEY327712 GOJ327706:GOU327712 GYF327706:GYQ327712 HIB327706:HIM327712 HRX327706:HSI327712 IBT327706:ICE327712 ILP327706:IMA327712 IVL327706:IVW327712 JFH327706:JFS327712 JPD327706:JPO327712 JYZ327706:JZK327712 KIV327706:KJG327712 KSR327706:KTC327712 LCN327706:LCY327712 LMJ327706:LMU327712 LWF327706:LWQ327712 MGB327706:MGM327712 MPX327706:MQI327712 MZT327706:NAE327712 NJP327706:NKA327712 NTL327706:NTW327712 ODH327706:ODS327712 OND327706:ONO327712 OWZ327706:OXK327712 PGV327706:PHG327712 PQR327706:PRC327712 QAN327706:QAY327712 QKJ327706:QKU327712 QUF327706:QUQ327712 REB327706:REM327712 RNX327706:ROI327712 RXT327706:RYE327712 SHP327706:SIA327712 SRL327706:SRW327712 TBH327706:TBS327712 TLD327706:TLO327712 TUZ327706:TVK327712 UEV327706:UFG327712 UOR327706:UPC327712 UYN327706:UYY327712 VIJ327706:VIU327712 VSF327706:VSQ327712 WCB327706:WCM327712 WLX327706:WMI327712 WVT327706:WWE327712 L393242:W393248 JH393242:JS393248 TD393242:TO393248 ACZ393242:ADK393248 AMV393242:ANG393248 AWR393242:AXC393248 BGN393242:BGY393248 BQJ393242:BQU393248 CAF393242:CAQ393248 CKB393242:CKM393248 CTX393242:CUI393248 DDT393242:DEE393248 DNP393242:DOA393248 DXL393242:DXW393248 EHH393242:EHS393248 ERD393242:ERO393248 FAZ393242:FBK393248 FKV393242:FLG393248 FUR393242:FVC393248 GEN393242:GEY393248 GOJ393242:GOU393248 GYF393242:GYQ393248 HIB393242:HIM393248 HRX393242:HSI393248 IBT393242:ICE393248 ILP393242:IMA393248 IVL393242:IVW393248 JFH393242:JFS393248 JPD393242:JPO393248 JYZ393242:JZK393248 KIV393242:KJG393248 KSR393242:KTC393248 LCN393242:LCY393248 LMJ393242:LMU393248 LWF393242:LWQ393248 MGB393242:MGM393248 MPX393242:MQI393248 MZT393242:NAE393248 NJP393242:NKA393248 NTL393242:NTW393248 ODH393242:ODS393248 OND393242:ONO393248 OWZ393242:OXK393248 PGV393242:PHG393248 PQR393242:PRC393248 QAN393242:QAY393248 QKJ393242:QKU393248 QUF393242:QUQ393248 REB393242:REM393248 RNX393242:ROI393248 RXT393242:RYE393248 SHP393242:SIA393248 SRL393242:SRW393248 TBH393242:TBS393248 TLD393242:TLO393248 TUZ393242:TVK393248 UEV393242:UFG393248 UOR393242:UPC393248 UYN393242:UYY393248 VIJ393242:VIU393248 VSF393242:VSQ393248 WCB393242:WCM393248 WLX393242:WMI393248 WVT393242:WWE393248 L458778:W458784 JH458778:JS458784 TD458778:TO458784 ACZ458778:ADK458784 AMV458778:ANG458784 AWR458778:AXC458784 BGN458778:BGY458784 BQJ458778:BQU458784 CAF458778:CAQ458784 CKB458778:CKM458784 CTX458778:CUI458784 DDT458778:DEE458784 DNP458778:DOA458784 DXL458778:DXW458784 EHH458778:EHS458784 ERD458778:ERO458784 FAZ458778:FBK458784 FKV458778:FLG458784 FUR458778:FVC458784 GEN458778:GEY458784 GOJ458778:GOU458784 GYF458778:GYQ458784 HIB458778:HIM458784 HRX458778:HSI458784 IBT458778:ICE458784 ILP458778:IMA458784 IVL458778:IVW458784 JFH458778:JFS458784 JPD458778:JPO458784 JYZ458778:JZK458784 KIV458778:KJG458784 KSR458778:KTC458784 LCN458778:LCY458784 LMJ458778:LMU458784 LWF458778:LWQ458784 MGB458778:MGM458784 MPX458778:MQI458784 MZT458778:NAE458784 NJP458778:NKA458784 NTL458778:NTW458784 ODH458778:ODS458784 OND458778:ONO458784 OWZ458778:OXK458784 PGV458778:PHG458784 PQR458778:PRC458784 QAN458778:QAY458784 QKJ458778:QKU458784 QUF458778:QUQ458784 REB458778:REM458784 RNX458778:ROI458784 RXT458778:RYE458784 SHP458778:SIA458784 SRL458778:SRW458784 TBH458778:TBS458784 TLD458778:TLO458784 TUZ458778:TVK458784 UEV458778:UFG458784 UOR458778:UPC458784 UYN458778:UYY458784 VIJ458778:VIU458784 VSF458778:VSQ458784 WCB458778:WCM458784 WLX458778:WMI458784 WVT458778:WWE458784 L524314:W524320 JH524314:JS524320 TD524314:TO524320 ACZ524314:ADK524320 AMV524314:ANG524320 AWR524314:AXC524320 BGN524314:BGY524320 BQJ524314:BQU524320 CAF524314:CAQ524320 CKB524314:CKM524320 CTX524314:CUI524320 DDT524314:DEE524320 DNP524314:DOA524320 DXL524314:DXW524320 EHH524314:EHS524320 ERD524314:ERO524320 FAZ524314:FBK524320 FKV524314:FLG524320 FUR524314:FVC524320 GEN524314:GEY524320 GOJ524314:GOU524320 GYF524314:GYQ524320 HIB524314:HIM524320 HRX524314:HSI524320 IBT524314:ICE524320 ILP524314:IMA524320 IVL524314:IVW524320 JFH524314:JFS524320 JPD524314:JPO524320 JYZ524314:JZK524320 KIV524314:KJG524320 KSR524314:KTC524320 LCN524314:LCY524320 LMJ524314:LMU524320 LWF524314:LWQ524320 MGB524314:MGM524320 MPX524314:MQI524320 MZT524314:NAE524320 NJP524314:NKA524320 NTL524314:NTW524320 ODH524314:ODS524320 OND524314:ONO524320 OWZ524314:OXK524320 PGV524314:PHG524320 PQR524314:PRC524320 QAN524314:QAY524320 QKJ524314:QKU524320 QUF524314:QUQ524320 REB524314:REM524320 RNX524314:ROI524320 RXT524314:RYE524320 SHP524314:SIA524320 SRL524314:SRW524320 TBH524314:TBS524320 TLD524314:TLO524320 TUZ524314:TVK524320 UEV524314:UFG524320 UOR524314:UPC524320 UYN524314:UYY524320 VIJ524314:VIU524320 VSF524314:VSQ524320 WCB524314:WCM524320 WLX524314:WMI524320 WVT524314:WWE524320 L589850:W589856 JH589850:JS589856 TD589850:TO589856 ACZ589850:ADK589856 AMV589850:ANG589856 AWR589850:AXC589856 BGN589850:BGY589856 BQJ589850:BQU589856 CAF589850:CAQ589856 CKB589850:CKM589856 CTX589850:CUI589856 DDT589850:DEE589856 DNP589850:DOA589856 DXL589850:DXW589856 EHH589850:EHS589856 ERD589850:ERO589856 FAZ589850:FBK589856 FKV589850:FLG589856 FUR589850:FVC589856 GEN589850:GEY589856 GOJ589850:GOU589856 GYF589850:GYQ589856 HIB589850:HIM589856 HRX589850:HSI589856 IBT589850:ICE589856 ILP589850:IMA589856 IVL589850:IVW589856 JFH589850:JFS589856 JPD589850:JPO589856 JYZ589850:JZK589856 KIV589850:KJG589856 KSR589850:KTC589856 LCN589850:LCY589856 LMJ589850:LMU589856 LWF589850:LWQ589856 MGB589850:MGM589856 MPX589850:MQI589856 MZT589850:NAE589856 NJP589850:NKA589856 NTL589850:NTW589856 ODH589850:ODS589856 OND589850:ONO589856 OWZ589850:OXK589856 PGV589850:PHG589856 PQR589850:PRC589856 QAN589850:QAY589856 QKJ589850:QKU589856 QUF589850:QUQ589856 REB589850:REM589856 RNX589850:ROI589856 RXT589850:RYE589856 SHP589850:SIA589856 SRL589850:SRW589856 TBH589850:TBS589856 TLD589850:TLO589856 TUZ589850:TVK589856 UEV589850:UFG589856 UOR589850:UPC589856 UYN589850:UYY589856 VIJ589850:VIU589856 VSF589850:VSQ589856 WCB589850:WCM589856 WLX589850:WMI589856 WVT589850:WWE589856 L655386:W655392 JH655386:JS655392 TD655386:TO655392 ACZ655386:ADK655392 AMV655386:ANG655392 AWR655386:AXC655392 BGN655386:BGY655392 BQJ655386:BQU655392 CAF655386:CAQ655392 CKB655386:CKM655392 CTX655386:CUI655392 DDT655386:DEE655392 DNP655386:DOA655392 DXL655386:DXW655392 EHH655386:EHS655392 ERD655386:ERO655392 FAZ655386:FBK655392 FKV655386:FLG655392 FUR655386:FVC655392 GEN655386:GEY655392 GOJ655386:GOU655392 GYF655386:GYQ655392 HIB655386:HIM655392 HRX655386:HSI655392 IBT655386:ICE655392 ILP655386:IMA655392 IVL655386:IVW655392 JFH655386:JFS655392 JPD655386:JPO655392 JYZ655386:JZK655392 KIV655386:KJG655392 KSR655386:KTC655392 LCN655386:LCY655392 LMJ655386:LMU655392 LWF655386:LWQ655392 MGB655386:MGM655392 MPX655386:MQI655392 MZT655386:NAE655392 NJP655386:NKA655392 NTL655386:NTW655392 ODH655386:ODS655392 OND655386:ONO655392 OWZ655386:OXK655392 PGV655386:PHG655392 PQR655386:PRC655392 QAN655386:QAY655392 QKJ655386:QKU655392 QUF655386:QUQ655392 REB655386:REM655392 RNX655386:ROI655392 RXT655386:RYE655392 SHP655386:SIA655392 SRL655386:SRW655392 TBH655386:TBS655392 TLD655386:TLO655392 TUZ655386:TVK655392 UEV655386:UFG655392 UOR655386:UPC655392 UYN655386:UYY655392 VIJ655386:VIU655392 VSF655386:VSQ655392 WCB655386:WCM655392 WLX655386:WMI655392 WVT655386:WWE655392 L720922:W720928 JH720922:JS720928 TD720922:TO720928 ACZ720922:ADK720928 AMV720922:ANG720928 AWR720922:AXC720928 BGN720922:BGY720928 BQJ720922:BQU720928 CAF720922:CAQ720928 CKB720922:CKM720928 CTX720922:CUI720928 DDT720922:DEE720928 DNP720922:DOA720928 DXL720922:DXW720928 EHH720922:EHS720928 ERD720922:ERO720928 FAZ720922:FBK720928 FKV720922:FLG720928 FUR720922:FVC720928 GEN720922:GEY720928 GOJ720922:GOU720928 GYF720922:GYQ720928 HIB720922:HIM720928 HRX720922:HSI720928 IBT720922:ICE720928 ILP720922:IMA720928 IVL720922:IVW720928 JFH720922:JFS720928 JPD720922:JPO720928 JYZ720922:JZK720928 KIV720922:KJG720928 KSR720922:KTC720928 LCN720922:LCY720928 LMJ720922:LMU720928 LWF720922:LWQ720928 MGB720922:MGM720928 MPX720922:MQI720928 MZT720922:NAE720928 NJP720922:NKA720928 NTL720922:NTW720928 ODH720922:ODS720928 OND720922:ONO720928 OWZ720922:OXK720928 PGV720922:PHG720928 PQR720922:PRC720928 QAN720922:QAY720928 QKJ720922:QKU720928 QUF720922:QUQ720928 REB720922:REM720928 RNX720922:ROI720928 RXT720922:RYE720928 SHP720922:SIA720928 SRL720922:SRW720928 TBH720922:TBS720928 TLD720922:TLO720928 TUZ720922:TVK720928 UEV720922:UFG720928 UOR720922:UPC720928 UYN720922:UYY720928 VIJ720922:VIU720928 VSF720922:VSQ720928 WCB720922:WCM720928 WLX720922:WMI720928 WVT720922:WWE720928 L786458:W786464 JH786458:JS786464 TD786458:TO786464 ACZ786458:ADK786464 AMV786458:ANG786464 AWR786458:AXC786464 BGN786458:BGY786464 BQJ786458:BQU786464 CAF786458:CAQ786464 CKB786458:CKM786464 CTX786458:CUI786464 DDT786458:DEE786464 DNP786458:DOA786464 DXL786458:DXW786464 EHH786458:EHS786464 ERD786458:ERO786464 FAZ786458:FBK786464 FKV786458:FLG786464 FUR786458:FVC786464 GEN786458:GEY786464 GOJ786458:GOU786464 GYF786458:GYQ786464 HIB786458:HIM786464 HRX786458:HSI786464 IBT786458:ICE786464 ILP786458:IMA786464 IVL786458:IVW786464 JFH786458:JFS786464 JPD786458:JPO786464 JYZ786458:JZK786464 KIV786458:KJG786464 KSR786458:KTC786464 LCN786458:LCY786464 LMJ786458:LMU786464 LWF786458:LWQ786464 MGB786458:MGM786464 MPX786458:MQI786464 MZT786458:NAE786464 NJP786458:NKA786464 NTL786458:NTW786464 ODH786458:ODS786464 OND786458:ONO786464 OWZ786458:OXK786464 PGV786458:PHG786464 PQR786458:PRC786464 QAN786458:QAY786464 QKJ786458:QKU786464 QUF786458:QUQ786464 REB786458:REM786464 RNX786458:ROI786464 RXT786458:RYE786464 SHP786458:SIA786464 SRL786458:SRW786464 TBH786458:TBS786464 TLD786458:TLO786464 TUZ786458:TVK786464 UEV786458:UFG786464 UOR786458:UPC786464 UYN786458:UYY786464 VIJ786458:VIU786464 VSF786458:VSQ786464 WCB786458:WCM786464 WLX786458:WMI786464 WVT786458:WWE786464 L851994:W852000 JH851994:JS852000 TD851994:TO852000 ACZ851994:ADK852000 AMV851994:ANG852000 AWR851994:AXC852000 BGN851994:BGY852000 BQJ851994:BQU852000 CAF851994:CAQ852000 CKB851994:CKM852000 CTX851994:CUI852000 DDT851994:DEE852000 DNP851994:DOA852000 DXL851994:DXW852000 EHH851994:EHS852000 ERD851994:ERO852000 FAZ851994:FBK852000 FKV851994:FLG852000 FUR851994:FVC852000 GEN851994:GEY852000 GOJ851994:GOU852000 GYF851994:GYQ852000 HIB851994:HIM852000 HRX851994:HSI852000 IBT851994:ICE852000 ILP851994:IMA852000 IVL851994:IVW852000 JFH851994:JFS852000 JPD851994:JPO852000 JYZ851994:JZK852000 KIV851994:KJG852000 KSR851994:KTC852000 LCN851994:LCY852000 LMJ851994:LMU852000 LWF851994:LWQ852000 MGB851994:MGM852000 MPX851994:MQI852000 MZT851994:NAE852000 NJP851994:NKA852000 NTL851994:NTW852000 ODH851994:ODS852000 OND851994:ONO852000 OWZ851994:OXK852000 PGV851994:PHG852000 PQR851994:PRC852000 QAN851994:QAY852000 QKJ851994:QKU852000 QUF851994:QUQ852000 REB851994:REM852000 RNX851994:ROI852000 RXT851994:RYE852000 SHP851994:SIA852000 SRL851994:SRW852000 TBH851994:TBS852000 TLD851994:TLO852000 TUZ851994:TVK852000 UEV851994:UFG852000 UOR851994:UPC852000 UYN851994:UYY852000 VIJ851994:VIU852000 VSF851994:VSQ852000 WCB851994:WCM852000 WLX851994:WMI852000 WVT851994:WWE852000 L917530:W917536 JH917530:JS917536 TD917530:TO917536 ACZ917530:ADK917536 AMV917530:ANG917536 AWR917530:AXC917536 BGN917530:BGY917536 BQJ917530:BQU917536 CAF917530:CAQ917536 CKB917530:CKM917536 CTX917530:CUI917536 DDT917530:DEE917536 DNP917530:DOA917536 DXL917530:DXW917536 EHH917530:EHS917536 ERD917530:ERO917536 FAZ917530:FBK917536 FKV917530:FLG917536 FUR917530:FVC917536 GEN917530:GEY917536 GOJ917530:GOU917536 GYF917530:GYQ917536 HIB917530:HIM917536 HRX917530:HSI917536 IBT917530:ICE917536 ILP917530:IMA917536 IVL917530:IVW917536 JFH917530:JFS917536 JPD917530:JPO917536 JYZ917530:JZK917536 KIV917530:KJG917536 KSR917530:KTC917536 LCN917530:LCY917536 LMJ917530:LMU917536 LWF917530:LWQ917536 MGB917530:MGM917536 MPX917530:MQI917536 MZT917530:NAE917536 NJP917530:NKA917536 NTL917530:NTW917536 ODH917530:ODS917536 OND917530:ONO917536 OWZ917530:OXK917536 PGV917530:PHG917536 PQR917530:PRC917536 QAN917530:QAY917536 QKJ917530:QKU917536 QUF917530:QUQ917536 REB917530:REM917536 RNX917530:ROI917536 RXT917530:RYE917536 SHP917530:SIA917536 SRL917530:SRW917536 TBH917530:TBS917536 TLD917530:TLO917536 TUZ917530:TVK917536 UEV917530:UFG917536 UOR917530:UPC917536 UYN917530:UYY917536 VIJ917530:VIU917536 VSF917530:VSQ917536 WCB917530:WCM917536 WLX917530:WMI917536 WVT917530:WWE917536 L983066:W983072 JH983066:JS983072 TD983066:TO983072 ACZ983066:ADK983072 AMV983066:ANG983072 AWR983066:AXC983072 BGN983066:BGY983072 BQJ983066:BQU983072 CAF983066:CAQ983072 CKB983066:CKM983072 CTX983066:CUI983072 DDT983066:DEE983072 DNP983066:DOA983072 DXL983066:DXW983072 EHH983066:EHS983072 ERD983066:ERO983072 FAZ983066:FBK983072 FKV983066:FLG983072 FUR983066:FVC983072 GEN983066:GEY983072 GOJ983066:GOU983072 GYF983066:GYQ983072 HIB983066:HIM983072 HRX983066:HSI983072 IBT983066:ICE983072 ILP983066:IMA983072 IVL983066:IVW983072 JFH983066:JFS983072 JPD983066:JPO983072 JYZ983066:JZK983072 KIV983066:KJG983072 KSR983066:KTC983072 LCN983066:LCY983072 LMJ983066:LMU983072 LWF983066:LWQ983072 MGB983066:MGM983072 MPX983066:MQI983072 MZT983066:NAE983072 NJP983066:NKA983072 NTL983066:NTW983072 ODH983066:ODS983072 OND983066:ONO983072 OWZ983066:OXK983072 PGV983066:PHG983072 PQR983066:PRC983072 QAN983066:QAY983072 QKJ983066:QKU983072 QUF983066:QUQ983072 REB983066:REM983072 RNX983066:ROI983072 RXT983066:RYE983072 SHP983066:SIA983072 SRL983066:SRW983072 TBH983066:TBS983072 TLD983066:TLO983072 TUZ983066:TVK983072 UEV983066:UFG983072 UOR983066:UPC983072 UYN983066:UYY983072 VIJ983066:VIU983072 VSF983066:VSQ983072 WCB983066:WCM983072 WLX983066:WMI983072 L26:V32 W27:W32"/>
    <dataValidation type="list" allowBlank="1" showInputMessage="1" errorTitle="Ошибка" error="Выберите значение из списка" prompt="Выберите значение из списка" sqref="WVW98306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9 JK65559 TG65559 ADC65559 AMY65559 AWU65559 BGQ65559 BQM65559 CAI65559 CKE65559 CUA65559 DDW65559 DNS65559 DXO65559 EHK65559 ERG65559 FBC65559 FKY65559 FUU65559 GEQ65559 GOM65559 GYI65559 HIE65559 HSA65559 IBW65559 ILS65559 IVO65559 JFK65559 JPG65559 JZC65559 KIY65559 KSU65559 LCQ65559 LMM65559 LWI65559 MGE65559 MQA65559 MZW65559 NJS65559 NTO65559 ODK65559 ONG65559 OXC65559 PGY65559 PQU65559 QAQ65559 QKM65559 QUI65559 REE65559 ROA65559 RXW65559 SHS65559 SRO65559 TBK65559 TLG65559 TVC65559 UEY65559 UOU65559 UYQ65559 VIM65559 VSI65559 WCE65559 WMA65559 WVW65559 O131095 JK131095 TG131095 ADC131095 AMY131095 AWU131095 BGQ131095 BQM131095 CAI131095 CKE131095 CUA131095 DDW131095 DNS131095 DXO131095 EHK131095 ERG131095 FBC131095 FKY131095 FUU131095 GEQ131095 GOM131095 GYI131095 HIE131095 HSA131095 IBW131095 ILS131095 IVO131095 JFK131095 JPG131095 JZC131095 KIY131095 KSU131095 LCQ131095 LMM131095 LWI131095 MGE131095 MQA131095 MZW131095 NJS131095 NTO131095 ODK131095 ONG131095 OXC131095 PGY131095 PQU131095 QAQ131095 QKM131095 QUI131095 REE131095 ROA131095 RXW131095 SHS131095 SRO131095 TBK131095 TLG131095 TVC131095 UEY131095 UOU131095 UYQ131095 VIM131095 VSI131095 WCE131095 WMA131095 WVW131095 O196631 JK196631 TG196631 ADC196631 AMY196631 AWU196631 BGQ196631 BQM196631 CAI196631 CKE196631 CUA196631 DDW196631 DNS196631 DXO196631 EHK196631 ERG196631 FBC196631 FKY196631 FUU196631 GEQ196631 GOM196631 GYI196631 HIE196631 HSA196631 IBW196631 ILS196631 IVO196631 JFK196631 JPG196631 JZC196631 KIY196631 KSU196631 LCQ196631 LMM196631 LWI196631 MGE196631 MQA196631 MZW196631 NJS196631 NTO196631 ODK196631 ONG196631 OXC196631 PGY196631 PQU196631 QAQ196631 QKM196631 QUI196631 REE196631 ROA196631 RXW196631 SHS196631 SRO196631 TBK196631 TLG196631 TVC196631 UEY196631 UOU196631 UYQ196631 VIM196631 VSI196631 WCE196631 WMA196631 WVW196631 O262167 JK262167 TG262167 ADC262167 AMY262167 AWU262167 BGQ262167 BQM262167 CAI262167 CKE262167 CUA262167 DDW262167 DNS262167 DXO262167 EHK262167 ERG262167 FBC262167 FKY262167 FUU262167 GEQ262167 GOM262167 GYI262167 HIE262167 HSA262167 IBW262167 ILS262167 IVO262167 JFK262167 JPG262167 JZC262167 KIY262167 KSU262167 LCQ262167 LMM262167 LWI262167 MGE262167 MQA262167 MZW262167 NJS262167 NTO262167 ODK262167 ONG262167 OXC262167 PGY262167 PQU262167 QAQ262167 QKM262167 QUI262167 REE262167 ROA262167 RXW262167 SHS262167 SRO262167 TBK262167 TLG262167 TVC262167 UEY262167 UOU262167 UYQ262167 VIM262167 VSI262167 WCE262167 WMA262167 WVW262167 O327703 JK327703 TG327703 ADC327703 AMY327703 AWU327703 BGQ327703 BQM327703 CAI327703 CKE327703 CUA327703 DDW327703 DNS327703 DXO327703 EHK327703 ERG327703 FBC327703 FKY327703 FUU327703 GEQ327703 GOM327703 GYI327703 HIE327703 HSA327703 IBW327703 ILS327703 IVO327703 JFK327703 JPG327703 JZC327703 KIY327703 KSU327703 LCQ327703 LMM327703 LWI327703 MGE327703 MQA327703 MZW327703 NJS327703 NTO327703 ODK327703 ONG327703 OXC327703 PGY327703 PQU327703 QAQ327703 QKM327703 QUI327703 REE327703 ROA327703 RXW327703 SHS327703 SRO327703 TBK327703 TLG327703 TVC327703 UEY327703 UOU327703 UYQ327703 VIM327703 VSI327703 WCE327703 WMA327703 WVW327703 O393239 JK393239 TG393239 ADC393239 AMY393239 AWU393239 BGQ393239 BQM393239 CAI393239 CKE393239 CUA393239 DDW393239 DNS393239 DXO393239 EHK393239 ERG393239 FBC393239 FKY393239 FUU393239 GEQ393239 GOM393239 GYI393239 HIE393239 HSA393239 IBW393239 ILS393239 IVO393239 JFK393239 JPG393239 JZC393239 KIY393239 KSU393239 LCQ393239 LMM393239 LWI393239 MGE393239 MQA393239 MZW393239 NJS393239 NTO393239 ODK393239 ONG393239 OXC393239 PGY393239 PQU393239 QAQ393239 QKM393239 QUI393239 REE393239 ROA393239 RXW393239 SHS393239 SRO393239 TBK393239 TLG393239 TVC393239 UEY393239 UOU393239 UYQ393239 VIM393239 VSI393239 WCE393239 WMA393239 WVW393239 O458775 JK458775 TG458775 ADC458775 AMY458775 AWU458775 BGQ458775 BQM458775 CAI458775 CKE458775 CUA458775 DDW458775 DNS458775 DXO458775 EHK458775 ERG458775 FBC458775 FKY458775 FUU458775 GEQ458775 GOM458775 GYI458775 HIE458775 HSA458775 IBW458775 ILS458775 IVO458775 JFK458775 JPG458775 JZC458775 KIY458775 KSU458775 LCQ458775 LMM458775 LWI458775 MGE458775 MQA458775 MZW458775 NJS458775 NTO458775 ODK458775 ONG458775 OXC458775 PGY458775 PQU458775 QAQ458775 QKM458775 QUI458775 REE458775 ROA458775 RXW458775 SHS458775 SRO458775 TBK458775 TLG458775 TVC458775 UEY458775 UOU458775 UYQ458775 VIM458775 VSI458775 WCE458775 WMA458775 WVW458775 O524311 JK524311 TG524311 ADC524311 AMY524311 AWU524311 BGQ524311 BQM524311 CAI524311 CKE524311 CUA524311 DDW524311 DNS524311 DXO524311 EHK524311 ERG524311 FBC524311 FKY524311 FUU524311 GEQ524311 GOM524311 GYI524311 HIE524311 HSA524311 IBW524311 ILS524311 IVO524311 JFK524311 JPG524311 JZC524311 KIY524311 KSU524311 LCQ524311 LMM524311 LWI524311 MGE524311 MQA524311 MZW524311 NJS524311 NTO524311 ODK524311 ONG524311 OXC524311 PGY524311 PQU524311 QAQ524311 QKM524311 QUI524311 REE524311 ROA524311 RXW524311 SHS524311 SRO524311 TBK524311 TLG524311 TVC524311 UEY524311 UOU524311 UYQ524311 VIM524311 VSI524311 WCE524311 WMA524311 WVW524311 O589847 JK589847 TG589847 ADC589847 AMY589847 AWU589847 BGQ589847 BQM589847 CAI589847 CKE589847 CUA589847 DDW589847 DNS589847 DXO589847 EHK589847 ERG589847 FBC589847 FKY589847 FUU589847 GEQ589847 GOM589847 GYI589847 HIE589847 HSA589847 IBW589847 ILS589847 IVO589847 JFK589847 JPG589847 JZC589847 KIY589847 KSU589847 LCQ589847 LMM589847 LWI589847 MGE589847 MQA589847 MZW589847 NJS589847 NTO589847 ODK589847 ONG589847 OXC589847 PGY589847 PQU589847 QAQ589847 QKM589847 QUI589847 REE589847 ROA589847 RXW589847 SHS589847 SRO589847 TBK589847 TLG589847 TVC589847 UEY589847 UOU589847 UYQ589847 VIM589847 VSI589847 WCE589847 WMA589847 WVW589847 O655383 JK655383 TG655383 ADC655383 AMY655383 AWU655383 BGQ655383 BQM655383 CAI655383 CKE655383 CUA655383 DDW655383 DNS655383 DXO655383 EHK655383 ERG655383 FBC655383 FKY655383 FUU655383 GEQ655383 GOM655383 GYI655383 HIE655383 HSA655383 IBW655383 ILS655383 IVO655383 JFK655383 JPG655383 JZC655383 KIY655383 KSU655383 LCQ655383 LMM655383 LWI655383 MGE655383 MQA655383 MZW655383 NJS655383 NTO655383 ODK655383 ONG655383 OXC655383 PGY655383 PQU655383 QAQ655383 QKM655383 QUI655383 REE655383 ROA655383 RXW655383 SHS655383 SRO655383 TBK655383 TLG655383 TVC655383 UEY655383 UOU655383 UYQ655383 VIM655383 VSI655383 WCE655383 WMA655383 WVW655383 O720919 JK720919 TG720919 ADC720919 AMY720919 AWU720919 BGQ720919 BQM720919 CAI720919 CKE720919 CUA720919 DDW720919 DNS720919 DXO720919 EHK720919 ERG720919 FBC720919 FKY720919 FUU720919 GEQ720919 GOM720919 GYI720919 HIE720919 HSA720919 IBW720919 ILS720919 IVO720919 JFK720919 JPG720919 JZC720919 KIY720919 KSU720919 LCQ720919 LMM720919 LWI720919 MGE720919 MQA720919 MZW720919 NJS720919 NTO720919 ODK720919 ONG720919 OXC720919 PGY720919 PQU720919 QAQ720919 QKM720919 QUI720919 REE720919 ROA720919 RXW720919 SHS720919 SRO720919 TBK720919 TLG720919 TVC720919 UEY720919 UOU720919 UYQ720919 VIM720919 VSI720919 WCE720919 WMA720919 WVW720919 O786455 JK786455 TG786455 ADC786455 AMY786455 AWU786455 BGQ786455 BQM786455 CAI786455 CKE786455 CUA786455 DDW786455 DNS786455 DXO786455 EHK786455 ERG786455 FBC786455 FKY786455 FUU786455 GEQ786455 GOM786455 GYI786455 HIE786455 HSA786455 IBW786455 ILS786455 IVO786455 JFK786455 JPG786455 JZC786455 KIY786455 KSU786455 LCQ786455 LMM786455 LWI786455 MGE786455 MQA786455 MZW786455 NJS786455 NTO786455 ODK786455 ONG786455 OXC786455 PGY786455 PQU786455 QAQ786455 QKM786455 QUI786455 REE786455 ROA786455 RXW786455 SHS786455 SRO786455 TBK786455 TLG786455 TVC786455 UEY786455 UOU786455 UYQ786455 VIM786455 VSI786455 WCE786455 WMA786455 WVW786455 O851991 JK851991 TG851991 ADC851991 AMY851991 AWU851991 BGQ851991 BQM851991 CAI851991 CKE851991 CUA851991 DDW851991 DNS851991 DXO851991 EHK851991 ERG851991 FBC851991 FKY851991 FUU851991 GEQ851991 GOM851991 GYI851991 HIE851991 HSA851991 IBW851991 ILS851991 IVO851991 JFK851991 JPG851991 JZC851991 KIY851991 KSU851991 LCQ851991 LMM851991 LWI851991 MGE851991 MQA851991 MZW851991 NJS851991 NTO851991 ODK851991 ONG851991 OXC851991 PGY851991 PQU851991 QAQ851991 QKM851991 QUI851991 REE851991 ROA851991 RXW851991 SHS851991 SRO851991 TBK851991 TLG851991 TVC851991 UEY851991 UOU851991 UYQ851991 VIM851991 VSI851991 WCE851991 WMA851991 WVW851991 O917527 JK917527 TG917527 ADC917527 AMY917527 AWU917527 BGQ917527 BQM917527 CAI917527 CKE917527 CUA917527 DDW917527 DNS917527 DXO917527 EHK917527 ERG917527 FBC917527 FKY917527 FUU917527 GEQ917527 GOM917527 GYI917527 HIE917527 HSA917527 IBW917527 ILS917527 IVO917527 JFK917527 JPG917527 JZC917527 KIY917527 KSU917527 LCQ917527 LMM917527 LWI917527 MGE917527 MQA917527 MZW917527 NJS917527 NTO917527 ODK917527 ONG917527 OXC917527 PGY917527 PQU917527 QAQ917527 QKM917527 QUI917527 REE917527 ROA917527 RXW917527 SHS917527 SRO917527 TBK917527 TLG917527 TVC917527 UEY917527 UOU917527 UYQ917527 VIM917527 VSI917527 WCE917527 WMA917527 WVW917527 O983063 JK983063 TG983063 ADC983063 AMY983063 AWU983063 BGQ983063 BQM983063 CAI983063 CKE983063 CUA983063 DDW983063 DNS983063 DXO983063 EHK983063 ERG983063 FBC983063 FKY983063 FUU983063 GEQ983063 GOM983063 GYI983063 HIE983063 HSA983063 IBW983063 ILS983063 IVO983063 JFK983063 JPG983063 JZC983063 KIY983063 KSU983063 LCQ983063 LMM983063 LWI983063 MGE983063 MQA983063 MZW983063 NJS983063 NTO983063 ODK983063 ONG983063 OXC983063 PGY983063 PQU983063 QAQ983063 QKM983063 QUI983063 REE983063 ROA983063 RXW983063 SHS983063 SRO983063 TBK983063 TLG983063 TVC983063 UEY983063 UOU983063 UYQ983063 VIM983063 VSI983063 WCE983063 WMA983063">
      <formula1>kind_of_cons</formula1>
    </dataValidation>
    <dataValidation type="textLength" operator="lessThanOrEqual" allowBlank="1" showInputMessage="1" showErrorMessage="1" errorTitle="Ошибка" error="Допускается ввод не более 900 символов!" sqref="WWE983058:WWE983064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58:WMI983064 W65554:W65560 JS65554:JS65560 TO65554:TO65560 ADK65554:ADK65560 ANG65554:ANG65560 AXC65554:AXC65560 BGY65554:BGY65560 BQU65554:BQU65560 CAQ65554:CAQ65560 CKM65554:CKM65560 CUI65554:CUI65560 DEE65554:DEE65560 DOA65554:DOA65560 DXW65554:DXW65560 EHS65554:EHS65560 ERO65554:ERO65560 FBK65554:FBK65560 FLG65554:FLG65560 FVC65554:FVC65560 GEY65554:GEY65560 GOU65554:GOU65560 GYQ65554:GYQ65560 HIM65554:HIM65560 HSI65554:HSI65560 ICE65554:ICE65560 IMA65554:IMA65560 IVW65554:IVW65560 JFS65554:JFS65560 JPO65554:JPO65560 JZK65554:JZK65560 KJG65554:KJG65560 KTC65554:KTC65560 LCY65554:LCY65560 LMU65554:LMU65560 LWQ65554:LWQ65560 MGM65554:MGM65560 MQI65554:MQI65560 NAE65554:NAE65560 NKA65554:NKA65560 NTW65554:NTW65560 ODS65554:ODS65560 ONO65554:ONO65560 OXK65554:OXK65560 PHG65554:PHG65560 PRC65554:PRC65560 QAY65554:QAY65560 QKU65554:QKU65560 QUQ65554:QUQ65560 REM65554:REM65560 ROI65554:ROI65560 RYE65554:RYE65560 SIA65554:SIA65560 SRW65554:SRW65560 TBS65554:TBS65560 TLO65554:TLO65560 TVK65554:TVK65560 UFG65554:UFG65560 UPC65554:UPC65560 UYY65554:UYY65560 VIU65554:VIU65560 VSQ65554:VSQ65560 WCM65554:WCM65560 WMI65554:WMI65560 WWE65554:WWE65560 W131090:W131096 JS131090:JS131096 TO131090:TO131096 ADK131090:ADK131096 ANG131090:ANG131096 AXC131090:AXC131096 BGY131090:BGY131096 BQU131090:BQU131096 CAQ131090:CAQ131096 CKM131090:CKM131096 CUI131090:CUI131096 DEE131090:DEE131096 DOA131090:DOA131096 DXW131090:DXW131096 EHS131090:EHS131096 ERO131090:ERO131096 FBK131090:FBK131096 FLG131090:FLG131096 FVC131090:FVC131096 GEY131090:GEY131096 GOU131090:GOU131096 GYQ131090:GYQ131096 HIM131090:HIM131096 HSI131090:HSI131096 ICE131090:ICE131096 IMA131090:IMA131096 IVW131090:IVW131096 JFS131090:JFS131096 JPO131090:JPO131096 JZK131090:JZK131096 KJG131090:KJG131096 KTC131090:KTC131096 LCY131090:LCY131096 LMU131090:LMU131096 LWQ131090:LWQ131096 MGM131090:MGM131096 MQI131090:MQI131096 NAE131090:NAE131096 NKA131090:NKA131096 NTW131090:NTW131096 ODS131090:ODS131096 ONO131090:ONO131096 OXK131090:OXK131096 PHG131090:PHG131096 PRC131090:PRC131096 QAY131090:QAY131096 QKU131090:QKU131096 QUQ131090:QUQ131096 REM131090:REM131096 ROI131090:ROI131096 RYE131090:RYE131096 SIA131090:SIA131096 SRW131090:SRW131096 TBS131090:TBS131096 TLO131090:TLO131096 TVK131090:TVK131096 UFG131090:UFG131096 UPC131090:UPC131096 UYY131090:UYY131096 VIU131090:VIU131096 VSQ131090:VSQ131096 WCM131090:WCM131096 WMI131090:WMI131096 WWE131090:WWE131096 W196626:W196632 JS196626:JS196632 TO196626:TO196632 ADK196626:ADK196632 ANG196626:ANG196632 AXC196626:AXC196632 BGY196626:BGY196632 BQU196626:BQU196632 CAQ196626:CAQ196632 CKM196626:CKM196632 CUI196626:CUI196632 DEE196626:DEE196632 DOA196626:DOA196632 DXW196626:DXW196632 EHS196626:EHS196632 ERO196626:ERO196632 FBK196626:FBK196632 FLG196626:FLG196632 FVC196626:FVC196632 GEY196626:GEY196632 GOU196626:GOU196632 GYQ196626:GYQ196632 HIM196626:HIM196632 HSI196626:HSI196632 ICE196626:ICE196632 IMA196626:IMA196632 IVW196626:IVW196632 JFS196626:JFS196632 JPO196626:JPO196632 JZK196626:JZK196632 KJG196626:KJG196632 KTC196626:KTC196632 LCY196626:LCY196632 LMU196626:LMU196632 LWQ196626:LWQ196632 MGM196626:MGM196632 MQI196626:MQI196632 NAE196626:NAE196632 NKA196626:NKA196632 NTW196626:NTW196632 ODS196626:ODS196632 ONO196626:ONO196632 OXK196626:OXK196632 PHG196626:PHG196632 PRC196626:PRC196632 QAY196626:QAY196632 QKU196626:QKU196632 QUQ196626:QUQ196632 REM196626:REM196632 ROI196626:ROI196632 RYE196626:RYE196632 SIA196626:SIA196632 SRW196626:SRW196632 TBS196626:TBS196632 TLO196626:TLO196632 TVK196626:TVK196632 UFG196626:UFG196632 UPC196626:UPC196632 UYY196626:UYY196632 VIU196626:VIU196632 VSQ196626:VSQ196632 WCM196626:WCM196632 WMI196626:WMI196632 WWE196626:WWE196632 W262162:W262168 JS262162:JS262168 TO262162:TO262168 ADK262162:ADK262168 ANG262162:ANG262168 AXC262162:AXC262168 BGY262162:BGY262168 BQU262162:BQU262168 CAQ262162:CAQ262168 CKM262162:CKM262168 CUI262162:CUI262168 DEE262162:DEE262168 DOA262162:DOA262168 DXW262162:DXW262168 EHS262162:EHS262168 ERO262162:ERO262168 FBK262162:FBK262168 FLG262162:FLG262168 FVC262162:FVC262168 GEY262162:GEY262168 GOU262162:GOU262168 GYQ262162:GYQ262168 HIM262162:HIM262168 HSI262162:HSI262168 ICE262162:ICE262168 IMA262162:IMA262168 IVW262162:IVW262168 JFS262162:JFS262168 JPO262162:JPO262168 JZK262162:JZK262168 KJG262162:KJG262168 KTC262162:KTC262168 LCY262162:LCY262168 LMU262162:LMU262168 LWQ262162:LWQ262168 MGM262162:MGM262168 MQI262162:MQI262168 NAE262162:NAE262168 NKA262162:NKA262168 NTW262162:NTW262168 ODS262162:ODS262168 ONO262162:ONO262168 OXK262162:OXK262168 PHG262162:PHG262168 PRC262162:PRC262168 QAY262162:QAY262168 QKU262162:QKU262168 QUQ262162:QUQ262168 REM262162:REM262168 ROI262162:ROI262168 RYE262162:RYE262168 SIA262162:SIA262168 SRW262162:SRW262168 TBS262162:TBS262168 TLO262162:TLO262168 TVK262162:TVK262168 UFG262162:UFG262168 UPC262162:UPC262168 UYY262162:UYY262168 VIU262162:VIU262168 VSQ262162:VSQ262168 WCM262162:WCM262168 WMI262162:WMI262168 WWE262162:WWE262168 W327698:W327704 JS327698:JS327704 TO327698:TO327704 ADK327698:ADK327704 ANG327698:ANG327704 AXC327698:AXC327704 BGY327698:BGY327704 BQU327698:BQU327704 CAQ327698:CAQ327704 CKM327698:CKM327704 CUI327698:CUI327704 DEE327698:DEE327704 DOA327698:DOA327704 DXW327698:DXW327704 EHS327698:EHS327704 ERO327698:ERO327704 FBK327698:FBK327704 FLG327698:FLG327704 FVC327698:FVC327704 GEY327698:GEY327704 GOU327698:GOU327704 GYQ327698:GYQ327704 HIM327698:HIM327704 HSI327698:HSI327704 ICE327698:ICE327704 IMA327698:IMA327704 IVW327698:IVW327704 JFS327698:JFS327704 JPO327698:JPO327704 JZK327698:JZK327704 KJG327698:KJG327704 KTC327698:KTC327704 LCY327698:LCY327704 LMU327698:LMU327704 LWQ327698:LWQ327704 MGM327698:MGM327704 MQI327698:MQI327704 NAE327698:NAE327704 NKA327698:NKA327704 NTW327698:NTW327704 ODS327698:ODS327704 ONO327698:ONO327704 OXK327698:OXK327704 PHG327698:PHG327704 PRC327698:PRC327704 QAY327698:QAY327704 QKU327698:QKU327704 QUQ327698:QUQ327704 REM327698:REM327704 ROI327698:ROI327704 RYE327698:RYE327704 SIA327698:SIA327704 SRW327698:SRW327704 TBS327698:TBS327704 TLO327698:TLO327704 TVK327698:TVK327704 UFG327698:UFG327704 UPC327698:UPC327704 UYY327698:UYY327704 VIU327698:VIU327704 VSQ327698:VSQ327704 WCM327698:WCM327704 WMI327698:WMI327704 WWE327698:WWE327704 W393234:W393240 JS393234:JS393240 TO393234:TO393240 ADK393234:ADK393240 ANG393234:ANG393240 AXC393234:AXC393240 BGY393234:BGY393240 BQU393234:BQU393240 CAQ393234:CAQ393240 CKM393234:CKM393240 CUI393234:CUI393240 DEE393234:DEE393240 DOA393234:DOA393240 DXW393234:DXW393240 EHS393234:EHS393240 ERO393234:ERO393240 FBK393234:FBK393240 FLG393234:FLG393240 FVC393234:FVC393240 GEY393234:GEY393240 GOU393234:GOU393240 GYQ393234:GYQ393240 HIM393234:HIM393240 HSI393234:HSI393240 ICE393234:ICE393240 IMA393234:IMA393240 IVW393234:IVW393240 JFS393234:JFS393240 JPO393234:JPO393240 JZK393234:JZK393240 KJG393234:KJG393240 KTC393234:KTC393240 LCY393234:LCY393240 LMU393234:LMU393240 LWQ393234:LWQ393240 MGM393234:MGM393240 MQI393234:MQI393240 NAE393234:NAE393240 NKA393234:NKA393240 NTW393234:NTW393240 ODS393234:ODS393240 ONO393234:ONO393240 OXK393234:OXK393240 PHG393234:PHG393240 PRC393234:PRC393240 QAY393234:QAY393240 QKU393234:QKU393240 QUQ393234:QUQ393240 REM393234:REM393240 ROI393234:ROI393240 RYE393234:RYE393240 SIA393234:SIA393240 SRW393234:SRW393240 TBS393234:TBS393240 TLO393234:TLO393240 TVK393234:TVK393240 UFG393234:UFG393240 UPC393234:UPC393240 UYY393234:UYY393240 VIU393234:VIU393240 VSQ393234:VSQ393240 WCM393234:WCM393240 WMI393234:WMI393240 WWE393234:WWE393240 W458770:W458776 JS458770:JS458776 TO458770:TO458776 ADK458770:ADK458776 ANG458770:ANG458776 AXC458770:AXC458776 BGY458770:BGY458776 BQU458770:BQU458776 CAQ458770:CAQ458776 CKM458770:CKM458776 CUI458770:CUI458776 DEE458770:DEE458776 DOA458770:DOA458776 DXW458770:DXW458776 EHS458770:EHS458776 ERO458770:ERO458776 FBK458770:FBK458776 FLG458770:FLG458776 FVC458770:FVC458776 GEY458770:GEY458776 GOU458770:GOU458776 GYQ458770:GYQ458776 HIM458770:HIM458776 HSI458770:HSI458776 ICE458770:ICE458776 IMA458770:IMA458776 IVW458770:IVW458776 JFS458770:JFS458776 JPO458770:JPO458776 JZK458770:JZK458776 KJG458770:KJG458776 KTC458770:KTC458776 LCY458770:LCY458776 LMU458770:LMU458776 LWQ458770:LWQ458776 MGM458770:MGM458776 MQI458770:MQI458776 NAE458770:NAE458776 NKA458770:NKA458776 NTW458770:NTW458776 ODS458770:ODS458776 ONO458770:ONO458776 OXK458770:OXK458776 PHG458770:PHG458776 PRC458770:PRC458776 QAY458770:QAY458776 QKU458770:QKU458776 QUQ458770:QUQ458776 REM458770:REM458776 ROI458770:ROI458776 RYE458770:RYE458776 SIA458770:SIA458776 SRW458770:SRW458776 TBS458770:TBS458776 TLO458770:TLO458776 TVK458770:TVK458776 UFG458770:UFG458776 UPC458770:UPC458776 UYY458770:UYY458776 VIU458770:VIU458776 VSQ458770:VSQ458776 WCM458770:WCM458776 WMI458770:WMI458776 WWE458770:WWE458776 W524306:W524312 JS524306:JS524312 TO524306:TO524312 ADK524306:ADK524312 ANG524306:ANG524312 AXC524306:AXC524312 BGY524306:BGY524312 BQU524306:BQU524312 CAQ524306:CAQ524312 CKM524306:CKM524312 CUI524306:CUI524312 DEE524306:DEE524312 DOA524306:DOA524312 DXW524306:DXW524312 EHS524306:EHS524312 ERO524306:ERO524312 FBK524306:FBK524312 FLG524306:FLG524312 FVC524306:FVC524312 GEY524306:GEY524312 GOU524306:GOU524312 GYQ524306:GYQ524312 HIM524306:HIM524312 HSI524306:HSI524312 ICE524306:ICE524312 IMA524306:IMA524312 IVW524306:IVW524312 JFS524306:JFS524312 JPO524306:JPO524312 JZK524306:JZK524312 KJG524306:KJG524312 KTC524306:KTC524312 LCY524306:LCY524312 LMU524306:LMU524312 LWQ524306:LWQ524312 MGM524306:MGM524312 MQI524306:MQI524312 NAE524306:NAE524312 NKA524306:NKA524312 NTW524306:NTW524312 ODS524306:ODS524312 ONO524306:ONO524312 OXK524306:OXK524312 PHG524306:PHG524312 PRC524306:PRC524312 QAY524306:QAY524312 QKU524306:QKU524312 QUQ524306:QUQ524312 REM524306:REM524312 ROI524306:ROI524312 RYE524306:RYE524312 SIA524306:SIA524312 SRW524306:SRW524312 TBS524306:TBS524312 TLO524306:TLO524312 TVK524306:TVK524312 UFG524306:UFG524312 UPC524306:UPC524312 UYY524306:UYY524312 VIU524306:VIU524312 VSQ524306:VSQ524312 WCM524306:WCM524312 WMI524306:WMI524312 WWE524306:WWE524312 W589842:W589848 JS589842:JS589848 TO589842:TO589848 ADK589842:ADK589848 ANG589842:ANG589848 AXC589842:AXC589848 BGY589842:BGY589848 BQU589842:BQU589848 CAQ589842:CAQ589848 CKM589842:CKM589848 CUI589842:CUI589848 DEE589842:DEE589848 DOA589842:DOA589848 DXW589842:DXW589848 EHS589842:EHS589848 ERO589842:ERO589848 FBK589842:FBK589848 FLG589842:FLG589848 FVC589842:FVC589848 GEY589842:GEY589848 GOU589842:GOU589848 GYQ589842:GYQ589848 HIM589842:HIM589848 HSI589842:HSI589848 ICE589842:ICE589848 IMA589842:IMA589848 IVW589842:IVW589848 JFS589842:JFS589848 JPO589842:JPO589848 JZK589842:JZK589848 KJG589842:KJG589848 KTC589842:KTC589848 LCY589842:LCY589848 LMU589842:LMU589848 LWQ589842:LWQ589848 MGM589842:MGM589848 MQI589842:MQI589848 NAE589842:NAE589848 NKA589842:NKA589848 NTW589842:NTW589848 ODS589842:ODS589848 ONO589842:ONO589848 OXK589842:OXK589848 PHG589842:PHG589848 PRC589842:PRC589848 QAY589842:QAY589848 QKU589842:QKU589848 QUQ589842:QUQ589848 REM589842:REM589848 ROI589842:ROI589848 RYE589842:RYE589848 SIA589842:SIA589848 SRW589842:SRW589848 TBS589842:TBS589848 TLO589842:TLO589848 TVK589842:TVK589848 UFG589842:UFG589848 UPC589842:UPC589848 UYY589842:UYY589848 VIU589842:VIU589848 VSQ589842:VSQ589848 WCM589842:WCM589848 WMI589842:WMI589848 WWE589842:WWE589848 W655378:W655384 JS655378:JS655384 TO655378:TO655384 ADK655378:ADK655384 ANG655378:ANG655384 AXC655378:AXC655384 BGY655378:BGY655384 BQU655378:BQU655384 CAQ655378:CAQ655384 CKM655378:CKM655384 CUI655378:CUI655384 DEE655378:DEE655384 DOA655378:DOA655384 DXW655378:DXW655384 EHS655378:EHS655384 ERO655378:ERO655384 FBK655378:FBK655384 FLG655378:FLG655384 FVC655378:FVC655384 GEY655378:GEY655384 GOU655378:GOU655384 GYQ655378:GYQ655384 HIM655378:HIM655384 HSI655378:HSI655384 ICE655378:ICE655384 IMA655378:IMA655384 IVW655378:IVW655384 JFS655378:JFS655384 JPO655378:JPO655384 JZK655378:JZK655384 KJG655378:KJG655384 KTC655378:KTC655384 LCY655378:LCY655384 LMU655378:LMU655384 LWQ655378:LWQ655384 MGM655378:MGM655384 MQI655378:MQI655384 NAE655378:NAE655384 NKA655378:NKA655384 NTW655378:NTW655384 ODS655378:ODS655384 ONO655378:ONO655384 OXK655378:OXK655384 PHG655378:PHG655384 PRC655378:PRC655384 QAY655378:QAY655384 QKU655378:QKU655384 QUQ655378:QUQ655384 REM655378:REM655384 ROI655378:ROI655384 RYE655378:RYE655384 SIA655378:SIA655384 SRW655378:SRW655384 TBS655378:TBS655384 TLO655378:TLO655384 TVK655378:TVK655384 UFG655378:UFG655384 UPC655378:UPC655384 UYY655378:UYY655384 VIU655378:VIU655384 VSQ655378:VSQ655384 WCM655378:WCM655384 WMI655378:WMI655384 WWE655378:WWE655384 W720914:W720920 JS720914:JS720920 TO720914:TO720920 ADK720914:ADK720920 ANG720914:ANG720920 AXC720914:AXC720920 BGY720914:BGY720920 BQU720914:BQU720920 CAQ720914:CAQ720920 CKM720914:CKM720920 CUI720914:CUI720920 DEE720914:DEE720920 DOA720914:DOA720920 DXW720914:DXW720920 EHS720914:EHS720920 ERO720914:ERO720920 FBK720914:FBK720920 FLG720914:FLG720920 FVC720914:FVC720920 GEY720914:GEY720920 GOU720914:GOU720920 GYQ720914:GYQ720920 HIM720914:HIM720920 HSI720914:HSI720920 ICE720914:ICE720920 IMA720914:IMA720920 IVW720914:IVW720920 JFS720914:JFS720920 JPO720914:JPO720920 JZK720914:JZK720920 KJG720914:KJG720920 KTC720914:KTC720920 LCY720914:LCY720920 LMU720914:LMU720920 LWQ720914:LWQ720920 MGM720914:MGM720920 MQI720914:MQI720920 NAE720914:NAE720920 NKA720914:NKA720920 NTW720914:NTW720920 ODS720914:ODS720920 ONO720914:ONO720920 OXK720914:OXK720920 PHG720914:PHG720920 PRC720914:PRC720920 QAY720914:QAY720920 QKU720914:QKU720920 QUQ720914:QUQ720920 REM720914:REM720920 ROI720914:ROI720920 RYE720914:RYE720920 SIA720914:SIA720920 SRW720914:SRW720920 TBS720914:TBS720920 TLO720914:TLO720920 TVK720914:TVK720920 UFG720914:UFG720920 UPC720914:UPC720920 UYY720914:UYY720920 VIU720914:VIU720920 VSQ720914:VSQ720920 WCM720914:WCM720920 WMI720914:WMI720920 WWE720914:WWE720920 W786450:W786456 JS786450:JS786456 TO786450:TO786456 ADK786450:ADK786456 ANG786450:ANG786456 AXC786450:AXC786456 BGY786450:BGY786456 BQU786450:BQU786456 CAQ786450:CAQ786456 CKM786450:CKM786456 CUI786450:CUI786456 DEE786450:DEE786456 DOA786450:DOA786456 DXW786450:DXW786456 EHS786450:EHS786456 ERO786450:ERO786456 FBK786450:FBK786456 FLG786450:FLG786456 FVC786450:FVC786456 GEY786450:GEY786456 GOU786450:GOU786456 GYQ786450:GYQ786456 HIM786450:HIM786456 HSI786450:HSI786456 ICE786450:ICE786456 IMA786450:IMA786456 IVW786450:IVW786456 JFS786450:JFS786456 JPO786450:JPO786456 JZK786450:JZK786456 KJG786450:KJG786456 KTC786450:KTC786456 LCY786450:LCY786456 LMU786450:LMU786456 LWQ786450:LWQ786456 MGM786450:MGM786456 MQI786450:MQI786456 NAE786450:NAE786456 NKA786450:NKA786456 NTW786450:NTW786456 ODS786450:ODS786456 ONO786450:ONO786456 OXK786450:OXK786456 PHG786450:PHG786456 PRC786450:PRC786456 QAY786450:QAY786456 QKU786450:QKU786456 QUQ786450:QUQ786456 REM786450:REM786456 ROI786450:ROI786456 RYE786450:RYE786456 SIA786450:SIA786456 SRW786450:SRW786456 TBS786450:TBS786456 TLO786450:TLO786456 TVK786450:TVK786456 UFG786450:UFG786456 UPC786450:UPC786456 UYY786450:UYY786456 VIU786450:VIU786456 VSQ786450:VSQ786456 WCM786450:WCM786456 WMI786450:WMI786456 WWE786450:WWE786456 W851986:W851992 JS851986:JS851992 TO851986:TO851992 ADK851986:ADK851992 ANG851986:ANG851992 AXC851986:AXC851992 BGY851986:BGY851992 BQU851986:BQU851992 CAQ851986:CAQ851992 CKM851986:CKM851992 CUI851986:CUI851992 DEE851986:DEE851992 DOA851986:DOA851992 DXW851986:DXW851992 EHS851986:EHS851992 ERO851986:ERO851992 FBK851986:FBK851992 FLG851986:FLG851992 FVC851986:FVC851992 GEY851986:GEY851992 GOU851986:GOU851992 GYQ851986:GYQ851992 HIM851986:HIM851992 HSI851986:HSI851992 ICE851986:ICE851992 IMA851986:IMA851992 IVW851986:IVW851992 JFS851986:JFS851992 JPO851986:JPO851992 JZK851986:JZK851992 KJG851986:KJG851992 KTC851986:KTC851992 LCY851986:LCY851992 LMU851986:LMU851992 LWQ851986:LWQ851992 MGM851986:MGM851992 MQI851986:MQI851992 NAE851986:NAE851992 NKA851986:NKA851992 NTW851986:NTW851992 ODS851986:ODS851992 ONO851986:ONO851992 OXK851986:OXK851992 PHG851986:PHG851992 PRC851986:PRC851992 QAY851986:QAY851992 QKU851986:QKU851992 QUQ851986:QUQ851992 REM851986:REM851992 ROI851986:ROI851992 RYE851986:RYE851992 SIA851986:SIA851992 SRW851986:SRW851992 TBS851986:TBS851992 TLO851986:TLO851992 TVK851986:TVK851992 UFG851986:UFG851992 UPC851986:UPC851992 UYY851986:UYY851992 VIU851986:VIU851992 VSQ851986:VSQ851992 WCM851986:WCM851992 WMI851986:WMI851992 WWE851986:WWE851992 W917522:W917528 JS917522:JS917528 TO917522:TO917528 ADK917522:ADK917528 ANG917522:ANG917528 AXC917522:AXC917528 BGY917522:BGY917528 BQU917522:BQU917528 CAQ917522:CAQ917528 CKM917522:CKM917528 CUI917522:CUI917528 DEE917522:DEE917528 DOA917522:DOA917528 DXW917522:DXW917528 EHS917522:EHS917528 ERO917522:ERO917528 FBK917522:FBK917528 FLG917522:FLG917528 FVC917522:FVC917528 GEY917522:GEY917528 GOU917522:GOU917528 GYQ917522:GYQ917528 HIM917522:HIM917528 HSI917522:HSI917528 ICE917522:ICE917528 IMA917522:IMA917528 IVW917522:IVW917528 JFS917522:JFS917528 JPO917522:JPO917528 JZK917522:JZK917528 KJG917522:KJG917528 KTC917522:KTC917528 LCY917522:LCY917528 LMU917522:LMU917528 LWQ917522:LWQ917528 MGM917522:MGM917528 MQI917522:MQI917528 NAE917522:NAE917528 NKA917522:NKA917528 NTW917522:NTW917528 ODS917522:ODS917528 ONO917522:ONO917528 OXK917522:OXK917528 PHG917522:PHG917528 PRC917522:PRC917528 QAY917522:QAY917528 QKU917522:QKU917528 QUQ917522:QUQ917528 REM917522:REM917528 ROI917522:ROI917528 RYE917522:RYE917528 SIA917522:SIA917528 SRW917522:SRW917528 TBS917522:TBS917528 TLO917522:TLO917528 TVK917522:TVK917528 UFG917522:UFG917528 UPC917522:UPC917528 UYY917522:UYY917528 VIU917522:VIU917528 VSQ917522:VSQ917528 WCM917522:WCM917528 WMI917522:WMI917528 WWE917522:WWE917528 W983058:W983064 JS983058:JS983064 TO983058:TO983064 ADK983058:ADK983064 ANG983058:ANG983064 AXC983058:AXC983064 BGY983058:BGY983064 BQU983058:BQU983064 CAQ983058:CAQ983064 CKM983058:CKM983064 CUI983058:CUI983064 DEE983058:DEE983064 DOA983058:DOA983064 DXW983058:DXW983064 EHS983058:EHS983064 ERO983058:ERO983064 FBK983058:FBK983064 FLG983058:FLG983064 FVC983058:FVC983064 GEY983058:GEY983064 GOU983058:GOU983064 GYQ983058:GYQ983064 HIM983058:HIM983064 HSI983058:HSI983064 ICE983058:ICE983064 IMA983058:IMA983064 IVW983058:IVW983064 JFS983058:JFS983064 JPO983058:JPO983064 JZK983058:JZK983064 KJG983058:KJG983064 KTC983058:KTC983064 LCY983058:LCY983064 LMU983058:LMU983064 LWQ983058:LWQ983064 MGM983058:MGM983064 MQI983058:MQI983064 NAE983058:NAE983064 NKA983058:NKA983064 NTW983058:NTW983064 ODS983058:ODS983064 ONO983058:ONO983064 OXK983058:OXK983064 PHG983058:PHG983064 PRC983058:PRC983064 QAY983058:QAY983064 QKU983058:QKU983064 QUQ983058:QUQ983064 REM983058:REM983064 ROI983058:ROI983064 RYE983058:RYE983064 SIA983058:SIA983064 SRW983058:SRW983064 TBS983058:TBS983064 TLO983058:TLO983064 TVK983058:TVK983064 UFG983058:UFG983064 UPC983058:UPC983064 UYY983058:UYY983064 VIU983058:VIU983064 VSQ983058:VSQ983064 WCM983058:WCM983064 TO18:TO24">
      <formula1>900</formula1>
    </dataValidation>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6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JI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0:R65561 JN65560:JN65561 TJ65560:TJ65561 ADF65560:ADF65561 ANB65560:ANB65561 AWX65560:AWX65561 BGT65560:BGT65561 BQP65560:BQP65561 CAL65560:CAL65561 CKH65560:CKH65561 CUD65560:CUD65561 DDZ65560:DDZ65561 DNV65560:DNV65561 DXR65560:DXR65561 EHN65560:EHN65561 ERJ65560:ERJ65561 FBF65560:FBF65561 FLB65560:FLB65561 FUX65560:FUX65561 GET65560:GET65561 GOP65560:GOP65561 GYL65560:GYL65561 HIH65560:HIH65561 HSD65560:HSD65561 IBZ65560:IBZ65561 ILV65560:ILV65561 IVR65560:IVR65561 JFN65560:JFN65561 JPJ65560:JPJ65561 JZF65560:JZF65561 KJB65560:KJB65561 KSX65560:KSX65561 LCT65560:LCT65561 LMP65560:LMP65561 LWL65560:LWL65561 MGH65560:MGH65561 MQD65560:MQD65561 MZZ65560:MZZ65561 NJV65560:NJV65561 NTR65560:NTR65561 ODN65560:ODN65561 ONJ65560:ONJ65561 OXF65560:OXF65561 PHB65560:PHB65561 PQX65560:PQX65561 QAT65560:QAT65561 QKP65560:QKP65561 QUL65560:QUL65561 REH65560:REH65561 ROD65560:ROD65561 RXZ65560:RXZ65561 SHV65560:SHV65561 SRR65560:SRR65561 TBN65560:TBN65561 TLJ65560:TLJ65561 TVF65560:TVF65561 UFB65560:UFB65561 UOX65560:UOX65561 UYT65560:UYT65561 VIP65560:VIP65561 VSL65560:VSL65561 WCH65560:WCH65561 WMD65560:WMD65561 WVZ65560:WVZ65561 R131096:R131097 JN131096:JN131097 TJ131096:TJ131097 ADF131096:ADF131097 ANB131096:ANB131097 AWX131096:AWX131097 BGT131096:BGT131097 BQP131096:BQP131097 CAL131096:CAL131097 CKH131096:CKH131097 CUD131096:CUD131097 DDZ131096:DDZ131097 DNV131096:DNV131097 DXR131096:DXR131097 EHN131096:EHN131097 ERJ131096:ERJ131097 FBF131096:FBF131097 FLB131096:FLB131097 FUX131096:FUX131097 GET131096:GET131097 GOP131096:GOP131097 GYL131096:GYL131097 HIH131096:HIH131097 HSD131096:HSD131097 IBZ131096:IBZ131097 ILV131096:ILV131097 IVR131096:IVR131097 JFN131096:JFN131097 JPJ131096:JPJ131097 JZF131096:JZF131097 KJB131096:KJB131097 KSX131096:KSX131097 LCT131096:LCT131097 LMP131096:LMP131097 LWL131096:LWL131097 MGH131096:MGH131097 MQD131096:MQD131097 MZZ131096:MZZ131097 NJV131096:NJV131097 NTR131096:NTR131097 ODN131096:ODN131097 ONJ131096:ONJ131097 OXF131096:OXF131097 PHB131096:PHB131097 PQX131096:PQX131097 QAT131096:QAT131097 QKP131096:QKP131097 QUL131096:QUL131097 REH131096:REH131097 ROD131096:ROD131097 RXZ131096:RXZ131097 SHV131096:SHV131097 SRR131096:SRR131097 TBN131096:TBN131097 TLJ131096:TLJ131097 TVF131096:TVF131097 UFB131096:UFB131097 UOX131096:UOX131097 UYT131096:UYT131097 VIP131096:VIP131097 VSL131096:VSL131097 WCH131096:WCH131097 WMD131096:WMD131097 WVZ131096:WVZ131097 R196632:R196633 JN196632:JN196633 TJ196632:TJ196633 ADF196632:ADF196633 ANB196632:ANB196633 AWX196632:AWX196633 BGT196632:BGT196633 BQP196632:BQP196633 CAL196632:CAL196633 CKH196632:CKH196633 CUD196632:CUD196633 DDZ196632:DDZ196633 DNV196632:DNV196633 DXR196632:DXR196633 EHN196632:EHN196633 ERJ196632:ERJ196633 FBF196632:FBF196633 FLB196632:FLB196633 FUX196632:FUX196633 GET196632:GET196633 GOP196632:GOP196633 GYL196632:GYL196633 HIH196632:HIH196633 HSD196632:HSD196633 IBZ196632:IBZ196633 ILV196632:ILV196633 IVR196632:IVR196633 JFN196632:JFN196633 JPJ196632:JPJ196633 JZF196632:JZF196633 KJB196632:KJB196633 KSX196632:KSX196633 LCT196632:LCT196633 LMP196632:LMP196633 LWL196632:LWL196633 MGH196632:MGH196633 MQD196632:MQD196633 MZZ196632:MZZ196633 NJV196632:NJV196633 NTR196632:NTR196633 ODN196632:ODN196633 ONJ196632:ONJ196633 OXF196632:OXF196633 PHB196632:PHB196633 PQX196632:PQX196633 QAT196632:QAT196633 QKP196632:QKP196633 QUL196632:QUL196633 REH196632:REH196633 ROD196632:ROD196633 RXZ196632:RXZ196633 SHV196632:SHV196633 SRR196632:SRR196633 TBN196632:TBN196633 TLJ196632:TLJ196633 TVF196632:TVF196633 UFB196632:UFB196633 UOX196632:UOX196633 UYT196632:UYT196633 VIP196632:VIP196633 VSL196632:VSL196633 WCH196632:WCH196633 WMD196632:WMD196633 WVZ196632:WVZ196633 R262168:R262169 JN262168:JN262169 TJ262168:TJ262169 ADF262168:ADF262169 ANB262168:ANB262169 AWX262168:AWX262169 BGT262168:BGT262169 BQP262168:BQP262169 CAL262168:CAL262169 CKH262168:CKH262169 CUD262168:CUD262169 DDZ262168:DDZ262169 DNV262168:DNV262169 DXR262168:DXR262169 EHN262168:EHN262169 ERJ262168:ERJ262169 FBF262168:FBF262169 FLB262168:FLB262169 FUX262168:FUX262169 GET262168:GET262169 GOP262168:GOP262169 GYL262168:GYL262169 HIH262168:HIH262169 HSD262168:HSD262169 IBZ262168:IBZ262169 ILV262168:ILV262169 IVR262168:IVR262169 JFN262168:JFN262169 JPJ262168:JPJ262169 JZF262168:JZF262169 KJB262168:KJB262169 KSX262168:KSX262169 LCT262168:LCT262169 LMP262168:LMP262169 LWL262168:LWL262169 MGH262168:MGH262169 MQD262168:MQD262169 MZZ262168:MZZ262169 NJV262168:NJV262169 NTR262168:NTR262169 ODN262168:ODN262169 ONJ262168:ONJ262169 OXF262168:OXF262169 PHB262168:PHB262169 PQX262168:PQX262169 QAT262168:QAT262169 QKP262168:QKP262169 QUL262168:QUL262169 REH262168:REH262169 ROD262168:ROD262169 RXZ262168:RXZ262169 SHV262168:SHV262169 SRR262168:SRR262169 TBN262168:TBN262169 TLJ262168:TLJ262169 TVF262168:TVF262169 UFB262168:UFB262169 UOX262168:UOX262169 UYT262168:UYT262169 VIP262168:VIP262169 VSL262168:VSL262169 WCH262168:WCH262169 WMD262168:WMD262169 WVZ262168:WVZ262169 R327704:R327705 JN327704:JN327705 TJ327704:TJ327705 ADF327704:ADF327705 ANB327704:ANB327705 AWX327704:AWX327705 BGT327704:BGT327705 BQP327704:BQP327705 CAL327704:CAL327705 CKH327704:CKH327705 CUD327704:CUD327705 DDZ327704:DDZ327705 DNV327704:DNV327705 DXR327704:DXR327705 EHN327704:EHN327705 ERJ327704:ERJ327705 FBF327704:FBF327705 FLB327704:FLB327705 FUX327704:FUX327705 GET327704:GET327705 GOP327704:GOP327705 GYL327704:GYL327705 HIH327704:HIH327705 HSD327704:HSD327705 IBZ327704:IBZ327705 ILV327704:ILV327705 IVR327704:IVR327705 JFN327704:JFN327705 JPJ327704:JPJ327705 JZF327704:JZF327705 KJB327704:KJB327705 KSX327704:KSX327705 LCT327704:LCT327705 LMP327704:LMP327705 LWL327704:LWL327705 MGH327704:MGH327705 MQD327704:MQD327705 MZZ327704:MZZ327705 NJV327704:NJV327705 NTR327704:NTR327705 ODN327704:ODN327705 ONJ327704:ONJ327705 OXF327704:OXF327705 PHB327704:PHB327705 PQX327704:PQX327705 QAT327704:QAT327705 QKP327704:QKP327705 QUL327704:QUL327705 REH327704:REH327705 ROD327704:ROD327705 RXZ327704:RXZ327705 SHV327704:SHV327705 SRR327704:SRR327705 TBN327704:TBN327705 TLJ327704:TLJ327705 TVF327704:TVF327705 UFB327704:UFB327705 UOX327704:UOX327705 UYT327704:UYT327705 VIP327704:VIP327705 VSL327704:VSL327705 WCH327704:WCH327705 WMD327704:WMD327705 WVZ327704:WVZ327705 R393240:R393241 JN393240:JN393241 TJ393240:TJ393241 ADF393240:ADF393241 ANB393240:ANB393241 AWX393240:AWX393241 BGT393240:BGT393241 BQP393240:BQP393241 CAL393240:CAL393241 CKH393240:CKH393241 CUD393240:CUD393241 DDZ393240:DDZ393241 DNV393240:DNV393241 DXR393240:DXR393241 EHN393240:EHN393241 ERJ393240:ERJ393241 FBF393240:FBF393241 FLB393240:FLB393241 FUX393240:FUX393241 GET393240:GET393241 GOP393240:GOP393241 GYL393240:GYL393241 HIH393240:HIH393241 HSD393240:HSD393241 IBZ393240:IBZ393241 ILV393240:ILV393241 IVR393240:IVR393241 JFN393240:JFN393241 JPJ393240:JPJ393241 JZF393240:JZF393241 KJB393240:KJB393241 KSX393240:KSX393241 LCT393240:LCT393241 LMP393240:LMP393241 LWL393240:LWL393241 MGH393240:MGH393241 MQD393240:MQD393241 MZZ393240:MZZ393241 NJV393240:NJV393241 NTR393240:NTR393241 ODN393240:ODN393241 ONJ393240:ONJ393241 OXF393240:OXF393241 PHB393240:PHB393241 PQX393240:PQX393241 QAT393240:QAT393241 QKP393240:QKP393241 QUL393240:QUL393241 REH393240:REH393241 ROD393240:ROD393241 RXZ393240:RXZ393241 SHV393240:SHV393241 SRR393240:SRR393241 TBN393240:TBN393241 TLJ393240:TLJ393241 TVF393240:TVF393241 UFB393240:UFB393241 UOX393240:UOX393241 UYT393240:UYT393241 VIP393240:VIP393241 VSL393240:VSL393241 WCH393240:WCH393241 WMD393240:WMD393241 WVZ393240:WVZ393241 R458776:R458777 JN458776:JN458777 TJ458776:TJ458777 ADF458776:ADF458777 ANB458776:ANB458777 AWX458776:AWX458777 BGT458776:BGT458777 BQP458776:BQP458777 CAL458776:CAL458777 CKH458776:CKH458777 CUD458776:CUD458777 DDZ458776:DDZ458777 DNV458776:DNV458777 DXR458776:DXR458777 EHN458776:EHN458777 ERJ458776:ERJ458777 FBF458776:FBF458777 FLB458776:FLB458777 FUX458776:FUX458777 GET458776:GET458777 GOP458776:GOP458777 GYL458776:GYL458777 HIH458776:HIH458777 HSD458776:HSD458777 IBZ458776:IBZ458777 ILV458776:ILV458777 IVR458776:IVR458777 JFN458776:JFN458777 JPJ458776:JPJ458777 JZF458776:JZF458777 KJB458776:KJB458777 KSX458776:KSX458777 LCT458776:LCT458777 LMP458776:LMP458777 LWL458776:LWL458777 MGH458776:MGH458777 MQD458776:MQD458777 MZZ458776:MZZ458777 NJV458776:NJV458777 NTR458776:NTR458777 ODN458776:ODN458777 ONJ458776:ONJ458777 OXF458776:OXF458777 PHB458776:PHB458777 PQX458776:PQX458777 QAT458776:QAT458777 QKP458776:QKP458777 QUL458776:QUL458777 REH458776:REH458777 ROD458776:ROD458777 RXZ458776:RXZ458777 SHV458776:SHV458777 SRR458776:SRR458777 TBN458776:TBN458777 TLJ458776:TLJ458777 TVF458776:TVF458777 UFB458776:UFB458777 UOX458776:UOX458777 UYT458776:UYT458777 VIP458776:VIP458777 VSL458776:VSL458777 WCH458776:WCH458777 WMD458776:WMD458777 WVZ458776:WVZ458777 R524312:R524313 JN524312:JN524313 TJ524312:TJ524313 ADF524312:ADF524313 ANB524312:ANB524313 AWX524312:AWX524313 BGT524312:BGT524313 BQP524312:BQP524313 CAL524312:CAL524313 CKH524312:CKH524313 CUD524312:CUD524313 DDZ524312:DDZ524313 DNV524312:DNV524313 DXR524312:DXR524313 EHN524312:EHN524313 ERJ524312:ERJ524313 FBF524312:FBF524313 FLB524312:FLB524313 FUX524312:FUX524313 GET524312:GET524313 GOP524312:GOP524313 GYL524312:GYL524313 HIH524312:HIH524313 HSD524312:HSD524313 IBZ524312:IBZ524313 ILV524312:ILV524313 IVR524312:IVR524313 JFN524312:JFN524313 JPJ524312:JPJ524313 JZF524312:JZF524313 KJB524312:KJB524313 KSX524312:KSX524313 LCT524312:LCT524313 LMP524312:LMP524313 LWL524312:LWL524313 MGH524312:MGH524313 MQD524312:MQD524313 MZZ524312:MZZ524313 NJV524312:NJV524313 NTR524312:NTR524313 ODN524312:ODN524313 ONJ524312:ONJ524313 OXF524312:OXF524313 PHB524312:PHB524313 PQX524312:PQX524313 QAT524312:QAT524313 QKP524312:QKP524313 QUL524312:QUL524313 REH524312:REH524313 ROD524312:ROD524313 RXZ524312:RXZ524313 SHV524312:SHV524313 SRR524312:SRR524313 TBN524312:TBN524313 TLJ524312:TLJ524313 TVF524312:TVF524313 UFB524312:UFB524313 UOX524312:UOX524313 UYT524312:UYT524313 VIP524312:VIP524313 VSL524312:VSL524313 WCH524312:WCH524313 WMD524312:WMD524313 WVZ524312:WVZ524313 R589848:R589849 JN589848:JN589849 TJ589848:TJ589849 ADF589848:ADF589849 ANB589848:ANB589849 AWX589848:AWX589849 BGT589848:BGT589849 BQP589848:BQP589849 CAL589848:CAL589849 CKH589848:CKH589849 CUD589848:CUD589849 DDZ589848:DDZ589849 DNV589848:DNV589849 DXR589848:DXR589849 EHN589848:EHN589849 ERJ589848:ERJ589849 FBF589848:FBF589849 FLB589848:FLB589849 FUX589848:FUX589849 GET589848:GET589849 GOP589848:GOP589849 GYL589848:GYL589849 HIH589848:HIH589849 HSD589848:HSD589849 IBZ589848:IBZ589849 ILV589848:ILV589849 IVR589848:IVR589849 JFN589848:JFN589849 JPJ589848:JPJ589849 JZF589848:JZF589849 KJB589848:KJB589849 KSX589848:KSX589849 LCT589848:LCT589849 LMP589848:LMP589849 LWL589848:LWL589849 MGH589848:MGH589849 MQD589848:MQD589849 MZZ589848:MZZ589849 NJV589848:NJV589849 NTR589848:NTR589849 ODN589848:ODN589849 ONJ589848:ONJ589849 OXF589848:OXF589849 PHB589848:PHB589849 PQX589848:PQX589849 QAT589848:QAT589849 QKP589848:QKP589849 QUL589848:QUL589849 REH589848:REH589849 ROD589848:ROD589849 RXZ589848:RXZ589849 SHV589848:SHV589849 SRR589848:SRR589849 TBN589848:TBN589849 TLJ589848:TLJ589849 TVF589848:TVF589849 UFB589848:UFB589849 UOX589848:UOX589849 UYT589848:UYT589849 VIP589848:VIP589849 VSL589848:VSL589849 WCH589848:WCH589849 WMD589848:WMD589849 WVZ589848:WVZ589849 R655384:R655385 JN655384:JN655385 TJ655384:TJ655385 ADF655384:ADF655385 ANB655384:ANB655385 AWX655384:AWX655385 BGT655384:BGT655385 BQP655384:BQP655385 CAL655384:CAL655385 CKH655384:CKH655385 CUD655384:CUD655385 DDZ655384:DDZ655385 DNV655384:DNV655385 DXR655384:DXR655385 EHN655384:EHN655385 ERJ655384:ERJ655385 FBF655384:FBF655385 FLB655384:FLB655385 FUX655384:FUX655385 GET655384:GET655385 GOP655384:GOP655385 GYL655384:GYL655385 HIH655384:HIH655385 HSD655384:HSD655385 IBZ655384:IBZ655385 ILV655384:ILV655385 IVR655384:IVR655385 JFN655384:JFN655385 JPJ655384:JPJ655385 JZF655384:JZF655385 KJB655384:KJB655385 KSX655384:KSX655385 LCT655384:LCT655385 LMP655384:LMP655385 LWL655384:LWL655385 MGH655384:MGH655385 MQD655384:MQD655385 MZZ655384:MZZ655385 NJV655384:NJV655385 NTR655384:NTR655385 ODN655384:ODN655385 ONJ655384:ONJ655385 OXF655384:OXF655385 PHB655384:PHB655385 PQX655384:PQX655385 QAT655384:QAT655385 QKP655384:QKP655385 QUL655384:QUL655385 REH655384:REH655385 ROD655384:ROD655385 RXZ655384:RXZ655385 SHV655384:SHV655385 SRR655384:SRR655385 TBN655384:TBN655385 TLJ655384:TLJ655385 TVF655384:TVF655385 UFB655384:UFB655385 UOX655384:UOX655385 UYT655384:UYT655385 VIP655384:VIP655385 VSL655384:VSL655385 WCH655384:WCH655385 WMD655384:WMD655385 WVZ655384:WVZ655385 R720920:R720921 JN720920:JN720921 TJ720920:TJ720921 ADF720920:ADF720921 ANB720920:ANB720921 AWX720920:AWX720921 BGT720920:BGT720921 BQP720920:BQP720921 CAL720920:CAL720921 CKH720920:CKH720921 CUD720920:CUD720921 DDZ720920:DDZ720921 DNV720920:DNV720921 DXR720920:DXR720921 EHN720920:EHN720921 ERJ720920:ERJ720921 FBF720920:FBF720921 FLB720920:FLB720921 FUX720920:FUX720921 GET720920:GET720921 GOP720920:GOP720921 GYL720920:GYL720921 HIH720920:HIH720921 HSD720920:HSD720921 IBZ720920:IBZ720921 ILV720920:ILV720921 IVR720920:IVR720921 JFN720920:JFN720921 JPJ720920:JPJ720921 JZF720920:JZF720921 KJB720920:KJB720921 KSX720920:KSX720921 LCT720920:LCT720921 LMP720920:LMP720921 LWL720920:LWL720921 MGH720920:MGH720921 MQD720920:MQD720921 MZZ720920:MZZ720921 NJV720920:NJV720921 NTR720920:NTR720921 ODN720920:ODN720921 ONJ720920:ONJ720921 OXF720920:OXF720921 PHB720920:PHB720921 PQX720920:PQX720921 QAT720920:QAT720921 QKP720920:QKP720921 QUL720920:QUL720921 REH720920:REH720921 ROD720920:ROD720921 RXZ720920:RXZ720921 SHV720920:SHV720921 SRR720920:SRR720921 TBN720920:TBN720921 TLJ720920:TLJ720921 TVF720920:TVF720921 UFB720920:UFB720921 UOX720920:UOX720921 UYT720920:UYT720921 VIP720920:VIP720921 VSL720920:VSL720921 WCH720920:WCH720921 WMD720920:WMD720921 WVZ720920:WVZ720921 R786456:R786457 JN786456:JN786457 TJ786456:TJ786457 ADF786456:ADF786457 ANB786456:ANB786457 AWX786456:AWX786457 BGT786456:BGT786457 BQP786456:BQP786457 CAL786456:CAL786457 CKH786456:CKH786457 CUD786456:CUD786457 DDZ786456:DDZ786457 DNV786456:DNV786457 DXR786456:DXR786457 EHN786456:EHN786457 ERJ786456:ERJ786457 FBF786456:FBF786457 FLB786456:FLB786457 FUX786456:FUX786457 GET786456:GET786457 GOP786456:GOP786457 GYL786456:GYL786457 HIH786456:HIH786457 HSD786456:HSD786457 IBZ786456:IBZ786457 ILV786456:ILV786457 IVR786456:IVR786457 JFN786456:JFN786457 JPJ786456:JPJ786457 JZF786456:JZF786457 KJB786456:KJB786457 KSX786456:KSX786457 LCT786456:LCT786457 LMP786456:LMP786457 LWL786456:LWL786457 MGH786456:MGH786457 MQD786456:MQD786457 MZZ786456:MZZ786457 NJV786456:NJV786457 NTR786456:NTR786457 ODN786456:ODN786457 ONJ786456:ONJ786457 OXF786456:OXF786457 PHB786456:PHB786457 PQX786456:PQX786457 QAT786456:QAT786457 QKP786456:QKP786457 QUL786456:QUL786457 REH786456:REH786457 ROD786456:ROD786457 RXZ786456:RXZ786457 SHV786456:SHV786457 SRR786456:SRR786457 TBN786456:TBN786457 TLJ786456:TLJ786457 TVF786456:TVF786457 UFB786456:UFB786457 UOX786456:UOX786457 UYT786456:UYT786457 VIP786456:VIP786457 VSL786456:VSL786457 WCH786456:WCH786457 WMD786456:WMD786457 WVZ786456:WVZ786457 R851992:R851993 JN851992:JN851993 TJ851992:TJ851993 ADF851992:ADF851993 ANB851992:ANB851993 AWX851992:AWX851993 BGT851992:BGT851993 BQP851992:BQP851993 CAL851992:CAL851993 CKH851992:CKH851993 CUD851992:CUD851993 DDZ851992:DDZ851993 DNV851992:DNV851993 DXR851992:DXR851993 EHN851992:EHN851993 ERJ851992:ERJ851993 FBF851992:FBF851993 FLB851992:FLB851993 FUX851992:FUX851993 GET851992:GET851993 GOP851992:GOP851993 GYL851992:GYL851993 HIH851992:HIH851993 HSD851992:HSD851993 IBZ851992:IBZ851993 ILV851992:ILV851993 IVR851992:IVR851993 JFN851992:JFN851993 JPJ851992:JPJ851993 JZF851992:JZF851993 KJB851992:KJB851993 KSX851992:KSX851993 LCT851992:LCT851993 LMP851992:LMP851993 LWL851992:LWL851993 MGH851992:MGH851993 MQD851992:MQD851993 MZZ851992:MZZ851993 NJV851992:NJV851993 NTR851992:NTR851993 ODN851992:ODN851993 ONJ851992:ONJ851993 OXF851992:OXF851993 PHB851992:PHB851993 PQX851992:PQX851993 QAT851992:QAT851993 QKP851992:QKP851993 QUL851992:QUL851993 REH851992:REH851993 ROD851992:ROD851993 RXZ851992:RXZ851993 SHV851992:SHV851993 SRR851992:SRR851993 TBN851992:TBN851993 TLJ851992:TLJ851993 TVF851992:TVF851993 UFB851992:UFB851993 UOX851992:UOX851993 UYT851992:UYT851993 VIP851992:VIP851993 VSL851992:VSL851993 WCH851992:WCH851993 WMD851992:WMD851993 WVZ851992:WVZ851993 R917528:R917529 JN917528:JN917529 TJ917528:TJ917529 ADF917528:ADF917529 ANB917528:ANB917529 AWX917528:AWX917529 BGT917528:BGT917529 BQP917528:BQP917529 CAL917528:CAL917529 CKH917528:CKH917529 CUD917528:CUD917529 DDZ917528:DDZ917529 DNV917528:DNV917529 DXR917528:DXR917529 EHN917528:EHN917529 ERJ917528:ERJ917529 FBF917528:FBF917529 FLB917528:FLB917529 FUX917528:FUX917529 GET917528:GET917529 GOP917528:GOP917529 GYL917528:GYL917529 HIH917528:HIH917529 HSD917528:HSD917529 IBZ917528:IBZ917529 ILV917528:ILV917529 IVR917528:IVR917529 JFN917528:JFN917529 JPJ917528:JPJ917529 JZF917528:JZF917529 KJB917528:KJB917529 KSX917528:KSX917529 LCT917528:LCT917529 LMP917528:LMP917529 LWL917528:LWL917529 MGH917528:MGH917529 MQD917528:MQD917529 MZZ917528:MZZ917529 NJV917528:NJV917529 NTR917528:NTR917529 ODN917528:ODN917529 ONJ917528:ONJ917529 OXF917528:OXF917529 PHB917528:PHB917529 PQX917528:PQX917529 QAT917528:QAT917529 QKP917528:QKP917529 QUL917528:QUL917529 REH917528:REH917529 ROD917528:ROD917529 RXZ917528:RXZ917529 SHV917528:SHV917529 SRR917528:SRR917529 TBN917528:TBN917529 TLJ917528:TLJ917529 TVF917528:TVF917529 UFB917528:UFB917529 UOX917528:UOX917529 UYT917528:UYT917529 VIP917528:VIP917529 VSL917528:VSL917529 WCH917528:WCH917529 WMD917528:WMD917529 WVZ917528:WVZ917529 R983064:R983065 JN983064:JN983065 TJ983064:TJ983065 ADF983064:ADF983065 ANB983064:ANB983065 AWX983064:AWX983065 BGT983064:BGT983065 BQP983064:BQP983065 CAL983064:CAL983065 CKH983064:CKH983065 CUD983064:CUD983065 DDZ983064:DDZ983065 DNV983064:DNV983065 DXR983064:DXR983065 EHN983064:EHN983065 ERJ983064:ERJ983065 FBF983064:FBF983065 FLB983064:FLB983065 FUX983064:FUX983065 GET983064:GET983065 GOP983064:GOP983065 GYL983064:GYL983065 HIH983064:HIH983065 HSD983064:HSD983065 IBZ983064:IBZ983065 ILV983064:ILV983065 IVR983064:IVR983065 JFN983064:JFN983065 JPJ983064:JPJ983065 JZF983064:JZF983065 KJB983064:KJB983065 KSX983064:KSX983065 LCT983064:LCT983065 LMP983064:LMP983065 LWL983064:LWL983065 MGH983064:MGH983065 MQD983064:MQD983065 MZZ983064:MZZ983065 NJV983064:NJV983065 NTR983064:NTR983065 ODN983064:ODN983065 ONJ983064:ONJ983065 OXF983064:OXF983065 PHB983064:PHB983065 PQX983064:PQX983065 QAT983064:QAT983065 QKP983064:QKP983065 QUL983064:QUL983065 REH983064:REH983065 ROD983064:ROD983065 RXZ983064:RXZ983065 SHV983064:SHV983065 SRR983064:SRR983065 TBN983064:TBN983065 TLJ983064:TLJ983065 TVF983064:TVF983065 UFB983064:UFB983065 UOX983064:UOX983065 UYT983064:UYT983065 VIP983064:VIP983065 VSL983064:VSL983065 WCH983064:WCH983065 WMD983064:WMD983065 WVZ983064:WVZ983065 WWB983064:WWB983065 T65560:T65561 JP65560:JP65561 TL65560:TL65561 ADH65560:ADH65561 AND65560:AND65561 AWZ65560:AWZ65561 BGV65560:BGV65561 BQR65560:BQR65561 CAN65560:CAN65561 CKJ65560:CKJ65561 CUF65560:CUF65561 DEB65560:DEB65561 DNX65560:DNX65561 DXT65560:DXT65561 EHP65560:EHP65561 ERL65560:ERL65561 FBH65560:FBH65561 FLD65560:FLD65561 FUZ65560:FUZ65561 GEV65560:GEV65561 GOR65560:GOR65561 GYN65560:GYN65561 HIJ65560:HIJ65561 HSF65560:HSF65561 ICB65560:ICB65561 ILX65560:ILX65561 IVT65560:IVT65561 JFP65560:JFP65561 JPL65560:JPL65561 JZH65560:JZH65561 KJD65560:KJD65561 KSZ65560:KSZ65561 LCV65560:LCV65561 LMR65560:LMR65561 LWN65560:LWN65561 MGJ65560:MGJ65561 MQF65560:MQF65561 NAB65560:NAB65561 NJX65560:NJX65561 NTT65560:NTT65561 ODP65560:ODP65561 ONL65560:ONL65561 OXH65560:OXH65561 PHD65560:PHD65561 PQZ65560:PQZ65561 QAV65560:QAV65561 QKR65560:QKR65561 QUN65560:QUN65561 REJ65560:REJ65561 ROF65560:ROF65561 RYB65560:RYB65561 SHX65560:SHX65561 SRT65560:SRT65561 TBP65560:TBP65561 TLL65560:TLL65561 TVH65560:TVH65561 UFD65560:UFD65561 UOZ65560:UOZ65561 UYV65560:UYV65561 VIR65560:VIR65561 VSN65560:VSN65561 WCJ65560:WCJ65561 WMF65560:WMF65561 WWB65560:WWB65561 T131096:T131097 JP131096:JP131097 TL131096:TL131097 ADH131096:ADH131097 AND131096:AND131097 AWZ131096:AWZ131097 BGV131096:BGV131097 BQR131096:BQR131097 CAN131096:CAN131097 CKJ131096:CKJ131097 CUF131096:CUF131097 DEB131096:DEB131097 DNX131096:DNX131097 DXT131096:DXT131097 EHP131096:EHP131097 ERL131096:ERL131097 FBH131096:FBH131097 FLD131096:FLD131097 FUZ131096:FUZ131097 GEV131096:GEV131097 GOR131096:GOR131097 GYN131096:GYN131097 HIJ131096:HIJ131097 HSF131096:HSF131097 ICB131096:ICB131097 ILX131096:ILX131097 IVT131096:IVT131097 JFP131096:JFP131097 JPL131096:JPL131097 JZH131096:JZH131097 KJD131096:KJD131097 KSZ131096:KSZ131097 LCV131096:LCV131097 LMR131096:LMR131097 LWN131096:LWN131097 MGJ131096:MGJ131097 MQF131096:MQF131097 NAB131096:NAB131097 NJX131096:NJX131097 NTT131096:NTT131097 ODP131096:ODP131097 ONL131096:ONL131097 OXH131096:OXH131097 PHD131096:PHD131097 PQZ131096:PQZ131097 QAV131096:QAV131097 QKR131096:QKR131097 QUN131096:QUN131097 REJ131096:REJ131097 ROF131096:ROF131097 RYB131096:RYB131097 SHX131096:SHX131097 SRT131096:SRT131097 TBP131096:TBP131097 TLL131096:TLL131097 TVH131096:TVH131097 UFD131096:UFD131097 UOZ131096:UOZ131097 UYV131096:UYV131097 VIR131096:VIR131097 VSN131096:VSN131097 WCJ131096:WCJ131097 WMF131096:WMF131097 WWB131096:WWB131097 T196632:T196633 JP196632:JP196633 TL196632:TL196633 ADH196632:ADH196633 AND196632:AND196633 AWZ196632:AWZ196633 BGV196632:BGV196633 BQR196632:BQR196633 CAN196632:CAN196633 CKJ196632:CKJ196633 CUF196632:CUF196633 DEB196632:DEB196633 DNX196632:DNX196633 DXT196632:DXT196633 EHP196632:EHP196633 ERL196632:ERL196633 FBH196632:FBH196633 FLD196632:FLD196633 FUZ196632:FUZ196633 GEV196632:GEV196633 GOR196632:GOR196633 GYN196632:GYN196633 HIJ196632:HIJ196633 HSF196632:HSF196633 ICB196632:ICB196633 ILX196632:ILX196633 IVT196632:IVT196633 JFP196632:JFP196633 JPL196632:JPL196633 JZH196632:JZH196633 KJD196632:KJD196633 KSZ196632:KSZ196633 LCV196632:LCV196633 LMR196632:LMR196633 LWN196632:LWN196633 MGJ196632:MGJ196633 MQF196632:MQF196633 NAB196632:NAB196633 NJX196632:NJX196633 NTT196632:NTT196633 ODP196632:ODP196633 ONL196632:ONL196633 OXH196632:OXH196633 PHD196632:PHD196633 PQZ196632:PQZ196633 QAV196632:QAV196633 QKR196632:QKR196633 QUN196632:QUN196633 REJ196632:REJ196633 ROF196632:ROF196633 RYB196632:RYB196633 SHX196632:SHX196633 SRT196632:SRT196633 TBP196632:TBP196633 TLL196632:TLL196633 TVH196632:TVH196633 UFD196632:UFD196633 UOZ196632:UOZ196633 UYV196632:UYV196633 VIR196632:VIR196633 VSN196632:VSN196633 WCJ196632:WCJ196633 WMF196632:WMF196633 WWB196632:WWB196633 T262168:T262169 JP262168:JP262169 TL262168:TL262169 ADH262168:ADH262169 AND262168:AND262169 AWZ262168:AWZ262169 BGV262168:BGV262169 BQR262168:BQR262169 CAN262168:CAN262169 CKJ262168:CKJ262169 CUF262168:CUF262169 DEB262168:DEB262169 DNX262168:DNX262169 DXT262168:DXT262169 EHP262168:EHP262169 ERL262168:ERL262169 FBH262168:FBH262169 FLD262168:FLD262169 FUZ262168:FUZ262169 GEV262168:GEV262169 GOR262168:GOR262169 GYN262168:GYN262169 HIJ262168:HIJ262169 HSF262168:HSF262169 ICB262168:ICB262169 ILX262168:ILX262169 IVT262168:IVT262169 JFP262168:JFP262169 JPL262168:JPL262169 JZH262168:JZH262169 KJD262168:KJD262169 KSZ262168:KSZ262169 LCV262168:LCV262169 LMR262168:LMR262169 LWN262168:LWN262169 MGJ262168:MGJ262169 MQF262168:MQF262169 NAB262168:NAB262169 NJX262168:NJX262169 NTT262168:NTT262169 ODP262168:ODP262169 ONL262168:ONL262169 OXH262168:OXH262169 PHD262168:PHD262169 PQZ262168:PQZ262169 QAV262168:QAV262169 QKR262168:QKR262169 QUN262168:QUN262169 REJ262168:REJ262169 ROF262168:ROF262169 RYB262168:RYB262169 SHX262168:SHX262169 SRT262168:SRT262169 TBP262168:TBP262169 TLL262168:TLL262169 TVH262168:TVH262169 UFD262168:UFD262169 UOZ262168:UOZ262169 UYV262168:UYV262169 VIR262168:VIR262169 VSN262168:VSN262169 WCJ262168:WCJ262169 WMF262168:WMF262169 WWB262168:WWB262169 T327704:T327705 JP327704:JP327705 TL327704:TL327705 ADH327704:ADH327705 AND327704:AND327705 AWZ327704:AWZ327705 BGV327704:BGV327705 BQR327704:BQR327705 CAN327704:CAN327705 CKJ327704:CKJ327705 CUF327704:CUF327705 DEB327704:DEB327705 DNX327704:DNX327705 DXT327704:DXT327705 EHP327704:EHP327705 ERL327704:ERL327705 FBH327704:FBH327705 FLD327704:FLD327705 FUZ327704:FUZ327705 GEV327704:GEV327705 GOR327704:GOR327705 GYN327704:GYN327705 HIJ327704:HIJ327705 HSF327704:HSF327705 ICB327704:ICB327705 ILX327704:ILX327705 IVT327704:IVT327705 JFP327704:JFP327705 JPL327704:JPL327705 JZH327704:JZH327705 KJD327704:KJD327705 KSZ327704:KSZ327705 LCV327704:LCV327705 LMR327704:LMR327705 LWN327704:LWN327705 MGJ327704:MGJ327705 MQF327704:MQF327705 NAB327704:NAB327705 NJX327704:NJX327705 NTT327704:NTT327705 ODP327704:ODP327705 ONL327704:ONL327705 OXH327704:OXH327705 PHD327704:PHD327705 PQZ327704:PQZ327705 QAV327704:QAV327705 QKR327704:QKR327705 QUN327704:QUN327705 REJ327704:REJ327705 ROF327704:ROF327705 RYB327704:RYB327705 SHX327704:SHX327705 SRT327704:SRT327705 TBP327704:TBP327705 TLL327704:TLL327705 TVH327704:TVH327705 UFD327704:UFD327705 UOZ327704:UOZ327705 UYV327704:UYV327705 VIR327704:VIR327705 VSN327704:VSN327705 WCJ327704:WCJ327705 WMF327704:WMF327705 WWB327704:WWB327705 T393240:T393241 JP393240:JP393241 TL393240:TL393241 ADH393240:ADH393241 AND393240:AND393241 AWZ393240:AWZ393241 BGV393240:BGV393241 BQR393240:BQR393241 CAN393240:CAN393241 CKJ393240:CKJ393241 CUF393240:CUF393241 DEB393240:DEB393241 DNX393240:DNX393241 DXT393240:DXT393241 EHP393240:EHP393241 ERL393240:ERL393241 FBH393240:FBH393241 FLD393240:FLD393241 FUZ393240:FUZ393241 GEV393240:GEV393241 GOR393240:GOR393241 GYN393240:GYN393241 HIJ393240:HIJ393241 HSF393240:HSF393241 ICB393240:ICB393241 ILX393240:ILX393241 IVT393240:IVT393241 JFP393240:JFP393241 JPL393240:JPL393241 JZH393240:JZH393241 KJD393240:KJD393241 KSZ393240:KSZ393241 LCV393240:LCV393241 LMR393240:LMR393241 LWN393240:LWN393241 MGJ393240:MGJ393241 MQF393240:MQF393241 NAB393240:NAB393241 NJX393240:NJX393241 NTT393240:NTT393241 ODP393240:ODP393241 ONL393240:ONL393241 OXH393240:OXH393241 PHD393240:PHD393241 PQZ393240:PQZ393241 QAV393240:QAV393241 QKR393240:QKR393241 QUN393240:QUN393241 REJ393240:REJ393241 ROF393240:ROF393241 RYB393240:RYB393241 SHX393240:SHX393241 SRT393240:SRT393241 TBP393240:TBP393241 TLL393240:TLL393241 TVH393240:TVH393241 UFD393240:UFD393241 UOZ393240:UOZ393241 UYV393240:UYV393241 VIR393240:VIR393241 VSN393240:VSN393241 WCJ393240:WCJ393241 WMF393240:WMF393241 WWB393240:WWB393241 T458776:T458777 JP458776:JP458777 TL458776:TL458777 ADH458776:ADH458777 AND458776:AND458777 AWZ458776:AWZ458777 BGV458776:BGV458777 BQR458776:BQR458777 CAN458776:CAN458777 CKJ458776:CKJ458777 CUF458776:CUF458777 DEB458776:DEB458777 DNX458776:DNX458777 DXT458776:DXT458777 EHP458776:EHP458777 ERL458776:ERL458777 FBH458776:FBH458777 FLD458776:FLD458777 FUZ458776:FUZ458777 GEV458776:GEV458777 GOR458776:GOR458777 GYN458776:GYN458777 HIJ458776:HIJ458777 HSF458776:HSF458777 ICB458776:ICB458777 ILX458776:ILX458777 IVT458776:IVT458777 JFP458776:JFP458777 JPL458776:JPL458777 JZH458776:JZH458777 KJD458776:KJD458777 KSZ458776:KSZ458777 LCV458776:LCV458777 LMR458776:LMR458777 LWN458776:LWN458777 MGJ458776:MGJ458777 MQF458776:MQF458777 NAB458776:NAB458777 NJX458776:NJX458777 NTT458776:NTT458777 ODP458776:ODP458777 ONL458776:ONL458777 OXH458776:OXH458777 PHD458776:PHD458777 PQZ458776:PQZ458777 QAV458776:QAV458777 QKR458776:QKR458777 QUN458776:QUN458777 REJ458776:REJ458777 ROF458776:ROF458777 RYB458776:RYB458777 SHX458776:SHX458777 SRT458776:SRT458777 TBP458776:TBP458777 TLL458776:TLL458777 TVH458776:TVH458777 UFD458776:UFD458777 UOZ458776:UOZ458777 UYV458776:UYV458777 VIR458776:VIR458777 VSN458776:VSN458777 WCJ458776:WCJ458777 WMF458776:WMF458777 WWB458776:WWB458777 T524312:T524313 JP524312:JP524313 TL524312:TL524313 ADH524312:ADH524313 AND524312:AND524313 AWZ524312:AWZ524313 BGV524312:BGV524313 BQR524312:BQR524313 CAN524312:CAN524313 CKJ524312:CKJ524313 CUF524312:CUF524313 DEB524312:DEB524313 DNX524312:DNX524313 DXT524312:DXT524313 EHP524312:EHP524313 ERL524312:ERL524313 FBH524312:FBH524313 FLD524312:FLD524313 FUZ524312:FUZ524313 GEV524312:GEV524313 GOR524312:GOR524313 GYN524312:GYN524313 HIJ524312:HIJ524313 HSF524312:HSF524313 ICB524312:ICB524313 ILX524312:ILX524313 IVT524312:IVT524313 JFP524312:JFP524313 JPL524312:JPL524313 JZH524312:JZH524313 KJD524312:KJD524313 KSZ524312:KSZ524313 LCV524312:LCV524313 LMR524312:LMR524313 LWN524312:LWN524313 MGJ524312:MGJ524313 MQF524312:MQF524313 NAB524312:NAB524313 NJX524312:NJX524313 NTT524312:NTT524313 ODP524312:ODP524313 ONL524312:ONL524313 OXH524312:OXH524313 PHD524312:PHD524313 PQZ524312:PQZ524313 QAV524312:QAV524313 QKR524312:QKR524313 QUN524312:QUN524313 REJ524312:REJ524313 ROF524312:ROF524313 RYB524312:RYB524313 SHX524312:SHX524313 SRT524312:SRT524313 TBP524312:TBP524313 TLL524312:TLL524313 TVH524312:TVH524313 UFD524312:UFD524313 UOZ524312:UOZ524313 UYV524312:UYV524313 VIR524312:VIR524313 VSN524312:VSN524313 WCJ524312:WCJ524313 WMF524312:WMF524313 WWB524312:WWB524313 T589848:T589849 JP589848:JP589849 TL589848:TL589849 ADH589848:ADH589849 AND589848:AND589849 AWZ589848:AWZ589849 BGV589848:BGV589849 BQR589848:BQR589849 CAN589848:CAN589849 CKJ589848:CKJ589849 CUF589848:CUF589849 DEB589848:DEB589849 DNX589848:DNX589849 DXT589848:DXT589849 EHP589848:EHP589849 ERL589848:ERL589849 FBH589848:FBH589849 FLD589848:FLD589849 FUZ589848:FUZ589849 GEV589848:GEV589849 GOR589848:GOR589849 GYN589848:GYN589849 HIJ589848:HIJ589849 HSF589848:HSF589849 ICB589848:ICB589849 ILX589848:ILX589849 IVT589848:IVT589849 JFP589848:JFP589849 JPL589848:JPL589849 JZH589848:JZH589849 KJD589848:KJD589849 KSZ589848:KSZ589849 LCV589848:LCV589849 LMR589848:LMR589849 LWN589848:LWN589849 MGJ589848:MGJ589849 MQF589848:MQF589849 NAB589848:NAB589849 NJX589848:NJX589849 NTT589848:NTT589849 ODP589848:ODP589849 ONL589848:ONL589849 OXH589848:OXH589849 PHD589848:PHD589849 PQZ589848:PQZ589849 QAV589848:QAV589849 QKR589848:QKR589849 QUN589848:QUN589849 REJ589848:REJ589849 ROF589848:ROF589849 RYB589848:RYB589849 SHX589848:SHX589849 SRT589848:SRT589849 TBP589848:TBP589849 TLL589848:TLL589849 TVH589848:TVH589849 UFD589848:UFD589849 UOZ589848:UOZ589849 UYV589848:UYV589849 VIR589848:VIR589849 VSN589848:VSN589849 WCJ589848:WCJ589849 WMF589848:WMF589849 WWB589848:WWB589849 T655384:T655385 JP655384:JP655385 TL655384:TL655385 ADH655384:ADH655385 AND655384:AND655385 AWZ655384:AWZ655385 BGV655384:BGV655385 BQR655384:BQR655385 CAN655384:CAN655385 CKJ655384:CKJ655385 CUF655384:CUF655385 DEB655384:DEB655385 DNX655384:DNX655385 DXT655384:DXT655385 EHP655384:EHP655385 ERL655384:ERL655385 FBH655384:FBH655385 FLD655384:FLD655385 FUZ655384:FUZ655385 GEV655384:GEV655385 GOR655384:GOR655385 GYN655384:GYN655385 HIJ655384:HIJ655385 HSF655384:HSF655385 ICB655384:ICB655385 ILX655384:ILX655385 IVT655384:IVT655385 JFP655384:JFP655385 JPL655384:JPL655385 JZH655384:JZH655385 KJD655384:KJD655385 KSZ655384:KSZ655385 LCV655384:LCV655385 LMR655384:LMR655385 LWN655384:LWN655385 MGJ655384:MGJ655385 MQF655384:MQF655385 NAB655384:NAB655385 NJX655384:NJX655385 NTT655384:NTT655385 ODP655384:ODP655385 ONL655384:ONL655385 OXH655384:OXH655385 PHD655384:PHD655385 PQZ655384:PQZ655385 QAV655384:QAV655385 QKR655384:QKR655385 QUN655384:QUN655385 REJ655384:REJ655385 ROF655384:ROF655385 RYB655384:RYB655385 SHX655384:SHX655385 SRT655384:SRT655385 TBP655384:TBP655385 TLL655384:TLL655385 TVH655384:TVH655385 UFD655384:UFD655385 UOZ655384:UOZ655385 UYV655384:UYV655385 VIR655384:VIR655385 VSN655384:VSN655385 WCJ655384:WCJ655385 WMF655384:WMF655385 WWB655384:WWB655385 T720920:T720921 JP720920:JP720921 TL720920:TL720921 ADH720920:ADH720921 AND720920:AND720921 AWZ720920:AWZ720921 BGV720920:BGV720921 BQR720920:BQR720921 CAN720920:CAN720921 CKJ720920:CKJ720921 CUF720920:CUF720921 DEB720920:DEB720921 DNX720920:DNX720921 DXT720920:DXT720921 EHP720920:EHP720921 ERL720920:ERL720921 FBH720920:FBH720921 FLD720920:FLD720921 FUZ720920:FUZ720921 GEV720920:GEV720921 GOR720920:GOR720921 GYN720920:GYN720921 HIJ720920:HIJ720921 HSF720920:HSF720921 ICB720920:ICB720921 ILX720920:ILX720921 IVT720920:IVT720921 JFP720920:JFP720921 JPL720920:JPL720921 JZH720920:JZH720921 KJD720920:KJD720921 KSZ720920:KSZ720921 LCV720920:LCV720921 LMR720920:LMR720921 LWN720920:LWN720921 MGJ720920:MGJ720921 MQF720920:MQF720921 NAB720920:NAB720921 NJX720920:NJX720921 NTT720920:NTT720921 ODP720920:ODP720921 ONL720920:ONL720921 OXH720920:OXH720921 PHD720920:PHD720921 PQZ720920:PQZ720921 QAV720920:QAV720921 QKR720920:QKR720921 QUN720920:QUN720921 REJ720920:REJ720921 ROF720920:ROF720921 RYB720920:RYB720921 SHX720920:SHX720921 SRT720920:SRT720921 TBP720920:TBP720921 TLL720920:TLL720921 TVH720920:TVH720921 UFD720920:UFD720921 UOZ720920:UOZ720921 UYV720920:UYV720921 VIR720920:VIR720921 VSN720920:VSN720921 WCJ720920:WCJ720921 WMF720920:WMF720921 WWB720920:WWB720921 T786456:T786457 JP786456:JP786457 TL786456:TL786457 ADH786456:ADH786457 AND786456:AND786457 AWZ786456:AWZ786457 BGV786456:BGV786457 BQR786456:BQR786457 CAN786456:CAN786457 CKJ786456:CKJ786457 CUF786456:CUF786457 DEB786456:DEB786457 DNX786456:DNX786457 DXT786456:DXT786457 EHP786456:EHP786457 ERL786456:ERL786457 FBH786456:FBH786457 FLD786456:FLD786457 FUZ786456:FUZ786457 GEV786456:GEV786457 GOR786456:GOR786457 GYN786456:GYN786457 HIJ786456:HIJ786457 HSF786456:HSF786457 ICB786456:ICB786457 ILX786456:ILX786457 IVT786456:IVT786457 JFP786456:JFP786457 JPL786456:JPL786457 JZH786456:JZH786457 KJD786456:KJD786457 KSZ786456:KSZ786457 LCV786456:LCV786457 LMR786456:LMR786457 LWN786456:LWN786457 MGJ786456:MGJ786457 MQF786456:MQF786457 NAB786456:NAB786457 NJX786456:NJX786457 NTT786456:NTT786457 ODP786456:ODP786457 ONL786456:ONL786457 OXH786456:OXH786457 PHD786456:PHD786457 PQZ786456:PQZ786457 QAV786456:QAV786457 QKR786456:QKR786457 QUN786456:QUN786457 REJ786456:REJ786457 ROF786456:ROF786457 RYB786456:RYB786457 SHX786456:SHX786457 SRT786456:SRT786457 TBP786456:TBP786457 TLL786456:TLL786457 TVH786456:TVH786457 UFD786456:UFD786457 UOZ786456:UOZ786457 UYV786456:UYV786457 VIR786456:VIR786457 VSN786456:VSN786457 WCJ786456:WCJ786457 WMF786456:WMF786457 WWB786456:WWB786457 T851992:T851993 JP851992:JP851993 TL851992:TL851993 ADH851992:ADH851993 AND851992:AND851993 AWZ851992:AWZ851993 BGV851992:BGV851993 BQR851992:BQR851993 CAN851992:CAN851993 CKJ851992:CKJ851993 CUF851992:CUF851993 DEB851992:DEB851993 DNX851992:DNX851993 DXT851992:DXT851993 EHP851992:EHP851993 ERL851992:ERL851993 FBH851992:FBH851993 FLD851992:FLD851993 FUZ851992:FUZ851993 GEV851992:GEV851993 GOR851992:GOR851993 GYN851992:GYN851993 HIJ851992:HIJ851993 HSF851992:HSF851993 ICB851992:ICB851993 ILX851992:ILX851993 IVT851992:IVT851993 JFP851992:JFP851993 JPL851992:JPL851993 JZH851992:JZH851993 KJD851992:KJD851993 KSZ851992:KSZ851993 LCV851992:LCV851993 LMR851992:LMR851993 LWN851992:LWN851993 MGJ851992:MGJ851993 MQF851992:MQF851993 NAB851992:NAB851993 NJX851992:NJX851993 NTT851992:NTT851993 ODP851992:ODP851993 ONL851992:ONL851993 OXH851992:OXH851993 PHD851992:PHD851993 PQZ851992:PQZ851993 QAV851992:QAV851993 QKR851992:QKR851993 QUN851992:QUN851993 REJ851992:REJ851993 ROF851992:ROF851993 RYB851992:RYB851993 SHX851992:SHX851993 SRT851992:SRT851993 TBP851992:TBP851993 TLL851992:TLL851993 TVH851992:TVH851993 UFD851992:UFD851993 UOZ851992:UOZ851993 UYV851992:UYV851993 VIR851992:VIR851993 VSN851992:VSN851993 WCJ851992:WCJ851993 WMF851992:WMF851993 WWB851992:WWB851993 T917528:T917529 JP917528:JP917529 TL917528:TL917529 ADH917528:ADH917529 AND917528:AND917529 AWZ917528:AWZ917529 BGV917528:BGV917529 BQR917528:BQR917529 CAN917528:CAN917529 CKJ917528:CKJ917529 CUF917528:CUF917529 DEB917528:DEB917529 DNX917528:DNX917529 DXT917528:DXT917529 EHP917528:EHP917529 ERL917528:ERL917529 FBH917528:FBH917529 FLD917528:FLD917529 FUZ917528:FUZ917529 GEV917528:GEV917529 GOR917528:GOR917529 GYN917528:GYN917529 HIJ917528:HIJ917529 HSF917528:HSF917529 ICB917528:ICB917529 ILX917528:ILX917529 IVT917528:IVT917529 JFP917528:JFP917529 JPL917528:JPL917529 JZH917528:JZH917529 KJD917528:KJD917529 KSZ917528:KSZ917529 LCV917528:LCV917529 LMR917528:LMR917529 LWN917528:LWN917529 MGJ917528:MGJ917529 MQF917528:MQF917529 NAB917528:NAB917529 NJX917528:NJX917529 NTT917528:NTT917529 ODP917528:ODP917529 ONL917528:ONL917529 OXH917528:OXH917529 PHD917528:PHD917529 PQZ917528:PQZ917529 QAV917528:QAV917529 QKR917528:QKR917529 QUN917528:QUN917529 REJ917528:REJ917529 ROF917528:ROF917529 RYB917528:RYB917529 SHX917528:SHX917529 SRT917528:SRT917529 TBP917528:TBP917529 TLL917528:TLL917529 TVH917528:TVH917529 UFD917528:UFD917529 UOZ917528:UOZ917529 UYV917528:UYV917529 VIR917528:VIR917529 VSN917528:VSN917529 WCJ917528:WCJ917529 WMF917528:WMF917529 WWB917528:WWB917529 T983064:T983065 JP983064:JP983065 TL983064:TL983065 ADH983064:ADH983065 AND983064:AND983065 AWZ983064:AWZ983065 BGV983064:BGV983065 BQR983064:BQR983065 CAN983064:CAN983065 CKJ983064:CKJ983065 CUF983064:CUF983065 DEB983064:DEB983065 DNX983064:DNX983065 DXT983064:DXT983065 EHP983064:EHP983065 ERL983064:ERL983065 FBH983064:FBH983065 FLD983064:FLD983065 FUZ983064:FUZ983065 GEV983064:GEV983065 GOR983064:GOR983065 GYN983064:GYN983065 HIJ983064:HIJ983065 HSF983064:HSF983065 ICB983064:ICB983065 ILX983064:ILX983065 IVT983064:IVT983065 JFP983064:JFP983065 JPL983064:JPL983065 JZH983064:JZH983065 KJD983064:KJD983065 KSZ983064:KSZ983065 LCV983064:LCV983065 LMR983064:LMR983065 LWN983064:LWN983065 MGJ983064:MGJ983065 MQF983064:MQF983065 NAB983064:NAB983065 NJX983064:NJX983065 NTT983064:NTT983065 ODP983064:ODP983065 ONL983064:ONL983065 OXH983064:OXH983065 PHD983064:PHD983065 PQZ983064:PQZ983065 QAV983064:QAV983065 QKR983064:QKR983065 QUN983064:QUN983065 REJ983064:REJ983065 ROF983064:ROF983065 RYB983064:RYB983065 SHX983064:SHX983065 SRT983064:SRT983065 TBP983064:TBP983065 TLL983064:TLL983065 TVH983064:TVH983065 UFD983064:UFD983065 UOZ983064:UOZ983065 UYV983064:UYV983065 VIR983064:VIR983065 VSN983064:VSN983065 WCJ983064:WCJ983065 WMF983064:WMF98306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61 JM65561 TI65561 ADE65561 ANA65561 AWW65561 BGS65561 BQO65561 CAK65561 CKG65561 CUC65561 DDY65561 DNU65561 DXQ65561 EHM65561 ERI65561 FBE65561 FLA65561 FUW65561 GES65561 GOO65561 GYK65561 HIG65561 HSC65561 IBY65561 ILU65561 IVQ65561 JFM65561 JPI65561 JZE65561 KJA65561 KSW65561 LCS65561 LMO65561 LWK65561 MGG65561 MQC65561 MZY65561 NJU65561 NTQ65561 ODM65561 ONI65561 OXE65561 PHA65561 PQW65561 QAS65561 QKO65561 QUK65561 REG65561 ROC65561 RXY65561 SHU65561 SRQ65561 TBM65561 TLI65561 TVE65561 UFA65561 UOW65561 UYS65561 VIO65561 VSK65561 WCG65561 WMC65561 WVY65561 Q131097 JM131097 TI131097 ADE131097 ANA131097 AWW131097 BGS131097 BQO131097 CAK131097 CKG131097 CUC131097 DDY131097 DNU131097 DXQ131097 EHM131097 ERI131097 FBE131097 FLA131097 FUW131097 GES131097 GOO131097 GYK131097 HIG131097 HSC131097 IBY131097 ILU131097 IVQ131097 JFM131097 JPI131097 JZE131097 KJA131097 KSW131097 LCS131097 LMO131097 LWK131097 MGG131097 MQC131097 MZY131097 NJU131097 NTQ131097 ODM131097 ONI131097 OXE131097 PHA131097 PQW131097 QAS131097 QKO131097 QUK131097 REG131097 ROC131097 RXY131097 SHU131097 SRQ131097 TBM131097 TLI131097 TVE131097 UFA131097 UOW131097 UYS131097 VIO131097 VSK131097 WCG131097 WMC131097 WVY131097 Q196633 JM196633 TI196633 ADE196633 ANA196633 AWW196633 BGS196633 BQO196633 CAK196633 CKG196633 CUC196633 DDY196633 DNU196633 DXQ196633 EHM196633 ERI196633 FBE196633 FLA196633 FUW196633 GES196633 GOO196633 GYK196633 HIG196633 HSC196633 IBY196633 ILU196633 IVQ196633 JFM196633 JPI196633 JZE196633 KJA196633 KSW196633 LCS196633 LMO196633 LWK196633 MGG196633 MQC196633 MZY196633 NJU196633 NTQ196633 ODM196633 ONI196633 OXE196633 PHA196633 PQW196633 QAS196633 QKO196633 QUK196633 REG196633 ROC196633 RXY196633 SHU196633 SRQ196633 TBM196633 TLI196633 TVE196633 UFA196633 UOW196633 UYS196633 VIO196633 VSK196633 WCG196633 WMC196633 WVY196633 Q262169 JM262169 TI262169 ADE262169 ANA262169 AWW262169 BGS262169 BQO262169 CAK262169 CKG262169 CUC262169 DDY262169 DNU262169 DXQ262169 EHM262169 ERI262169 FBE262169 FLA262169 FUW262169 GES262169 GOO262169 GYK262169 HIG262169 HSC262169 IBY262169 ILU262169 IVQ262169 JFM262169 JPI262169 JZE262169 KJA262169 KSW262169 LCS262169 LMO262169 LWK262169 MGG262169 MQC262169 MZY262169 NJU262169 NTQ262169 ODM262169 ONI262169 OXE262169 PHA262169 PQW262169 QAS262169 QKO262169 QUK262169 REG262169 ROC262169 RXY262169 SHU262169 SRQ262169 TBM262169 TLI262169 TVE262169 UFA262169 UOW262169 UYS262169 VIO262169 VSK262169 WCG262169 WMC262169 WVY262169 Q327705 JM327705 TI327705 ADE327705 ANA327705 AWW327705 BGS327705 BQO327705 CAK327705 CKG327705 CUC327705 DDY327705 DNU327705 DXQ327705 EHM327705 ERI327705 FBE327705 FLA327705 FUW327705 GES327705 GOO327705 GYK327705 HIG327705 HSC327705 IBY327705 ILU327705 IVQ327705 JFM327705 JPI327705 JZE327705 KJA327705 KSW327705 LCS327705 LMO327705 LWK327705 MGG327705 MQC327705 MZY327705 NJU327705 NTQ327705 ODM327705 ONI327705 OXE327705 PHA327705 PQW327705 QAS327705 QKO327705 QUK327705 REG327705 ROC327705 RXY327705 SHU327705 SRQ327705 TBM327705 TLI327705 TVE327705 UFA327705 UOW327705 UYS327705 VIO327705 VSK327705 WCG327705 WMC327705 WVY327705 Q393241 JM393241 TI393241 ADE393241 ANA393241 AWW393241 BGS393241 BQO393241 CAK393241 CKG393241 CUC393241 DDY393241 DNU393241 DXQ393241 EHM393241 ERI393241 FBE393241 FLA393241 FUW393241 GES393241 GOO393241 GYK393241 HIG393241 HSC393241 IBY393241 ILU393241 IVQ393241 JFM393241 JPI393241 JZE393241 KJA393241 KSW393241 LCS393241 LMO393241 LWK393241 MGG393241 MQC393241 MZY393241 NJU393241 NTQ393241 ODM393241 ONI393241 OXE393241 PHA393241 PQW393241 QAS393241 QKO393241 QUK393241 REG393241 ROC393241 RXY393241 SHU393241 SRQ393241 TBM393241 TLI393241 TVE393241 UFA393241 UOW393241 UYS393241 VIO393241 VSK393241 WCG393241 WMC393241 WVY393241 Q458777 JM458777 TI458777 ADE458777 ANA458777 AWW458777 BGS458777 BQO458777 CAK458777 CKG458777 CUC458777 DDY458777 DNU458777 DXQ458777 EHM458777 ERI458777 FBE458777 FLA458777 FUW458777 GES458777 GOO458777 GYK458777 HIG458777 HSC458777 IBY458777 ILU458777 IVQ458777 JFM458777 JPI458777 JZE458777 KJA458777 KSW458777 LCS458777 LMO458777 LWK458777 MGG458777 MQC458777 MZY458777 NJU458777 NTQ458777 ODM458777 ONI458777 OXE458777 PHA458777 PQW458777 QAS458777 QKO458777 QUK458777 REG458777 ROC458777 RXY458777 SHU458777 SRQ458777 TBM458777 TLI458777 TVE458777 UFA458777 UOW458777 UYS458777 VIO458777 VSK458777 WCG458777 WMC458777 WVY458777 Q524313 JM524313 TI524313 ADE524313 ANA524313 AWW524313 BGS524313 BQO524313 CAK524313 CKG524313 CUC524313 DDY524313 DNU524313 DXQ524313 EHM524313 ERI524313 FBE524313 FLA524313 FUW524313 GES524313 GOO524313 GYK524313 HIG524313 HSC524313 IBY524313 ILU524313 IVQ524313 JFM524313 JPI524313 JZE524313 KJA524313 KSW524313 LCS524313 LMO524313 LWK524313 MGG524313 MQC524313 MZY524313 NJU524313 NTQ524313 ODM524313 ONI524313 OXE524313 PHA524313 PQW524313 QAS524313 QKO524313 QUK524313 REG524313 ROC524313 RXY524313 SHU524313 SRQ524313 TBM524313 TLI524313 TVE524313 UFA524313 UOW524313 UYS524313 VIO524313 VSK524313 WCG524313 WMC524313 WVY524313 Q589849 JM589849 TI589849 ADE589849 ANA589849 AWW589849 BGS589849 BQO589849 CAK589849 CKG589849 CUC589849 DDY589849 DNU589849 DXQ589849 EHM589849 ERI589849 FBE589849 FLA589849 FUW589849 GES589849 GOO589849 GYK589849 HIG589849 HSC589849 IBY589849 ILU589849 IVQ589849 JFM589849 JPI589849 JZE589849 KJA589849 KSW589849 LCS589849 LMO589849 LWK589849 MGG589849 MQC589849 MZY589849 NJU589849 NTQ589849 ODM589849 ONI589849 OXE589849 PHA589849 PQW589849 QAS589849 QKO589849 QUK589849 REG589849 ROC589849 RXY589849 SHU589849 SRQ589849 TBM589849 TLI589849 TVE589849 UFA589849 UOW589849 UYS589849 VIO589849 VSK589849 WCG589849 WMC589849 WVY589849 Q655385 JM655385 TI655385 ADE655385 ANA655385 AWW655385 BGS655385 BQO655385 CAK655385 CKG655385 CUC655385 DDY655385 DNU655385 DXQ655385 EHM655385 ERI655385 FBE655385 FLA655385 FUW655385 GES655385 GOO655385 GYK655385 HIG655385 HSC655385 IBY655385 ILU655385 IVQ655385 JFM655385 JPI655385 JZE655385 KJA655385 KSW655385 LCS655385 LMO655385 LWK655385 MGG655385 MQC655385 MZY655385 NJU655385 NTQ655385 ODM655385 ONI655385 OXE655385 PHA655385 PQW655385 QAS655385 QKO655385 QUK655385 REG655385 ROC655385 RXY655385 SHU655385 SRQ655385 TBM655385 TLI655385 TVE655385 UFA655385 UOW655385 UYS655385 VIO655385 VSK655385 WCG655385 WMC655385 WVY655385 Q720921 JM720921 TI720921 ADE720921 ANA720921 AWW720921 BGS720921 BQO720921 CAK720921 CKG720921 CUC720921 DDY720921 DNU720921 DXQ720921 EHM720921 ERI720921 FBE720921 FLA720921 FUW720921 GES720921 GOO720921 GYK720921 HIG720921 HSC720921 IBY720921 ILU720921 IVQ720921 JFM720921 JPI720921 JZE720921 KJA720921 KSW720921 LCS720921 LMO720921 LWK720921 MGG720921 MQC720921 MZY720921 NJU720921 NTQ720921 ODM720921 ONI720921 OXE720921 PHA720921 PQW720921 QAS720921 QKO720921 QUK720921 REG720921 ROC720921 RXY720921 SHU720921 SRQ720921 TBM720921 TLI720921 TVE720921 UFA720921 UOW720921 UYS720921 VIO720921 VSK720921 WCG720921 WMC720921 WVY720921 Q786457 JM786457 TI786457 ADE786457 ANA786457 AWW786457 BGS786457 BQO786457 CAK786457 CKG786457 CUC786457 DDY786457 DNU786457 DXQ786457 EHM786457 ERI786457 FBE786457 FLA786457 FUW786457 GES786457 GOO786457 GYK786457 HIG786457 HSC786457 IBY786457 ILU786457 IVQ786457 JFM786457 JPI786457 JZE786457 KJA786457 KSW786457 LCS786457 LMO786457 LWK786457 MGG786457 MQC786457 MZY786457 NJU786457 NTQ786457 ODM786457 ONI786457 OXE786457 PHA786457 PQW786457 QAS786457 QKO786457 QUK786457 REG786457 ROC786457 RXY786457 SHU786457 SRQ786457 TBM786457 TLI786457 TVE786457 UFA786457 UOW786457 UYS786457 VIO786457 VSK786457 WCG786457 WMC786457 WVY786457 Q851993 JM851993 TI851993 ADE851993 ANA851993 AWW851993 BGS851993 BQO851993 CAK851993 CKG851993 CUC851993 DDY851993 DNU851993 DXQ851993 EHM851993 ERI851993 FBE851993 FLA851993 FUW851993 GES851993 GOO851993 GYK851993 HIG851993 HSC851993 IBY851993 ILU851993 IVQ851993 JFM851993 JPI851993 JZE851993 KJA851993 KSW851993 LCS851993 LMO851993 LWK851993 MGG851993 MQC851993 MZY851993 NJU851993 NTQ851993 ODM851993 ONI851993 OXE851993 PHA851993 PQW851993 QAS851993 QKO851993 QUK851993 REG851993 ROC851993 RXY851993 SHU851993 SRQ851993 TBM851993 TLI851993 TVE851993 UFA851993 UOW851993 UYS851993 VIO851993 VSK851993 WCG851993 WMC851993 WVY851993 Q917529 JM917529 TI917529 ADE917529 ANA917529 AWW917529 BGS917529 BQO917529 CAK917529 CKG917529 CUC917529 DDY917529 DNU917529 DXQ917529 EHM917529 ERI917529 FBE917529 FLA917529 FUW917529 GES917529 GOO917529 GYK917529 HIG917529 HSC917529 IBY917529 ILU917529 IVQ917529 JFM917529 JPI917529 JZE917529 KJA917529 KSW917529 LCS917529 LMO917529 LWK917529 MGG917529 MQC917529 MZY917529 NJU917529 NTQ917529 ODM917529 ONI917529 OXE917529 PHA917529 PQW917529 QAS917529 QKO917529 QUK917529 REG917529 ROC917529 RXY917529 SHU917529 SRQ917529 TBM917529 TLI917529 TVE917529 UFA917529 UOW917529 UYS917529 VIO917529 VSK917529 WCG917529 WMC917529 WVY917529 Q983065 JM983065 TI983065 ADE983065 ANA983065 AWW983065 BGS983065 BQO983065 CAK983065 CKG983065 CUC983065 DDY983065 DNU983065 DXQ983065 EHM983065 ERI983065 FBE983065 FLA983065 FUW983065 GES983065 GOO983065 GYK983065 HIG983065 HSC983065 IBY983065 ILU983065 IVQ983065 JFM983065 JPI983065 JZE983065 KJA983065 KSW983065 LCS983065 LMO983065 LWK983065 MGG983065 MQC983065 MZY983065 NJU983065 NTQ983065 ODM983065 ONI983065 OXE983065 PHA983065 PQW983065 QAS983065 QKO983065 QUK983065 REG983065 ROC983065 RXY983065 SHU983065 SRQ983065 TBM983065 TLI983065 TVE983065 UFA983065 UOW983065 UYS983065 VIO983065 VSK983065 WCG983065 WMC983065 WVY983065"/>
    <dataValidation allowBlank="1" showInputMessage="1" showErrorMessage="1" prompt="Для выбора выполните двойной щелчок левой клавиши мыши по соответствующей ячейке." sqref="JQ24 S65560:S65561 JO65560:JO65561 TK65560:TK65561 ADG65560:ADG65561 ANC65560:ANC65561 AWY65560:AWY65561 BGU65560:BGU65561 BQQ65560:BQQ65561 CAM65560:CAM65561 CKI65560:CKI65561 CUE65560:CUE65561 DEA65560:DEA65561 DNW65560:DNW65561 DXS65560:DXS65561 EHO65560:EHO65561 ERK65560:ERK65561 FBG65560:FBG65561 FLC65560:FLC65561 FUY65560:FUY65561 GEU65560:GEU65561 GOQ65560:GOQ65561 GYM65560:GYM65561 HII65560:HII65561 HSE65560:HSE65561 ICA65560:ICA65561 ILW65560:ILW65561 IVS65560:IVS65561 JFO65560:JFO65561 JPK65560:JPK65561 JZG65560:JZG65561 KJC65560:KJC65561 KSY65560:KSY65561 LCU65560:LCU65561 LMQ65560:LMQ65561 LWM65560:LWM65561 MGI65560:MGI65561 MQE65560:MQE65561 NAA65560:NAA65561 NJW65560:NJW65561 NTS65560:NTS65561 ODO65560:ODO65561 ONK65560:ONK65561 OXG65560:OXG65561 PHC65560:PHC65561 PQY65560:PQY65561 QAU65560:QAU65561 QKQ65560:QKQ65561 QUM65560:QUM65561 REI65560:REI65561 ROE65560:ROE65561 RYA65560:RYA65561 SHW65560:SHW65561 SRS65560:SRS65561 TBO65560:TBO65561 TLK65560:TLK65561 TVG65560:TVG65561 UFC65560:UFC65561 UOY65560:UOY65561 UYU65560:UYU65561 VIQ65560:VIQ65561 VSM65560:VSM65561 WCI65560:WCI65561 WME65560:WME65561 WWA65560:WWA65561 S131096:S131097 JO131096:JO131097 TK131096:TK131097 ADG131096:ADG131097 ANC131096:ANC131097 AWY131096:AWY131097 BGU131096:BGU131097 BQQ131096:BQQ131097 CAM131096:CAM131097 CKI131096:CKI131097 CUE131096:CUE131097 DEA131096:DEA131097 DNW131096:DNW131097 DXS131096:DXS131097 EHO131096:EHO131097 ERK131096:ERK131097 FBG131096:FBG131097 FLC131096:FLC131097 FUY131096:FUY131097 GEU131096:GEU131097 GOQ131096:GOQ131097 GYM131096:GYM131097 HII131096:HII131097 HSE131096:HSE131097 ICA131096:ICA131097 ILW131096:ILW131097 IVS131096:IVS131097 JFO131096:JFO131097 JPK131096:JPK131097 JZG131096:JZG131097 KJC131096:KJC131097 KSY131096:KSY131097 LCU131096:LCU131097 LMQ131096:LMQ131097 LWM131096:LWM131097 MGI131096:MGI131097 MQE131096:MQE131097 NAA131096:NAA131097 NJW131096:NJW131097 NTS131096:NTS131097 ODO131096:ODO131097 ONK131096:ONK131097 OXG131096:OXG131097 PHC131096:PHC131097 PQY131096:PQY131097 QAU131096:QAU131097 QKQ131096:QKQ131097 QUM131096:QUM131097 REI131096:REI131097 ROE131096:ROE131097 RYA131096:RYA131097 SHW131096:SHW131097 SRS131096:SRS131097 TBO131096:TBO131097 TLK131096:TLK131097 TVG131096:TVG131097 UFC131096:UFC131097 UOY131096:UOY131097 UYU131096:UYU131097 VIQ131096:VIQ131097 VSM131096:VSM131097 WCI131096:WCI131097 WME131096:WME131097 WWA131096:WWA131097 S196632:S196633 JO196632:JO196633 TK196632:TK196633 ADG196632:ADG196633 ANC196632:ANC196633 AWY196632:AWY196633 BGU196632:BGU196633 BQQ196632:BQQ196633 CAM196632:CAM196633 CKI196632:CKI196633 CUE196632:CUE196633 DEA196632:DEA196633 DNW196632:DNW196633 DXS196632:DXS196633 EHO196632:EHO196633 ERK196632:ERK196633 FBG196632:FBG196633 FLC196632:FLC196633 FUY196632:FUY196633 GEU196632:GEU196633 GOQ196632:GOQ196633 GYM196632:GYM196633 HII196632:HII196633 HSE196632:HSE196633 ICA196632:ICA196633 ILW196632:ILW196633 IVS196632:IVS196633 JFO196632:JFO196633 JPK196632:JPK196633 JZG196632:JZG196633 KJC196632:KJC196633 KSY196632:KSY196633 LCU196632:LCU196633 LMQ196632:LMQ196633 LWM196632:LWM196633 MGI196632:MGI196633 MQE196632:MQE196633 NAA196632:NAA196633 NJW196632:NJW196633 NTS196632:NTS196633 ODO196632:ODO196633 ONK196632:ONK196633 OXG196632:OXG196633 PHC196632:PHC196633 PQY196632:PQY196633 QAU196632:QAU196633 QKQ196632:QKQ196633 QUM196632:QUM196633 REI196632:REI196633 ROE196632:ROE196633 RYA196632:RYA196633 SHW196632:SHW196633 SRS196632:SRS196633 TBO196632:TBO196633 TLK196632:TLK196633 TVG196632:TVG196633 UFC196632:UFC196633 UOY196632:UOY196633 UYU196632:UYU196633 VIQ196632:VIQ196633 VSM196632:VSM196633 WCI196632:WCI196633 WME196632:WME196633 WWA196632:WWA196633 S262168:S262169 JO262168:JO262169 TK262168:TK262169 ADG262168:ADG262169 ANC262168:ANC262169 AWY262168:AWY262169 BGU262168:BGU262169 BQQ262168:BQQ262169 CAM262168:CAM262169 CKI262168:CKI262169 CUE262168:CUE262169 DEA262168:DEA262169 DNW262168:DNW262169 DXS262168:DXS262169 EHO262168:EHO262169 ERK262168:ERK262169 FBG262168:FBG262169 FLC262168:FLC262169 FUY262168:FUY262169 GEU262168:GEU262169 GOQ262168:GOQ262169 GYM262168:GYM262169 HII262168:HII262169 HSE262168:HSE262169 ICA262168:ICA262169 ILW262168:ILW262169 IVS262168:IVS262169 JFO262168:JFO262169 JPK262168:JPK262169 JZG262168:JZG262169 KJC262168:KJC262169 KSY262168:KSY262169 LCU262168:LCU262169 LMQ262168:LMQ262169 LWM262168:LWM262169 MGI262168:MGI262169 MQE262168:MQE262169 NAA262168:NAA262169 NJW262168:NJW262169 NTS262168:NTS262169 ODO262168:ODO262169 ONK262168:ONK262169 OXG262168:OXG262169 PHC262168:PHC262169 PQY262168:PQY262169 QAU262168:QAU262169 QKQ262168:QKQ262169 QUM262168:QUM262169 REI262168:REI262169 ROE262168:ROE262169 RYA262168:RYA262169 SHW262168:SHW262169 SRS262168:SRS262169 TBO262168:TBO262169 TLK262168:TLK262169 TVG262168:TVG262169 UFC262168:UFC262169 UOY262168:UOY262169 UYU262168:UYU262169 VIQ262168:VIQ262169 VSM262168:VSM262169 WCI262168:WCI262169 WME262168:WME262169 WWA262168:WWA262169 S327704:S327705 JO327704:JO327705 TK327704:TK327705 ADG327704:ADG327705 ANC327704:ANC327705 AWY327704:AWY327705 BGU327704:BGU327705 BQQ327704:BQQ327705 CAM327704:CAM327705 CKI327704:CKI327705 CUE327704:CUE327705 DEA327704:DEA327705 DNW327704:DNW327705 DXS327704:DXS327705 EHO327704:EHO327705 ERK327704:ERK327705 FBG327704:FBG327705 FLC327704:FLC327705 FUY327704:FUY327705 GEU327704:GEU327705 GOQ327704:GOQ327705 GYM327704:GYM327705 HII327704:HII327705 HSE327704:HSE327705 ICA327704:ICA327705 ILW327704:ILW327705 IVS327704:IVS327705 JFO327704:JFO327705 JPK327704:JPK327705 JZG327704:JZG327705 KJC327704:KJC327705 KSY327704:KSY327705 LCU327704:LCU327705 LMQ327704:LMQ327705 LWM327704:LWM327705 MGI327704:MGI327705 MQE327704:MQE327705 NAA327704:NAA327705 NJW327704:NJW327705 NTS327704:NTS327705 ODO327704:ODO327705 ONK327704:ONK327705 OXG327704:OXG327705 PHC327704:PHC327705 PQY327704:PQY327705 QAU327704:QAU327705 QKQ327704:QKQ327705 QUM327704:QUM327705 REI327704:REI327705 ROE327704:ROE327705 RYA327704:RYA327705 SHW327704:SHW327705 SRS327704:SRS327705 TBO327704:TBO327705 TLK327704:TLK327705 TVG327704:TVG327705 UFC327704:UFC327705 UOY327704:UOY327705 UYU327704:UYU327705 VIQ327704:VIQ327705 VSM327704:VSM327705 WCI327704:WCI327705 WME327704:WME327705 WWA327704:WWA327705 S393240:S393241 JO393240:JO393241 TK393240:TK393241 ADG393240:ADG393241 ANC393240:ANC393241 AWY393240:AWY393241 BGU393240:BGU393241 BQQ393240:BQQ393241 CAM393240:CAM393241 CKI393240:CKI393241 CUE393240:CUE393241 DEA393240:DEA393241 DNW393240:DNW393241 DXS393240:DXS393241 EHO393240:EHO393241 ERK393240:ERK393241 FBG393240:FBG393241 FLC393240:FLC393241 FUY393240:FUY393241 GEU393240:GEU393241 GOQ393240:GOQ393241 GYM393240:GYM393241 HII393240:HII393241 HSE393240:HSE393241 ICA393240:ICA393241 ILW393240:ILW393241 IVS393240:IVS393241 JFO393240:JFO393241 JPK393240:JPK393241 JZG393240:JZG393241 KJC393240:KJC393241 KSY393240:KSY393241 LCU393240:LCU393241 LMQ393240:LMQ393241 LWM393240:LWM393241 MGI393240:MGI393241 MQE393240:MQE393241 NAA393240:NAA393241 NJW393240:NJW393241 NTS393240:NTS393241 ODO393240:ODO393241 ONK393240:ONK393241 OXG393240:OXG393241 PHC393240:PHC393241 PQY393240:PQY393241 QAU393240:QAU393241 QKQ393240:QKQ393241 QUM393240:QUM393241 REI393240:REI393241 ROE393240:ROE393241 RYA393240:RYA393241 SHW393240:SHW393241 SRS393240:SRS393241 TBO393240:TBO393241 TLK393240:TLK393241 TVG393240:TVG393241 UFC393240:UFC393241 UOY393240:UOY393241 UYU393240:UYU393241 VIQ393240:VIQ393241 VSM393240:VSM393241 WCI393240:WCI393241 WME393240:WME393241 WWA393240:WWA393241 S458776:S458777 JO458776:JO458777 TK458776:TK458777 ADG458776:ADG458777 ANC458776:ANC458777 AWY458776:AWY458777 BGU458776:BGU458777 BQQ458776:BQQ458777 CAM458776:CAM458777 CKI458776:CKI458777 CUE458776:CUE458777 DEA458776:DEA458777 DNW458776:DNW458777 DXS458776:DXS458777 EHO458776:EHO458777 ERK458776:ERK458777 FBG458776:FBG458777 FLC458776:FLC458777 FUY458776:FUY458777 GEU458776:GEU458777 GOQ458776:GOQ458777 GYM458776:GYM458777 HII458776:HII458777 HSE458776:HSE458777 ICA458776:ICA458777 ILW458776:ILW458777 IVS458776:IVS458777 JFO458776:JFO458777 JPK458776:JPK458777 JZG458776:JZG458777 KJC458776:KJC458777 KSY458776:KSY458777 LCU458776:LCU458777 LMQ458776:LMQ458777 LWM458776:LWM458777 MGI458776:MGI458777 MQE458776:MQE458777 NAA458776:NAA458777 NJW458776:NJW458777 NTS458776:NTS458777 ODO458776:ODO458777 ONK458776:ONK458777 OXG458776:OXG458777 PHC458776:PHC458777 PQY458776:PQY458777 QAU458776:QAU458777 QKQ458776:QKQ458777 QUM458776:QUM458777 REI458776:REI458777 ROE458776:ROE458777 RYA458776:RYA458777 SHW458776:SHW458777 SRS458776:SRS458777 TBO458776:TBO458777 TLK458776:TLK458777 TVG458776:TVG458777 UFC458776:UFC458777 UOY458776:UOY458777 UYU458776:UYU458777 VIQ458776:VIQ458777 VSM458776:VSM458777 WCI458776:WCI458777 WME458776:WME458777 WWA458776:WWA458777 S524312:S524313 JO524312:JO524313 TK524312:TK524313 ADG524312:ADG524313 ANC524312:ANC524313 AWY524312:AWY524313 BGU524312:BGU524313 BQQ524312:BQQ524313 CAM524312:CAM524313 CKI524312:CKI524313 CUE524312:CUE524313 DEA524312:DEA524313 DNW524312:DNW524313 DXS524312:DXS524313 EHO524312:EHO524313 ERK524312:ERK524313 FBG524312:FBG524313 FLC524312:FLC524313 FUY524312:FUY524313 GEU524312:GEU524313 GOQ524312:GOQ524313 GYM524312:GYM524313 HII524312:HII524313 HSE524312:HSE524313 ICA524312:ICA524313 ILW524312:ILW524313 IVS524312:IVS524313 JFO524312:JFO524313 JPK524312:JPK524313 JZG524312:JZG524313 KJC524312:KJC524313 KSY524312:KSY524313 LCU524312:LCU524313 LMQ524312:LMQ524313 LWM524312:LWM524313 MGI524312:MGI524313 MQE524312:MQE524313 NAA524312:NAA524313 NJW524312:NJW524313 NTS524312:NTS524313 ODO524312:ODO524313 ONK524312:ONK524313 OXG524312:OXG524313 PHC524312:PHC524313 PQY524312:PQY524313 QAU524312:QAU524313 QKQ524312:QKQ524313 QUM524312:QUM524313 REI524312:REI524313 ROE524312:ROE524313 RYA524312:RYA524313 SHW524312:SHW524313 SRS524312:SRS524313 TBO524312:TBO524313 TLK524312:TLK524313 TVG524312:TVG524313 UFC524312:UFC524313 UOY524312:UOY524313 UYU524312:UYU524313 VIQ524312:VIQ524313 VSM524312:VSM524313 WCI524312:WCI524313 WME524312:WME524313 WWA524312:WWA524313 S589848:S589849 JO589848:JO589849 TK589848:TK589849 ADG589848:ADG589849 ANC589848:ANC589849 AWY589848:AWY589849 BGU589848:BGU589849 BQQ589848:BQQ589849 CAM589848:CAM589849 CKI589848:CKI589849 CUE589848:CUE589849 DEA589848:DEA589849 DNW589848:DNW589849 DXS589848:DXS589849 EHO589848:EHO589849 ERK589848:ERK589849 FBG589848:FBG589849 FLC589848:FLC589849 FUY589848:FUY589849 GEU589848:GEU589849 GOQ589848:GOQ589849 GYM589848:GYM589849 HII589848:HII589849 HSE589848:HSE589849 ICA589848:ICA589849 ILW589848:ILW589849 IVS589848:IVS589849 JFO589848:JFO589849 JPK589848:JPK589849 JZG589848:JZG589849 KJC589848:KJC589849 KSY589848:KSY589849 LCU589848:LCU589849 LMQ589848:LMQ589849 LWM589848:LWM589849 MGI589848:MGI589849 MQE589848:MQE589849 NAA589848:NAA589849 NJW589848:NJW589849 NTS589848:NTS589849 ODO589848:ODO589849 ONK589848:ONK589849 OXG589848:OXG589849 PHC589848:PHC589849 PQY589848:PQY589849 QAU589848:QAU589849 QKQ589848:QKQ589849 QUM589848:QUM589849 REI589848:REI589849 ROE589848:ROE589849 RYA589848:RYA589849 SHW589848:SHW589849 SRS589848:SRS589849 TBO589848:TBO589849 TLK589848:TLK589849 TVG589848:TVG589849 UFC589848:UFC589849 UOY589848:UOY589849 UYU589848:UYU589849 VIQ589848:VIQ589849 VSM589848:VSM589849 WCI589848:WCI589849 WME589848:WME589849 WWA589848:WWA589849 S655384:S655385 JO655384:JO655385 TK655384:TK655385 ADG655384:ADG655385 ANC655384:ANC655385 AWY655384:AWY655385 BGU655384:BGU655385 BQQ655384:BQQ655385 CAM655384:CAM655385 CKI655384:CKI655385 CUE655384:CUE655385 DEA655384:DEA655385 DNW655384:DNW655385 DXS655384:DXS655385 EHO655384:EHO655385 ERK655384:ERK655385 FBG655384:FBG655385 FLC655384:FLC655385 FUY655384:FUY655385 GEU655384:GEU655385 GOQ655384:GOQ655385 GYM655384:GYM655385 HII655384:HII655385 HSE655384:HSE655385 ICA655384:ICA655385 ILW655384:ILW655385 IVS655384:IVS655385 JFO655384:JFO655385 JPK655384:JPK655385 JZG655384:JZG655385 KJC655384:KJC655385 KSY655384:KSY655385 LCU655384:LCU655385 LMQ655384:LMQ655385 LWM655384:LWM655385 MGI655384:MGI655385 MQE655384:MQE655385 NAA655384:NAA655385 NJW655384:NJW655385 NTS655384:NTS655385 ODO655384:ODO655385 ONK655384:ONK655385 OXG655384:OXG655385 PHC655384:PHC655385 PQY655384:PQY655385 QAU655384:QAU655385 QKQ655384:QKQ655385 QUM655384:QUM655385 REI655384:REI655385 ROE655384:ROE655385 RYA655384:RYA655385 SHW655384:SHW655385 SRS655384:SRS655385 TBO655384:TBO655385 TLK655384:TLK655385 TVG655384:TVG655385 UFC655384:UFC655385 UOY655384:UOY655385 UYU655384:UYU655385 VIQ655384:VIQ655385 VSM655384:VSM655385 WCI655384:WCI655385 WME655384:WME655385 WWA655384:WWA655385 S720920:S720921 JO720920:JO720921 TK720920:TK720921 ADG720920:ADG720921 ANC720920:ANC720921 AWY720920:AWY720921 BGU720920:BGU720921 BQQ720920:BQQ720921 CAM720920:CAM720921 CKI720920:CKI720921 CUE720920:CUE720921 DEA720920:DEA720921 DNW720920:DNW720921 DXS720920:DXS720921 EHO720920:EHO720921 ERK720920:ERK720921 FBG720920:FBG720921 FLC720920:FLC720921 FUY720920:FUY720921 GEU720920:GEU720921 GOQ720920:GOQ720921 GYM720920:GYM720921 HII720920:HII720921 HSE720920:HSE720921 ICA720920:ICA720921 ILW720920:ILW720921 IVS720920:IVS720921 JFO720920:JFO720921 JPK720920:JPK720921 JZG720920:JZG720921 KJC720920:KJC720921 KSY720920:KSY720921 LCU720920:LCU720921 LMQ720920:LMQ720921 LWM720920:LWM720921 MGI720920:MGI720921 MQE720920:MQE720921 NAA720920:NAA720921 NJW720920:NJW720921 NTS720920:NTS720921 ODO720920:ODO720921 ONK720920:ONK720921 OXG720920:OXG720921 PHC720920:PHC720921 PQY720920:PQY720921 QAU720920:QAU720921 QKQ720920:QKQ720921 QUM720920:QUM720921 REI720920:REI720921 ROE720920:ROE720921 RYA720920:RYA720921 SHW720920:SHW720921 SRS720920:SRS720921 TBO720920:TBO720921 TLK720920:TLK720921 TVG720920:TVG720921 UFC720920:UFC720921 UOY720920:UOY720921 UYU720920:UYU720921 VIQ720920:VIQ720921 VSM720920:VSM720921 WCI720920:WCI720921 WME720920:WME720921 WWA720920:WWA720921 S786456:S786457 JO786456:JO786457 TK786456:TK786457 ADG786456:ADG786457 ANC786456:ANC786457 AWY786456:AWY786457 BGU786456:BGU786457 BQQ786456:BQQ786457 CAM786456:CAM786457 CKI786456:CKI786457 CUE786456:CUE786457 DEA786456:DEA786457 DNW786456:DNW786457 DXS786456:DXS786457 EHO786456:EHO786457 ERK786456:ERK786457 FBG786456:FBG786457 FLC786456:FLC786457 FUY786456:FUY786457 GEU786456:GEU786457 GOQ786456:GOQ786457 GYM786456:GYM786457 HII786456:HII786457 HSE786456:HSE786457 ICA786456:ICA786457 ILW786456:ILW786457 IVS786456:IVS786457 JFO786456:JFO786457 JPK786456:JPK786457 JZG786456:JZG786457 KJC786456:KJC786457 KSY786456:KSY786457 LCU786456:LCU786457 LMQ786456:LMQ786457 LWM786456:LWM786457 MGI786456:MGI786457 MQE786456:MQE786457 NAA786456:NAA786457 NJW786456:NJW786457 NTS786456:NTS786457 ODO786456:ODO786457 ONK786456:ONK786457 OXG786456:OXG786457 PHC786456:PHC786457 PQY786456:PQY786457 QAU786456:QAU786457 QKQ786456:QKQ786457 QUM786456:QUM786457 REI786456:REI786457 ROE786456:ROE786457 RYA786456:RYA786457 SHW786456:SHW786457 SRS786456:SRS786457 TBO786456:TBO786457 TLK786456:TLK786457 TVG786456:TVG786457 UFC786456:UFC786457 UOY786456:UOY786457 UYU786456:UYU786457 VIQ786456:VIQ786457 VSM786456:VSM786457 WCI786456:WCI786457 WME786456:WME786457 WWA786456:WWA786457 S851992:S851993 JO851992:JO851993 TK851992:TK851993 ADG851992:ADG851993 ANC851992:ANC851993 AWY851992:AWY851993 BGU851992:BGU851993 BQQ851992:BQQ851993 CAM851992:CAM851993 CKI851992:CKI851993 CUE851992:CUE851993 DEA851992:DEA851993 DNW851992:DNW851993 DXS851992:DXS851993 EHO851992:EHO851993 ERK851992:ERK851993 FBG851992:FBG851993 FLC851992:FLC851993 FUY851992:FUY851993 GEU851992:GEU851993 GOQ851992:GOQ851993 GYM851992:GYM851993 HII851992:HII851993 HSE851992:HSE851993 ICA851992:ICA851993 ILW851992:ILW851993 IVS851992:IVS851993 JFO851992:JFO851993 JPK851992:JPK851993 JZG851992:JZG851993 KJC851992:KJC851993 KSY851992:KSY851993 LCU851992:LCU851993 LMQ851992:LMQ851993 LWM851992:LWM851993 MGI851992:MGI851993 MQE851992:MQE851993 NAA851992:NAA851993 NJW851992:NJW851993 NTS851992:NTS851993 ODO851992:ODO851993 ONK851992:ONK851993 OXG851992:OXG851993 PHC851992:PHC851993 PQY851992:PQY851993 QAU851992:QAU851993 QKQ851992:QKQ851993 QUM851992:QUM851993 REI851992:REI851993 ROE851992:ROE851993 RYA851992:RYA851993 SHW851992:SHW851993 SRS851992:SRS851993 TBO851992:TBO851993 TLK851992:TLK851993 TVG851992:TVG851993 UFC851992:UFC851993 UOY851992:UOY851993 UYU851992:UYU851993 VIQ851992:VIQ851993 VSM851992:VSM851993 WCI851992:WCI851993 WME851992:WME851993 WWA851992:WWA851993 S917528:S917529 JO917528:JO917529 TK917528:TK917529 ADG917528:ADG917529 ANC917528:ANC917529 AWY917528:AWY917529 BGU917528:BGU917529 BQQ917528:BQQ917529 CAM917528:CAM917529 CKI917528:CKI917529 CUE917528:CUE917529 DEA917528:DEA917529 DNW917528:DNW917529 DXS917528:DXS917529 EHO917528:EHO917529 ERK917528:ERK917529 FBG917528:FBG917529 FLC917528:FLC917529 FUY917528:FUY917529 GEU917528:GEU917529 GOQ917528:GOQ917529 GYM917528:GYM917529 HII917528:HII917529 HSE917528:HSE917529 ICA917528:ICA917529 ILW917528:ILW917529 IVS917528:IVS917529 JFO917528:JFO917529 JPK917528:JPK917529 JZG917528:JZG917529 KJC917528:KJC917529 KSY917528:KSY917529 LCU917528:LCU917529 LMQ917528:LMQ917529 LWM917528:LWM917529 MGI917528:MGI917529 MQE917528:MQE917529 NAA917528:NAA917529 NJW917528:NJW917529 NTS917528:NTS917529 ODO917528:ODO917529 ONK917528:ONK917529 OXG917528:OXG917529 PHC917528:PHC917529 PQY917528:PQY917529 QAU917528:QAU917529 QKQ917528:QKQ917529 QUM917528:QUM917529 REI917528:REI917529 ROE917528:ROE917529 RYA917528:RYA917529 SHW917528:SHW917529 SRS917528:SRS917529 TBO917528:TBO917529 TLK917528:TLK917529 TVG917528:TVG917529 UFC917528:UFC917529 UOY917528:UOY917529 UYU917528:UYU917529 VIQ917528:VIQ917529 VSM917528:VSM917529 WCI917528:WCI917529 WME917528:WME917529 WWA917528:WWA917529 S983064:S983065 JO983064:JO983065 TK983064:TK983065 ADG983064:ADG983065 ANC983064:ANC983065 AWY983064:AWY983065 BGU983064:BGU983065 BQQ983064:BQQ983065 CAM983064:CAM983065 CKI983064:CKI983065 CUE983064:CUE983065 DEA983064:DEA983065 DNW983064:DNW983065 DXS983064:DXS983065 EHO983064:EHO983065 ERK983064:ERK983065 FBG983064:FBG983065 FLC983064:FLC983065 FUY983064:FUY983065 GEU983064:GEU983065 GOQ983064:GOQ983065 GYM983064:GYM983065 HII983064:HII983065 HSE983064:HSE983065 ICA983064:ICA983065 ILW983064:ILW983065 IVS983064:IVS983065 JFO983064:JFO983065 JPK983064:JPK983065 JZG983064:JZG983065 KJC983064:KJC983065 KSY983064:KSY983065 LCU983064:LCU983065 LMQ983064:LMQ983065 LWM983064:LWM983065 MGI983064:MGI983065 MQE983064:MQE983065 NAA983064:NAA983065 NJW983064:NJW983065 NTS983064:NTS983065 ODO983064:ODO983065 ONK983064:ONK983065 OXG983064:OXG983065 PHC983064:PHC983065 PQY983064:PQY983065 QAU983064:QAU983065 QKQ983064:QKQ983065 QUM983064:QUM983065 REI983064:REI983065 ROE983064:ROE983065 RYA983064:RYA983065 SHW983064:SHW983065 SRS983064:SRS983065 TBO983064:TBO983065 TLK983064:TLK983065 TVG983064:TVG983065 UFC983064:UFC983065 UOY983064:UOY983065 UYU983064:UYU983065 VIQ983064:VIQ983065 VSM983064:VSM983065 WCI983064:WCI983065 WME983064:WME983065 WWA983064:WWA983065 TM24 ADI24 ANE24 AXA24 BGW24 BQS24 CAO24 CKK24 CUG24 DEC24 DNY24 DXU24 EHQ24 ERM24 FBI24 FLE24 FVA24 GEW24 GOS24 GYO24 HIK24 HSG24 ICC24 ILY24 IVU24 JFQ24 JPM24 JZI24 KJE24 KTA24 LCW24 LMS24 LWO24 MGK24 MQG24 NAC24 NJY24 NTU24 ODQ24 ONM24 OXI24 PHE24 PRA24 QAW24 QKS24 QUO24 REK24 ROG24 RYC24 SHY24 SRU24 TBQ24 TLM24 TVI24 UFE24 UPA24 UYW24 VIS24 VSO24 WCK24 WMG24 WWC24 WWC983064 U65560 JQ65560 TM65560 ADI65560 ANE65560 AXA65560 BGW65560 BQS65560 CAO65560 CKK65560 CUG65560 DEC65560 DNY65560 DXU65560 EHQ65560 ERM65560 FBI65560 FLE65560 FVA65560 GEW65560 GOS65560 GYO65560 HIK65560 HSG65560 ICC65560 ILY65560 IVU65560 JFQ65560 JPM65560 JZI65560 KJE65560 KTA65560 LCW65560 LMS65560 LWO65560 MGK65560 MQG65560 NAC65560 NJY65560 NTU65560 ODQ65560 ONM65560 OXI65560 PHE65560 PRA65560 QAW65560 QKS65560 QUO65560 REK65560 ROG65560 RYC65560 SHY65560 SRU65560 TBQ65560 TLM65560 TVI65560 UFE65560 UPA65560 UYW65560 VIS65560 VSO65560 WCK65560 WMG65560 WWC65560 U131096 JQ131096 TM131096 ADI131096 ANE131096 AXA131096 BGW131096 BQS131096 CAO131096 CKK131096 CUG131096 DEC131096 DNY131096 DXU131096 EHQ131096 ERM131096 FBI131096 FLE131096 FVA131096 GEW131096 GOS131096 GYO131096 HIK131096 HSG131096 ICC131096 ILY131096 IVU131096 JFQ131096 JPM131096 JZI131096 KJE131096 KTA131096 LCW131096 LMS131096 LWO131096 MGK131096 MQG131096 NAC131096 NJY131096 NTU131096 ODQ131096 ONM131096 OXI131096 PHE131096 PRA131096 QAW131096 QKS131096 QUO131096 REK131096 ROG131096 RYC131096 SHY131096 SRU131096 TBQ131096 TLM131096 TVI131096 UFE131096 UPA131096 UYW131096 VIS131096 VSO131096 WCK131096 WMG131096 WWC131096 U196632 JQ196632 TM196632 ADI196632 ANE196632 AXA196632 BGW196632 BQS196632 CAO196632 CKK196632 CUG196632 DEC196632 DNY196632 DXU196632 EHQ196632 ERM196632 FBI196632 FLE196632 FVA196632 GEW196632 GOS196632 GYO196632 HIK196632 HSG196632 ICC196632 ILY196632 IVU196632 JFQ196632 JPM196632 JZI196632 KJE196632 KTA196632 LCW196632 LMS196632 LWO196632 MGK196632 MQG196632 NAC196632 NJY196632 NTU196632 ODQ196632 ONM196632 OXI196632 PHE196632 PRA196632 QAW196632 QKS196632 QUO196632 REK196632 ROG196632 RYC196632 SHY196632 SRU196632 TBQ196632 TLM196632 TVI196632 UFE196632 UPA196632 UYW196632 VIS196632 VSO196632 WCK196632 WMG196632 WWC196632 U262168 JQ262168 TM262168 ADI262168 ANE262168 AXA262168 BGW262168 BQS262168 CAO262168 CKK262168 CUG262168 DEC262168 DNY262168 DXU262168 EHQ262168 ERM262168 FBI262168 FLE262168 FVA262168 GEW262168 GOS262168 GYO262168 HIK262168 HSG262168 ICC262168 ILY262168 IVU262168 JFQ262168 JPM262168 JZI262168 KJE262168 KTA262168 LCW262168 LMS262168 LWO262168 MGK262168 MQG262168 NAC262168 NJY262168 NTU262168 ODQ262168 ONM262168 OXI262168 PHE262168 PRA262168 QAW262168 QKS262168 QUO262168 REK262168 ROG262168 RYC262168 SHY262168 SRU262168 TBQ262168 TLM262168 TVI262168 UFE262168 UPA262168 UYW262168 VIS262168 VSO262168 WCK262168 WMG262168 WWC262168 U327704 JQ327704 TM327704 ADI327704 ANE327704 AXA327704 BGW327704 BQS327704 CAO327704 CKK327704 CUG327704 DEC327704 DNY327704 DXU327704 EHQ327704 ERM327704 FBI327704 FLE327704 FVA327704 GEW327704 GOS327704 GYO327704 HIK327704 HSG327704 ICC327704 ILY327704 IVU327704 JFQ327704 JPM327704 JZI327704 KJE327704 KTA327704 LCW327704 LMS327704 LWO327704 MGK327704 MQG327704 NAC327704 NJY327704 NTU327704 ODQ327704 ONM327704 OXI327704 PHE327704 PRA327704 QAW327704 QKS327704 QUO327704 REK327704 ROG327704 RYC327704 SHY327704 SRU327704 TBQ327704 TLM327704 TVI327704 UFE327704 UPA327704 UYW327704 VIS327704 VSO327704 WCK327704 WMG327704 WWC327704 U393240 JQ393240 TM393240 ADI393240 ANE393240 AXA393240 BGW393240 BQS393240 CAO393240 CKK393240 CUG393240 DEC393240 DNY393240 DXU393240 EHQ393240 ERM393240 FBI393240 FLE393240 FVA393240 GEW393240 GOS393240 GYO393240 HIK393240 HSG393240 ICC393240 ILY393240 IVU393240 JFQ393240 JPM393240 JZI393240 KJE393240 KTA393240 LCW393240 LMS393240 LWO393240 MGK393240 MQG393240 NAC393240 NJY393240 NTU393240 ODQ393240 ONM393240 OXI393240 PHE393240 PRA393240 QAW393240 QKS393240 QUO393240 REK393240 ROG393240 RYC393240 SHY393240 SRU393240 TBQ393240 TLM393240 TVI393240 UFE393240 UPA393240 UYW393240 VIS393240 VSO393240 WCK393240 WMG393240 WWC393240 U458776 JQ458776 TM458776 ADI458776 ANE458776 AXA458776 BGW458776 BQS458776 CAO458776 CKK458776 CUG458776 DEC458776 DNY458776 DXU458776 EHQ458776 ERM458776 FBI458776 FLE458776 FVA458776 GEW458776 GOS458776 GYO458776 HIK458776 HSG458776 ICC458776 ILY458776 IVU458776 JFQ458776 JPM458776 JZI458776 KJE458776 KTA458776 LCW458776 LMS458776 LWO458776 MGK458776 MQG458776 NAC458776 NJY458776 NTU458776 ODQ458776 ONM458776 OXI458776 PHE458776 PRA458776 QAW458776 QKS458776 QUO458776 REK458776 ROG458776 RYC458776 SHY458776 SRU458776 TBQ458776 TLM458776 TVI458776 UFE458776 UPA458776 UYW458776 VIS458776 VSO458776 WCK458776 WMG458776 WWC458776 U524312 JQ524312 TM524312 ADI524312 ANE524312 AXA524312 BGW524312 BQS524312 CAO524312 CKK524312 CUG524312 DEC524312 DNY524312 DXU524312 EHQ524312 ERM524312 FBI524312 FLE524312 FVA524312 GEW524312 GOS524312 GYO524312 HIK524312 HSG524312 ICC524312 ILY524312 IVU524312 JFQ524312 JPM524312 JZI524312 KJE524312 KTA524312 LCW524312 LMS524312 LWO524312 MGK524312 MQG524312 NAC524312 NJY524312 NTU524312 ODQ524312 ONM524312 OXI524312 PHE524312 PRA524312 QAW524312 QKS524312 QUO524312 REK524312 ROG524312 RYC524312 SHY524312 SRU524312 TBQ524312 TLM524312 TVI524312 UFE524312 UPA524312 UYW524312 VIS524312 VSO524312 WCK524312 WMG524312 WWC524312 U589848 JQ589848 TM589848 ADI589848 ANE589848 AXA589848 BGW589848 BQS589848 CAO589848 CKK589848 CUG589848 DEC589848 DNY589848 DXU589848 EHQ589848 ERM589848 FBI589848 FLE589848 FVA589848 GEW589848 GOS589848 GYO589848 HIK589848 HSG589848 ICC589848 ILY589848 IVU589848 JFQ589848 JPM589848 JZI589848 KJE589848 KTA589848 LCW589848 LMS589848 LWO589848 MGK589848 MQG589848 NAC589848 NJY589848 NTU589848 ODQ589848 ONM589848 OXI589848 PHE589848 PRA589848 QAW589848 QKS589848 QUO589848 REK589848 ROG589848 RYC589848 SHY589848 SRU589848 TBQ589848 TLM589848 TVI589848 UFE589848 UPA589848 UYW589848 VIS589848 VSO589848 WCK589848 WMG589848 WWC589848 U655384 JQ655384 TM655384 ADI655384 ANE655384 AXA655384 BGW655384 BQS655384 CAO655384 CKK655384 CUG655384 DEC655384 DNY655384 DXU655384 EHQ655384 ERM655384 FBI655384 FLE655384 FVA655384 GEW655384 GOS655384 GYO655384 HIK655384 HSG655384 ICC655384 ILY655384 IVU655384 JFQ655384 JPM655384 JZI655384 KJE655384 KTA655384 LCW655384 LMS655384 LWO655384 MGK655384 MQG655384 NAC655384 NJY655384 NTU655384 ODQ655384 ONM655384 OXI655384 PHE655384 PRA655384 QAW655384 QKS655384 QUO655384 REK655384 ROG655384 RYC655384 SHY655384 SRU655384 TBQ655384 TLM655384 TVI655384 UFE655384 UPA655384 UYW655384 VIS655384 VSO655384 WCK655384 WMG655384 WWC655384 U720920 JQ720920 TM720920 ADI720920 ANE720920 AXA720920 BGW720920 BQS720920 CAO720920 CKK720920 CUG720920 DEC720920 DNY720920 DXU720920 EHQ720920 ERM720920 FBI720920 FLE720920 FVA720920 GEW720920 GOS720920 GYO720920 HIK720920 HSG720920 ICC720920 ILY720920 IVU720920 JFQ720920 JPM720920 JZI720920 KJE720920 KTA720920 LCW720920 LMS720920 LWO720920 MGK720920 MQG720920 NAC720920 NJY720920 NTU720920 ODQ720920 ONM720920 OXI720920 PHE720920 PRA720920 QAW720920 QKS720920 QUO720920 REK720920 ROG720920 RYC720920 SHY720920 SRU720920 TBQ720920 TLM720920 TVI720920 UFE720920 UPA720920 UYW720920 VIS720920 VSO720920 WCK720920 WMG720920 WWC720920 U786456 JQ786456 TM786456 ADI786456 ANE786456 AXA786456 BGW786456 BQS786456 CAO786456 CKK786456 CUG786456 DEC786456 DNY786456 DXU786456 EHQ786456 ERM786456 FBI786456 FLE786456 FVA786456 GEW786456 GOS786456 GYO786456 HIK786456 HSG786456 ICC786456 ILY786456 IVU786456 JFQ786456 JPM786456 JZI786456 KJE786456 KTA786456 LCW786456 LMS786456 LWO786456 MGK786456 MQG786456 NAC786456 NJY786456 NTU786456 ODQ786456 ONM786456 OXI786456 PHE786456 PRA786456 QAW786456 QKS786456 QUO786456 REK786456 ROG786456 RYC786456 SHY786456 SRU786456 TBQ786456 TLM786456 TVI786456 UFE786456 UPA786456 UYW786456 VIS786456 VSO786456 WCK786456 WMG786456 WWC786456 U851992 JQ851992 TM851992 ADI851992 ANE851992 AXA851992 BGW851992 BQS851992 CAO851992 CKK851992 CUG851992 DEC851992 DNY851992 DXU851992 EHQ851992 ERM851992 FBI851992 FLE851992 FVA851992 GEW851992 GOS851992 GYO851992 HIK851992 HSG851992 ICC851992 ILY851992 IVU851992 JFQ851992 JPM851992 JZI851992 KJE851992 KTA851992 LCW851992 LMS851992 LWO851992 MGK851992 MQG851992 NAC851992 NJY851992 NTU851992 ODQ851992 ONM851992 OXI851992 PHE851992 PRA851992 QAW851992 QKS851992 QUO851992 REK851992 ROG851992 RYC851992 SHY851992 SRU851992 TBQ851992 TLM851992 TVI851992 UFE851992 UPA851992 UYW851992 VIS851992 VSO851992 WCK851992 WMG851992 WWC851992 U917528 JQ917528 TM917528 ADI917528 ANE917528 AXA917528 BGW917528 BQS917528 CAO917528 CKK917528 CUG917528 DEC917528 DNY917528 DXU917528 EHQ917528 ERM917528 FBI917528 FLE917528 FVA917528 GEW917528 GOS917528 GYO917528 HIK917528 HSG917528 ICC917528 ILY917528 IVU917528 JFQ917528 JPM917528 JZI917528 KJE917528 KTA917528 LCW917528 LMS917528 LWO917528 MGK917528 MQG917528 NAC917528 NJY917528 NTU917528 ODQ917528 ONM917528 OXI917528 PHE917528 PRA917528 QAW917528 QKS917528 QUO917528 REK917528 ROG917528 RYC917528 SHY917528 SRU917528 TBQ917528 TLM917528 TVI917528 UFE917528 UPA917528 UYW917528 VIS917528 VSO917528 WCK917528 WMG917528 WWC917528 U983064 JQ983064 TM983064 ADI983064 ANE983064 AXA983064 BGW983064 BQS983064 CAO983064 CKK983064 CUG983064 DEC983064 DNY983064 DXU983064 EHQ983064 ERM983064 FBI983064 FLE983064 FVA983064 GEW983064 GOS983064 GYO983064 HIK983064 HSG983064 ICC983064 ILY983064 IVU983064 JFQ983064 JPM983064 JZI983064 KJE983064 KTA983064 LCW983064 LMS983064 LWO983064 MGK983064 MQG983064 NAC983064 NJY983064 NTU983064 ODQ983064 ONM983064 OXI983064 PHE983064 PRA983064 QAW983064 QKS983064 QUO983064 REK983064 ROG983064 RYC983064 SHY983064 SRU983064 TBQ983064 TLM983064 TVI983064 UFE983064 UPA983064 UYW983064 VIS983064 VSO983064 WCK983064 WMG983064 U24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5">
    <tabColor theme="0" tint="-0.249977111117893"/>
  </sheetPr>
  <dimension ref="A1:T29"/>
  <sheetViews>
    <sheetView showGridLines="0" topLeftCell="E1" zoomScaleNormal="100" workbookViewId="0">
      <selection activeCell="G31" sqref="G31"/>
    </sheetView>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66</v>
      </c>
    </row>
    <row r="2" spans="1:20" ht="22.5">
      <c r="F2" s="1274" t="s">
        <v>469</v>
      </c>
      <c r="G2" s="1275"/>
      <c r="H2" s="1276"/>
      <c r="I2" s="406"/>
    </row>
    <row r="3" spans="1:20" ht="3" customHeight="1"/>
    <row r="4" spans="1:20" s="182" customFormat="1" ht="11.25">
      <c r="A4" s="206"/>
      <c r="B4" s="206"/>
      <c r="C4" s="206"/>
      <c r="D4" s="206"/>
      <c r="F4" s="1224" t="s">
        <v>444</v>
      </c>
      <c r="G4" s="1224"/>
      <c r="H4" s="1224"/>
      <c r="I4" s="1277" t="s">
        <v>445</v>
      </c>
      <c r="J4" s="206"/>
      <c r="K4" s="206"/>
      <c r="L4" s="206"/>
      <c r="M4" s="206"/>
      <c r="N4" s="206"/>
      <c r="O4" s="206"/>
      <c r="P4" s="206"/>
      <c r="Q4" s="206"/>
      <c r="R4" s="206"/>
      <c r="S4" s="206"/>
      <c r="T4" s="206"/>
    </row>
    <row r="5" spans="1:20" s="182" customFormat="1" ht="11.25" customHeight="1">
      <c r="A5" s="206"/>
      <c r="B5" s="206"/>
      <c r="C5" s="206"/>
      <c r="D5" s="206"/>
      <c r="F5" s="299" t="s">
        <v>90</v>
      </c>
      <c r="G5" s="313" t="s">
        <v>447</v>
      </c>
      <c r="H5" s="298" t="s">
        <v>438</v>
      </c>
      <c r="I5" s="1277"/>
      <c r="J5" s="206"/>
      <c r="K5" s="206"/>
      <c r="L5" s="206"/>
      <c r="M5" s="206"/>
      <c r="N5" s="206"/>
      <c r="O5" s="206"/>
      <c r="P5" s="206"/>
      <c r="Q5" s="206"/>
      <c r="R5" s="206"/>
      <c r="S5" s="206"/>
      <c r="T5" s="206"/>
    </row>
    <row r="6" spans="1:20" s="182" customFormat="1" ht="12" customHeight="1">
      <c r="A6" s="206"/>
      <c r="B6" s="206"/>
      <c r="C6" s="206"/>
      <c r="D6" s="206"/>
      <c r="F6" s="300" t="s">
        <v>91</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470</v>
      </c>
      <c r="H7" s="297" t="str">
        <f>IF(dateCh="","",dateCh)</f>
        <v>28.04.2023</v>
      </c>
      <c r="I7" s="188" t="s">
        <v>471</v>
      </c>
      <c r="J7" s="311"/>
      <c r="K7" s="206"/>
      <c r="L7" s="206"/>
      <c r="M7" s="206"/>
      <c r="N7" s="206"/>
      <c r="O7" s="206"/>
      <c r="P7" s="206"/>
      <c r="Q7" s="206"/>
      <c r="R7" s="206"/>
      <c r="S7" s="206"/>
      <c r="T7" s="206"/>
    </row>
    <row r="8" spans="1:20" s="182" customFormat="1" ht="45">
      <c r="A8" s="1278">
        <v>1</v>
      </c>
      <c r="B8" s="206"/>
      <c r="C8" s="206"/>
      <c r="D8" s="206"/>
      <c r="F8" s="312" t="str">
        <f>"2." &amp;mergeValue(A8)</f>
        <v>2.1</v>
      </c>
      <c r="G8" s="388" t="s">
        <v>472</v>
      </c>
      <c r="H8" s="297" t="str">
        <f>IF('Перечень тарифов'!R54="","наименование отсутствует","" &amp; 'Перечень тарифов'!R54 &amp; "")</f>
        <v>наименование отсутствует</v>
      </c>
      <c r="I8" s="188" t="s">
        <v>565</v>
      </c>
      <c r="J8" s="311"/>
      <c r="K8" s="206"/>
      <c r="L8" s="206"/>
      <c r="M8" s="206"/>
      <c r="N8" s="206"/>
      <c r="O8" s="206"/>
      <c r="P8" s="206"/>
      <c r="Q8" s="206"/>
      <c r="R8" s="206"/>
      <c r="S8" s="206"/>
      <c r="T8" s="206"/>
    </row>
    <row r="9" spans="1:20" s="182" customFormat="1" ht="45">
      <c r="A9" s="1278"/>
      <c r="B9" s="206"/>
      <c r="C9" s="206"/>
      <c r="D9" s="206"/>
      <c r="F9" s="312" t="str">
        <f>"3." &amp;mergeValue(A9)</f>
        <v>3.1</v>
      </c>
      <c r="G9" s="388" t="s">
        <v>473</v>
      </c>
      <c r="H9" s="297" t="str">
        <f>IF('Перечень тарифов'!F54="","наименование отсутствует","" &amp; 'Перечень тарифов'!F54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9" s="188" t="s">
        <v>563</v>
      </c>
      <c r="J9" s="311"/>
      <c r="K9" s="206"/>
      <c r="L9" s="206"/>
      <c r="M9" s="206"/>
      <c r="N9" s="206"/>
      <c r="O9" s="206"/>
      <c r="P9" s="206"/>
      <c r="Q9" s="206"/>
      <c r="R9" s="206"/>
      <c r="S9" s="206"/>
      <c r="T9" s="206"/>
    </row>
    <row r="10" spans="1:20" s="182" customFormat="1" ht="22.5">
      <c r="A10" s="1278"/>
      <c r="B10" s="206"/>
      <c r="C10" s="206"/>
      <c r="D10" s="206"/>
      <c r="F10" s="312" t="str">
        <f>"4."&amp;mergeValue(A10)</f>
        <v>4.1</v>
      </c>
      <c r="G10" s="388" t="s">
        <v>474</v>
      </c>
      <c r="H10" s="298" t="s">
        <v>448</v>
      </c>
      <c r="I10" s="188"/>
      <c r="J10" s="311"/>
      <c r="K10" s="206"/>
      <c r="L10" s="206"/>
      <c r="M10" s="206"/>
      <c r="N10" s="206"/>
      <c r="O10" s="206"/>
      <c r="P10" s="206"/>
      <c r="Q10" s="206"/>
      <c r="R10" s="206"/>
      <c r="S10" s="206"/>
      <c r="T10" s="206"/>
    </row>
    <row r="11" spans="1:20" s="182" customFormat="1" ht="18.75">
      <c r="A11" s="1278"/>
      <c r="B11" s="1278">
        <v>1</v>
      </c>
      <c r="C11" s="320"/>
      <c r="D11" s="320"/>
      <c r="F11" s="312" t="str">
        <f>"4."&amp;mergeValue(A11) &amp;"."&amp;mergeValue(B11)</f>
        <v>4.1.1</v>
      </c>
      <c r="G11" s="304" t="s">
        <v>567</v>
      </c>
      <c r="H11" s="297" t="str">
        <f>IF(region_name="","",region_name)</f>
        <v>Мурманская область</v>
      </c>
      <c r="I11" s="188" t="s">
        <v>477</v>
      </c>
      <c r="J11" s="311"/>
      <c r="K11" s="206"/>
      <c r="L11" s="206"/>
      <c r="M11" s="206"/>
      <c r="N11" s="206"/>
      <c r="O11" s="206"/>
      <c r="P11" s="206"/>
      <c r="Q11" s="206"/>
      <c r="R11" s="206"/>
      <c r="S11" s="206"/>
      <c r="T11" s="206"/>
    </row>
    <row r="12" spans="1:20" s="182" customFormat="1" ht="22.5">
      <c r="A12" s="1278"/>
      <c r="B12" s="1278"/>
      <c r="C12" s="1278">
        <v>1</v>
      </c>
      <c r="D12" s="320"/>
      <c r="F12" s="312" t="str">
        <f>"4."&amp;mergeValue(A12) &amp;"."&amp;mergeValue(B12)&amp;"."&amp;mergeValue(C12)</f>
        <v>4.1.1.1</v>
      </c>
      <c r="G12" s="317" t="s">
        <v>475</v>
      </c>
      <c r="H12" s="297" t="str">
        <f>IF(Территории!H13="","","" &amp; Территории!H13 &amp; "")</f>
        <v>город Апатиты</v>
      </c>
      <c r="I12" s="188" t="s">
        <v>478</v>
      </c>
      <c r="J12" s="311"/>
      <c r="K12" s="206"/>
      <c r="L12" s="206"/>
      <c r="M12" s="206"/>
      <c r="N12" s="206"/>
      <c r="O12" s="206"/>
      <c r="P12" s="206"/>
      <c r="Q12" s="206"/>
      <c r="R12" s="206"/>
      <c r="S12" s="206"/>
      <c r="T12" s="206"/>
    </row>
    <row r="13" spans="1:20" s="182" customFormat="1" ht="56.25">
      <c r="A13" s="1278"/>
      <c r="B13" s="1278"/>
      <c r="C13" s="1278"/>
      <c r="D13" s="320">
        <v>1</v>
      </c>
      <c r="F13" s="312" t="str">
        <f>"4."&amp;mergeValue(A13) &amp;"."&amp;mergeValue(B13)&amp;"."&amp;mergeValue(C13)&amp;"."&amp;mergeValue(D13)</f>
        <v>4.1.1.1.1</v>
      </c>
      <c r="G13" s="391" t="s">
        <v>476</v>
      </c>
      <c r="H13" s="297" t="str">
        <f>IF(Территории!R14="","","" &amp; Территории!R14 &amp; "")</f>
        <v>город Апатиты (47519000)</v>
      </c>
      <c r="I13" s="1186" t="s">
        <v>566</v>
      </c>
      <c r="J13" s="311"/>
      <c r="K13" s="206"/>
      <c r="L13" s="206"/>
      <c r="M13" s="206"/>
      <c r="N13" s="206"/>
      <c r="O13" s="206"/>
      <c r="P13" s="206"/>
      <c r="Q13" s="206"/>
      <c r="R13" s="206"/>
      <c r="S13" s="206"/>
      <c r="T13" s="206"/>
    </row>
    <row r="14" spans="1:20" s="1090" customFormat="1" ht="22.5">
      <c r="A14" s="1278"/>
      <c r="B14" s="1095">
        <v>2</v>
      </c>
      <c r="C14" s="1095"/>
      <c r="D14" s="1095"/>
      <c r="F14" s="1117" t="str">
        <f>"4."&amp;mergeValue(A14)</f>
        <v>4.1</v>
      </c>
      <c r="G14" s="1126" t="s">
        <v>474</v>
      </c>
      <c r="H14" s="1192" t="s">
        <v>448</v>
      </c>
      <c r="I14" s="1091"/>
      <c r="J14" s="1116"/>
      <c r="K14" s="1095"/>
      <c r="L14" s="1095"/>
      <c r="M14" s="1095"/>
      <c r="N14" s="1095"/>
      <c r="O14" s="1095"/>
      <c r="P14" s="1095"/>
      <c r="Q14" s="1095"/>
      <c r="R14" s="1095"/>
      <c r="S14" s="1095"/>
      <c r="T14" s="1095"/>
    </row>
    <row r="15" spans="1:20" s="1090" customFormat="1" ht="18.75">
      <c r="A15" s="1278"/>
      <c r="B15" s="1278">
        <v>2</v>
      </c>
      <c r="C15" s="1185"/>
      <c r="D15" s="1185"/>
      <c r="F15" s="1117" t="str">
        <f>"4."&amp;mergeValue(A15) &amp;"."&amp;mergeValue(B15)</f>
        <v>4.1.2</v>
      </c>
      <c r="G15" s="1112" t="s">
        <v>567</v>
      </c>
      <c r="H15" s="1188" t="str">
        <f>IF(region_name="","",region_name)</f>
        <v>Мурманская область</v>
      </c>
      <c r="I15" s="1091" t="s">
        <v>477</v>
      </c>
      <c r="J15" s="1116"/>
      <c r="K15" s="1095"/>
      <c r="L15" s="1095"/>
      <c r="M15" s="1095"/>
      <c r="N15" s="1095"/>
      <c r="O15" s="1095"/>
      <c r="P15" s="1095"/>
      <c r="Q15" s="1095"/>
      <c r="R15" s="1095"/>
      <c r="S15" s="1095"/>
      <c r="T15" s="1095"/>
    </row>
    <row r="16" spans="1:20" s="1090" customFormat="1" ht="22.5">
      <c r="A16" s="1278"/>
      <c r="B16" s="1278"/>
      <c r="C16" s="1278">
        <v>1</v>
      </c>
      <c r="D16" s="1185"/>
      <c r="F16" s="1117" t="str">
        <f>"4."&amp;mergeValue(A16) &amp;"."&amp;mergeValue(B16)&amp;"."&amp;mergeValue(C16)</f>
        <v>4.1.2.1</v>
      </c>
      <c r="G16" s="1121" t="s">
        <v>475</v>
      </c>
      <c r="H16" s="1188" t="str">
        <f>IF(Территории!H16="","","" &amp; Территории!H16 &amp; "")</f>
        <v>город Кировск</v>
      </c>
      <c r="I16" s="1091" t="s">
        <v>478</v>
      </c>
      <c r="J16" s="1116"/>
      <c r="K16" s="1095"/>
      <c r="L16" s="1095"/>
      <c r="M16" s="1095"/>
      <c r="N16" s="1095"/>
      <c r="O16" s="1095"/>
      <c r="P16" s="1095"/>
      <c r="Q16" s="1095"/>
      <c r="R16" s="1095"/>
      <c r="S16" s="1095"/>
      <c r="T16" s="1095"/>
    </row>
    <row r="17" spans="1:20" s="1090" customFormat="1" ht="56.25">
      <c r="A17" s="1278"/>
      <c r="B17" s="1278"/>
      <c r="C17" s="1278"/>
      <c r="D17" s="1185">
        <v>1</v>
      </c>
      <c r="F17" s="1117" t="str">
        <f>"4."&amp;mergeValue(A17) &amp;"."&amp;mergeValue(B17)&amp;"."&amp;mergeValue(C17)&amp;"."&amp;mergeValue(D17)</f>
        <v>4.1.2.1.1</v>
      </c>
      <c r="G17" s="1129" t="s">
        <v>476</v>
      </c>
      <c r="H17" s="1188" t="str">
        <f>IF(Территории!R17="","","" &amp; Территории!R17 &amp; "")</f>
        <v>город Кировск (47522000)</v>
      </c>
      <c r="I17" s="1186" t="s">
        <v>566</v>
      </c>
      <c r="J17" s="1116"/>
      <c r="K17" s="1095"/>
      <c r="L17" s="1095"/>
      <c r="M17" s="1095"/>
      <c r="N17" s="1095"/>
      <c r="O17" s="1095"/>
      <c r="P17" s="1095"/>
      <c r="Q17" s="1095"/>
      <c r="R17" s="1095"/>
      <c r="S17" s="1095"/>
      <c r="T17" s="1095"/>
    </row>
    <row r="18" spans="1:20" s="1090" customFormat="1" ht="45">
      <c r="A18" s="1278">
        <v>2</v>
      </c>
      <c r="B18" s="1095"/>
      <c r="C18" s="1095"/>
      <c r="D18" s="1095"/>
      <c r="F18" s="1117" t="str">
        <f>"2." &amp;mergeValue(A18)</f>
        <v>2.2</v>
      </c>
      <c r="G18" s="1126" t="s">
        <v>472</v>
      </c>
      <c r="H18" s="1188" t="str">
        <f>IF('Перечень тарифов'!R58="","наименование отсутствует","" &amp; 'Перечень тарифов'!R58 &amp; "")</f>
        <v>наименование отсутствует</v>
      </c>
      <c r="I18" s="1091" t="s">
        <v>565</v>
      </c>
      <c r="J18" s="1116"/>
      <c r="K18" s="1095"/>
      <c r="L18" s="1095"/>
      <c r="M18" s="1095"/>
      <c r="N18" s="1095"/>
      <c r="O18" s="1095"/>
      <c r="P18" s="1095"/>
      <c r="Q18" s="1095"/>
      <c r="R18" s="1095"/>
      <c r="S18" s="1095"/>
      <c r="T18" s="1095"/>
    </row>
    <row r="19" spans="1:20" s="1090" customFormat="1" ht="45">
      <c r="A19" s="1278"/>
      <c r="B19" s="1095"/>
      <c r="C19" s="1095"/>
      <c r="D19" s="1095"/>
      <c r="F19" s="1117" t="str">
        <f>"3." &amp;mergeValue(A19)</f>
        <v>3.2</v>
      </c>
      <c r="G19" s="1126" t="s">
        <v>473</v>
      </c>
      <c r="H19" s="1188" t="str">
        <f>IF('Перечень тарифов'!F54="","наименование отсутствует","" &amp; 'Перечень тарифов'!F54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19" s="1091" t="s">
        <v>563</v>
      </c>
      <c r="J19" s="1116"/>
      <c r="K19" s="1095"/>
      <c r="L19" s="1095"/>
      <c r="M19" s="1095"/>
      <c r="N19" s="1095"/>
      <c r="O19" s="1095"/>
      <c r="P19" s="1095"/>
      <c r="Q19" s="1095"/>
      <c r="R19" s="1095"/>
      <c r="S19" s="1095"/>
      <c r="T19" s="1095"/>
    </row>
    <row r="20" spans="1:20" s="1090" customFormat="1" ht="22.5">
      <c r="A20" s="1278"/>
      <c r="B20" s="1095"/>
      <c r="C20" s="1095"/>
      <c r="D20" s="1095"/>
      <c r="F20" s="1117" t="str">
        <f>"4."&amp;mergeValue(A20)</f>
        <v>4.2</v>
      </c>
      <c r="G20" s="1126" t="s">
        <v>474</v>
      </c>
      <c r="H20" s="1192" t="s">
        <v>448</v>
      </c>
      <c r="I20" s="1091"/>
      <c r="J20" s="1116"/>
      <c r="K20" s="1095"/>
      <c r="L20" s="1095"/>
      <c r="M20" s="1095"/>
      <c r="N20" s="1095"/>
      <c r="O20" s="1095"/>
      <c r="P20" s="1095"/>
      <c r="Q20" s="1095"/>
      <c r="R20" s="1095"/>
      <c r="S20" s="1095"/>
      <c r="T20" s="1095"/>
    </row>
    <row r="21" spans="1:20" s="1090" customFormat="1" ht="18.75">
      <c r="A21" s="1278"/>
      <c r="B21" s="1278">
        <v>1</v>
      </c>
      <c r="C21" s="1185"/>
      <c r="D21" s="1185"/>
      <c r="F21" s="1117" t="str">
        <f>"4."&amp;mergeValue(A21) &amp;"."&amp;mergeValue(B21)</f>
        <v>4.2.1</v>
      </c>
      <c r="G21" s="1112" t="s">
        <v>567</v>
      </c>
      <c r="H21" s="1188" t="str">
        <f>IF(region_name="","",region_name)</f>
        <v>Мурманская область</v>
      </c>
      <c r="I21" s="1091" t="s">
        <v>477</v>
      </c>
      <c r="J21" s="1116"/>
      <c r="K21" s="1095"/>
      <c r="L21" s="1095"/>
      <c r="M21" s="1095"/>
      <c r="N21" s="1095"/>
      <c r="O21" s="1095"/>
      <c r="P21" s="1095"/>
      <c r="Q21" s="1095"/>
      <c r="R21" s="1095"/>
      <c r="S21" s="1095"/>
      <c r="T21" s="1095"/>
    </row>
    <row r="22" spans="1:20" s="1090" customFormat="1" ht="22.5">
      <c r="A22" s="1278"/>
      <c r="B22" s="1278"/>
      <c r="C22" s="1278">
        <v>1</v>
      </c>
      <c r="D22" s="1185"/>
      <c r="F22" s="1117" t="str">
        <f>"4."&amp;mergeValue(A22) &amp;"."&amp;mergeValue(B22)&amp;"."&amp;mergeValue(C22)</f>
        <v>4.2.1.1</v>
      </c>
      <c r="G22" s="1121" t="s">
        <v>475</v>
      </c>
      <c r="H22" s="1188" t="str">
        <f>IF(Территории!H13="","","" &amp; Территории!H13 &amp; "")</f>
        <v>город Апатиты</v>
      </c>
      <c r="I22" s="1091" t="s">
        <v>478</v>
      </c>
      <c r="J22" s="1116"/>
      <c r="K22" s="1095"/>
      <c r="L22" s="1095"/>
      <c r="M22" s="1095"/>
      <c r="N22" s="1095"/>
      <c r="O22" s="1095"/>
      <c r="P22" s="1095"/>
      <c r="Q22" s="1095"/>
      <c r="R22" s="1095"/>
      <c r="S22" s="1095"/>
      <c r="T22" s="1095"/>
    </row>
    <row r="23" spans="1:20" s="1090" customFormat="1" ht="56.25">
      <c r="A23" s="1278"/>
      <c r="B23" s="1278"/>
      <c r="C23" s="1278"/>
      <c r="D23" s="1185">
        <v>1</v>
      </c>
      <c r="F23" s="1117" t="str">
        <f>"4."&amp;mergeValue(A23) &amp;"."&amp;mergeValue(B23)&amp;"."&amp;mergeValue(C23)&amp;"."&amp;mergeValue(D23)</f>
        <v>4.2.1.1.1</v>
      </c>
      <c r="G23" s="1129" t="s">
        <v>476</v>
      </c>
      <c r="H23" s="1188" t="str">
        <f>IF(Территории!R14="","","" &amp; Территории!R14 &amp; "")</f>
        <v>город Апатиты (47519000)</v>
      </c>
      <c r="I23" s="1186" t="s">
        <v>566</v>
      </c>
      <c r="J23" s="1116"/>
      <c r="K23" s="1095"/>
      <c r="L23" s="1095"/>
      <c r="M23" s="1095"/>
      <c r="N23" s="1095"/>
      <c r="O23" s="1095"/>
      <c r="P23" s="1095"/>
      <c r="Q23" s="1095"/>
      <c r="R23" s="1095"/>
      <c r="S23" s="1095"/>
      <c r="T23" s="1095"/>
    </row>
    <row r="24" spans="1:20" s="1090" customFormat="1" ht="22.5">
      <c r="A24" s="1278"/>
      <c r="B24" s="1095">
        <v>2</v>
      </c>
      <c r="C24" s="1095"/>
      <c r="D24" s="1095"/>
      <c r="F24" s="1117" t="str">
        <f>"4."&amp;mergeValue(A24)</f>
        <v>4.2</v>
      </c>
      <c r="G24" s="1126" t="s">
        <v>474</v>
      </c>
      <c r="H24" s="1192" t="s">
        <v>448</v>
      </c>
      <c r="I24" s="1091"/>
      <c r="J24" s="1116"/>
      <c r="K24" s="1095"/>
      <c r="L24" s="1095"/>
      <c r="M24" s="1095"/>
      <c r="N24" s="1095"/>
      <c r="O24" s="1095"/>
      <c r="P24" s="1095"/>
      <c r="Q24" s="1095"/>
      <c r="R24" s="1095"/>
      <c r="S24" s="1095"/>
      <c r="T24" s="1095"/>
    </row>
    <row r="25" spans="1:20" s="1090" customFormat="1" ht="18.75">
      <c r="A25" s="1278"/>
      <c r="B25" s="1278">
        <v>2</v>
      </c>
      <c r="C25" s="1185"/>
      <c r="D25" s="1185"/>
      <c r="F25" s="1117" t="str">
        <f>"4."&amp;mergeValue(A25) &amp;"."&amp;mergeValue(B25)</f>
        <v>4.2.2</v>
      </c>
      <c r="G25" s="1112" t="s">
        <v>567</v>
      </c>
      <c r="H25" s="1188" t="str">
        <f>IF(region_name="","",region_name)</f>
        <v>Мурманская область</v>
      </c>
      <c r="I25" s="1091" t="s">
        <v>477</v>
      </c>
      <c r="J25" s="1116"/>
      <c r="K25" s="1095"/>
      <c r="L25" s="1095"/>
      <c r="M25" s="1095"/>
      <c r="N25" s="1095"/>
      <c r="O25" s="1095"/>
      <c r="P25" s="1095"/>
      <c r="Q25" s="1095"/>
      <c r="R25" s="1095"/>
      <c r="S25" s="1095"/>
      <c r="T25" s="1095"/>
    </row>
    <row r="26" spans="1:20" s="1090" customFormat="1" ht="22.5">
      <c r="A26" s="1278"/>
      <c r="B26" s="1278"/>
      <c r="C26" s="1278">
        <v>1</v>
      </c>
      <c r="D26" s="1185"/>
      <c r="F26" s="1117" t="str">
        <f>"4."&amp;mergeValue(A26) &amp;"."&amp;mergeValue(B26)&amp;"."&amp;mergeValue(C26)</f>
        <v>4.2.2.1</v>
      </c>
      <c r="G26" s="1121" t="s">
        <v>475</v>
      </c>
      <c r="H26" s="1188" t="str">
        <f>IF(Территории!H16="","","" &amp; Территории!H16 &amp; "")</f>
        <v>город Кировск</v>
      </c>
      <c r="I26" s="1091" t="s">
        <v>478</v>
      </c>
      <c r="J26" s="1116"/>
      <c r="K26" s="1095"/>
      <c r="L26" s="1095"/>
      <c r="M26" s="1095"/>
      <c r="N26" s="1095"/>
      <c r="O26" s="1095"/>
      <c r="P26" s="1095"/>
      <c r="Q26" s="1095"/>
      <c r="R26" s="1095"/>
      <c r="S26" s="1095"/>
      <c r="T26" s="1095"/>
    </row>
    <row r="27" spans="1:20" s="1090" customFormat="1" ht="56.25">
      <c r="A27" s="1278"/>
      <c r="B27" s="1278"/>
      <c r="C27" s="1278"/>
      <c r="D27" s="1185">
        <v>1</v>
      </c>
      <c r="F27" s="1117" t="str">
        <f>"4."&amp;mergeValue(A27) &amp;"."&amp;mergeValue(B27)&amp;"."&amp;mergeValue(C27)&amp;"."&amp;mergeValue(D27)</f>
        <v>4.2.2.1.1</v>
      </c>
      <c r="G27" s="1129" t="s">
        <v>476</v>
      </c>
      <c r="H27" s="1188" t="str">
        <f>IF(Территории!R17="","","" &amp; Территории!R17 &amp; "")</f>
        <v>город Кировск (47522000)</v>
      </c>
      <c r="I27" s="1186" t="s">
        <v>566</v>
      </c>
      <c r="J27" s="1116"/>
      <c r="K27" s="1095"/>
      <c r="L27" s="1095"/>
      <c r="M27" s="1095"/>
      <c r="N27" s="1095"/>
      <c r="O27" s="1095"/>
      <c r="P27" s="1095"/>
      <c r="Q27" s="1095"/>
      <c r="R27" s="1095"/>
      <c r="S27" s="1095"/>
      <c r="T27" s="1095"/>
    </row>
    <row r="28" spans="1:20" s="306" customFormat="1" ht="3" customHeight="1">
      <c r="A28" s="307"/>
      <c r="B28" s="307"/>
      <c r="C28" s="307"/>
      <c r="D28" s="307"/>
      <c r="F28" s="321"/>
      <c r="G28" s="322"/>
      <c r="H28" s="323"/>
      <c r="I28" s="324"/>
      <c r="J28" s="307"/>
      <c r="K28" s="307"/>
      <c r="L28" s="307"/>
      <c r="M28" s="307"/>
      <c r="N28" s="307"/>
      <c r="O28" s="307"/>
      <c r="P28" s="307"/>
      <c r="Q28" s="307"/>
      <c r="R28" s="307"/>
      <c r="S28" s="307"/>
      <c r="T28" s="307"/>
    </row>
    <row r="29" spans="1:20" s="306" customFormat="1" ht="15" customHeight="1">
      <c r="A29" s="307"/>
      <c r="B29" s="307"/>
      <c r="C29" s="307"/>
      <c r="D29" s="307"/>
      <c r="F29" s="305"/>
      <c r="G29" s="1273" t="s">
        <v>568</v>
      </c>
      <c r="H29" s="1273"/>
      <c r="I29" s="218"/>
      <c r="J29" s="307"/>
      <c r="K29" s="307"/>
      <c r="L29" s="307"/>
      <c r="M29" s="307"/>
      <c r="N29" s="307"/>
      <c r="O29" s="307"/>
      <c r="P29" s="307"/>
      <c r="Q29" s="307"/>
      <c r="R29" s="307"/>
      <c r="S29" s="307"/>
      <c r="T29" s="307"/>
    </row>
  </sheetData>
  <sheetProtection password="FA9C" sheet="1" objects="1" scenarios="1" formatColumns="0" formatRows="0"/>
  <mergeCells count="14">
    <mergeCell ref="G29:H29"/>
    <mergeCell ref="F2:H2"/>
    <mergeCell ref="F4:H4"/>
    <mergeCell ref="I4:I5"/>
    <mergeCell ref="A18:A27"/>
    <mergeCell ref="B21:B23"/>
    <mergeCell ref="C22:C23"/>
    <mergeCell ref="B25:B27"/>
    <mergeCell ref="A8:A17"/>
    <mergeCell ref="C12:C13"/>
    <mergeCell ref="B11:B13"/>
    <mergeCell ref="B15:B17"/>
    <mergeCell ref="C16:C17"/>
    <mergeCell ref="C26:C27"/>
  </mergeCells>
  <dataValidations count="1">
    <dataValidation type="textLength" operator="lessThanOrEqual" allowBlank="1" showInputMessage="1" showErrorMessage="1" errorTitle="Ошибка" error="Допускается ввод не более 900 символов!" sqref="I28:I29">
      <formula1>900</formula1>
    </dataValidation>
  </dataValidation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5">
    <tabColor rgb="FFEAEBEE"/>
    <pageSetUpPr fitToPage="1"/>
  </sheetPr>
  <dimension ref="A1:AN43"/>
  <sheetViews>
    <sheetView showGridLines="0" topLeftCell="I15" zoomScaleNormal="100" workbookViewId="0">
      <selection activeCell="Y36" sqref="Y36:Y37"/>
    </sheetView>
  </sheetViews>
  <sheetFormatPr defaultColWidth="10.5703125" defaultRowHeight="14.25"/>
  <cols>
    <col min="1" max="6" width="10.5703125" style="468" hidden="1" customWidth="1"/>
    <col min="7" max="8" width="11.140625" style="474" hidden="1" customWidth="1"/>
    <col min="9" max="9" width="3.7109375" style="452" customWidth="1"/>
    <col min="10" max="11" width="3.7109375" style="451" customWidth="1"/>
    <col min="12" max="12" width="12.7109375" style="445" customWidth="1"/>
    <col min="13" max="13" width="44.7109375" style="445" customWidth="1"/>
    <col min="14" max="14" width="1.7109375" style="445" hidden="1" customWidth="1"/>
    <col min="15" max="16" width="23.7109375" style="445" customWidth="1"/>
    <col min="17" max="21" width="23.7109375" style="445" hidden="1" customWidth="1"/>
    <col min="22" max="22" width="1.7109375" style="445" hidden="1" customWidth="1"/>
    <col min="23" max="23" width="11.7109375" style="445" customWidth="1"/>
    <col min="24" max="24" width="3.7109375" style="445" customWidth="1"/>
    <col min="25" max="25" width="11.7109375" style="445" customWidth="1"/>
    <col min="26" max="26" width="8.5703125" style="445" hidden="1" customWidth="1"/>
    <col min="27" max="27" width="4.7109375" style="445" customWidth="1"/>
    <col min="28" max="28" width="115.7109375" style="445" customWidth="1"/>
    <col min="29" max="33" width="10.5703125" style="468"/>
    <col min="34" max="249" width="10.5703125" style="445"/>
    <col min="250" max="257" width="0" style="445" hidden="1" customWidth="1"/>
    <col min="258" max="260" width="3.7109375" style="445" customWidth="1"/>
    <col min="261" max="261" width="12.7109375" style="445" customWidth="1"/>
    <col min="262" max="262" width="47.42578125" style="445" customWidth="1"/>
    <col min="263" max="271" width="0" style="445" hidden="1" customWidth="1"/>
    <col min="272" max="272" width="11.7109375" style="445" customWidth="1"/>
    <col min="273" max="273" width="6.42578125" style="445" bestFit="1" customWidth="1"/>
    <col min="274" max="274" width="11.7109375" style="445" customWidth="1"/>
    <col min="275" max="275" width="0" style="445" hidden="1" customWidth="1"/>
    <col min="276" max="276" width="3.7109375" style="445" customWidth="1"/>
    <col min="277" max="277" width="11.140625" style="445" bestFit="1" customWidth="1"/>
    <col min="278" max="505" width="10.5703125" style="445"/>
    <col min="506" max="513" width="0" style="445" hidden="1" customWidth="1"/>
    <col min="514" max="516" width="3.7109375" style="445" customWidth="1"/>
    <col min="517" max="517" width="12.7109375" style="445" customWidth="1"/>
    <col min="518" max="518" width="47.42578125" style="445" customWidth="1"/>
    <col min="519" max="527" width="0" style="445" hidden="1" customWidth="1"/>
    <col min="528" max="528" width="11.7109375" style="445" customWidth="1"/>
    <col min="529" max="529" width="6.42578125" style="445" bestFit="1" customWidth="1"/>
    <col min="530" max="530" width="11.7109375" style="445" customWidth="1"/>
    <col min="531" max="531" width="0" style="445" hidden="1" customWidth="1"/>
    <col min="532" max="532" width="3.7109375" style="445" customWidth="1"/>
    <col min="533" max="533" width="11.140625" style="445" bestFit="1" customWidth="1"/>
    <col min="534" max="761" width="10.5703125" style="445"/>
    <col min="762" max="769" width="0" style="445" hidden="1" customWidth="1"/>
    <col min="770" max="772" width="3.7109375" style="445" customWidth="1"/>
    <col min="773" max="773" width="12.7109375" style="445" customWidth="1"/>
    <col min="774" max="774" width="47.42578125" style="445" customWidth="1"/>
    <col min="775" max="783" width="0" style="445" hidden="1" customWidth="1"/>
    <col min="784" max="784" width="11.7109375" style="445" customWidth="1"/>
    <col min="785" max="785" width="6.42578125" style="445" bestFit="1" customWidth="1"/>
    <col min="786" max="786" width="11.7109375" style="445" customWidth="1"/>
    <col min="787" max="787" width="0" style="445" hidden="1" customWidth="1"/>
    <col min="788" max="788" width="3.7109375" style="445" customWidth="1"/>
    <col min="789" max="789" width="11.140625" style="445" bestFit="1" customWidth="1"/>
    <col min="790" max="1017" width="10.5703125" style="445"/>
    <col min="1018" max="1025" width="0" style="445" hidden="1" customWidth="1"/>
    <col min="1026" max="1028" width="3.7109375" style="445" customWidth="1"/>
    <col min="1029" max="1029" width="12.7109375" style="445" customWidth="1"/>
    <col min="1030" max="1030" width="47.42578125" style="445" customWidth="1"/>
    <col min="1031" max="1039" width="0" style="445" hidden="1" customWidth="1"/>
    <col min="1040" max="1040" width="11.7109375" style="445" customWidth="1"/>
    <col min="1041" max="1041" width="6.42578125" style="445" bestFit="1" customWidth="1"/>
    <col min="1042" max="1042" width="11.7109375" style="445" customWidth="1"/>
    <col min="1043" max="1043" width="0" style="445" hidden="1" customWidth="1"/>
    <col min="1044" max="1044" width="3.7109375" style="445" customWidth="1"/>
    <col min="1045" max="1045" width="11.140625" style="445" bestFit="1" customWidth="1"/>
    <col min="1046" max="1273" width="10.5703125" style="445"/>
    <col min="1274" max="1281" width="0" style="445" hidden="1" customWidth="1"/>
    <col min="1282" max="1284" width="3.7109375" style="445" customWidth="1"/>
    <col min="1285" max="1285" width="12.7109375" style="445" customWidth="1"/>
    <col min="1286" max="1286" width="47.42578125" style="445" customWidth="1"/>
    <col min="1287" max="1295" width="0" style="445" hidden="1" customWidth="1"/>
    <col min="1296" max="1296" width="11.7109375" style="445" customWidth="1"/>
    <col min="1297" max="1297" width="6.42578125" style="445" bestFit="1" customWidth="1"/>
    <col min="1298" max="1298" width="11.7109375" style="445" customWidth="1"/>
    <col min="1299" max="1299" width="0" style="445" hidden="1" customWidth="1"/>
    <col min="1300" max="1300" width="3.7109375" style="445" customWidth="1"/>
    <col min="1301" max="1301" width="11.140625" style="445" bestFit="1" customWidth="1"/>
    <col min="1302" max="1529" width="10.5703125" style="445"/>
    <col min="1530" max="1537" width="0" style="445" hidden="1" customWidth="1"/>
    <col min="1538" max="1540" width="3.7109375" style="445" customWidth="1"/>
    <col min="1541" max="1541" width="12.7109375" style="445" customWidth="1"/>
    <col min="1542" max="1542" width="47.42578125" style="445" customWidth="1"/>
    <col min="1543" max="1551" width="0" style="445" hidden="1" customWidth="1"/>
    <col min="1552" max="1552" width="11.7109375" style="445" customWidth="1"/>
    <col min="1553" max="1553" width="6.42578125" style="445" bestFit="1" customWidth="1"/>
    <col min="1554" max="1554" width="11.7109375" style="445" customWidth="1"/>
    <col min="1555" max="1555" width="0" style="445" hidden="1" customWidth="1"/>
    <col min="1556" max="1556" width="3.7109375" style="445" customWidth="1"/>
    <col min="1557" max="1557" width="11.140625" style="445" bestFit="1" customWidth="1"/>
    <col min="1558" max="1785" width="10.5703125" style="445"/>
    <col min="1786" max="1793" width="0" style="445" hidden="1" customWidth="1"/>
    <col min="1794" max="1796" width="3.7109375" style="445" customWidth="1"/>
    <col min="1797" max="1797" width="12.7109375" style="445" customWidth="1"/>
    <col min="1798" max="1798" width="47.42578125" style="445" customWidth="1"/>
    <col min="1799" max="1807" width="0" style="445" hidden="1" customWidth="1"/>
    <col min="1808" max="1808" width="11.7109375" style="445" customWidth="1"/>
    <col min="1809" max="1809" width="6.42578125" style="445" bestFit="1" customWidth="1"/>
    <col min="1810" max="1810" width="11.7109375" style="445" customWidth="1"/>
    <col min="1811" max="1811" width="0" style="445" hidden="1" customWidth="1"/>
    <col min="1812" max="1812" width="3.7109375" style="445" customWidth="1"/>
    <col min="1813" max="1813" width="11.140625" style="445" bestFit="1" customWidth="1"/>
    <col min="1814" max="2041" width="10.5703125" style="445"/>
    <col min="2042" max="2049" width="0" style="445" hidden="1" customWidth="1"/>
    <col min="2050" max="2052" width="3.7109375" style="445" customWidth="1"/>
    <col min="2053" max="2053" width="12.7109375" style="445" customWidth="1"/>
    <col min="2054" max="2054" width="47.42578125" style="445" customWidth="1"/>
    <col min="2055" max="2063" width="0" style="445" hidden="1" customWidth="1"/>
    <col min="2064" max="2064" width="11.7109375" style="445" customWidth="1"/>
    <col min="2065" max="2065" width="6.42578125" style="445" bestFit="1" customWidth="1"/>
    <col min="2066" max="2066" width="11.7109375" style="445" customWidth="1"/>
    <col min="2067" max="2067" width="0" style="445" hidden="1" customWidth="1"/>
    <col min="2068" max="2068" width="3.7109375" style="445" customWidth="1"/>
    <col min="2069" max="2069" width="11.140625" style="445" bestFit="1" customWidth="1"/>
    <col min="2070" max="2297" width="10.5703125" style="445"/>
    <col min="2298" max="2305" width="0" style="445" hidden="1" customWidth="1"/>
    <col min="2306" max="2308" width="3.7109375" style="445" customWidth="1"/>
    <col min="2309" max="2309" width="12.7109375" style="445" customWidth="1"/>
    <col min="2310" max="2310" width="47.42578125" style="445" customWidth="1"/>
    <col min="2311" max="2319" width="0" style="445" hidden="1" customWidth="1"/>
    <col min="2320" max="2320" width="11.7109375" style="445" customWidth="1"/>
    <col min="2321" max="2321" width="6.42578125" style="445" bestFit="1" customWidth="1"/>
    <col min="2322" max="2322" width="11.7109375" style="445" customWidth="1"/>
    <col min="2323" max="2323" width="0" style="445" hidden="1" customWidth="1"/>
    <col min="2324" max="2324" width="3.7109375" style="445" customWidth="1"/>
    <col min="2325" max="2325" width="11.140625" style="445" bestFit="1" customWidth="1"/>
    <col min="2326" max="2553" width="10.5703125" style="445"/>
    <col min="2554" max="2561" width="0" style="445" hidden="1" customWidth="1"/>
    <col min="2562" max="2564" width="3.7109375" style="445" customWidth="1"/>
    <col min="2565" max="2565" width="12.7109375" style="445" customWidth="1"/>
    <col min="2566" max="2566" width="47.42578125" style="445" customWidth="1"/>
    <col min="2567" max="2575" width="0" style="445" hidden="1" customWidth="1"/>
    <col min="2576" max="2576" width="11.7109375" style="445" customWidth="1"/>
    <col min="2577" max="2577" width="6.42578125" style="445" bestFit="1" customWidth="1"/>
    <col min="2578" max="2578" width="11.7109375" style="445" customWidth="1"/>
    <col min="2579" max="2579" width="0" style="445" hidden="1" customWidth="1"/>
    <col min="2580" max="2580" width="3.7109375" style="445" customWidth="1"/>
    <col min="2581" max="2581" width="11.140625" style="445" bestFit="1" customWidth="1"/>
    <col min="2582" max="2809" width="10.5703125" style="445"/>
    <col min="2810" max="2817" width="0" style="445" hidden="1" customWidth="1"/>
    <col min="2818" max="2820" width="3.7109375" style="445" customWidth="1"/>
    <col min="2821" max="2821" width="12.7109375" style="445" customWidth="1"/>
    <col min="2822" max="2822" width="47.42578125" style="445" customWidth="1"/>
    <col min="2823" max="2831" width="0" style="445" hidden="1" customWidth="1"/>
    <col min="2832" max="2832" width="11.7109375" style="445" customWidth="1"/>
    <col min="2833" max="2833" width="6.42578125" style="445" bestFit="1" customWidth="1"/>
    <col min="2834" max="2834" width="11.7109375" style="445" customWidth="1"/>
    <col min="2835" max="2835" width="0" style="445" hidden="1" customWidth="1"/>
    <col min="2836" max="2836" width="3.7109375" style="445" customWidth="1"/>
    <col min="2837" max="2837" width="11.140625" style="445" bestFit="1" customWidth="1"/>
    <col min="2838" max="3065" width="10.5703125" style="445"/>
    <col min="3066" max="3073" width="0" style="445" hidden="1" customWidth="1"/>
    <col min="3074" max="3076" width="3.7109375" style="445" customWidth="1"/>
    <col min="3077" max="3077" width="12.7109375" style="445" customWidth="1"/>
    <col min="3078" max="3078" width="47.42578125" style="445" customWidth="1"/>
    <col min="3079" max="3087" width="0" style="445" hidden="1" customWidth="1"/>
    <col min="3088" max="3088" width="11.7109375" style="445" customWidth="1"/>
    <col min="3089" max="3089" width="6.42578125" style="445" bestFit="1" customWidth="1"/>
    <col min="3090" max="3090" width="11.7109375" style="445" customWidth="1"/>
    <col min="3091" max="3091" width="0" style="445" hidden="1" customWidth="1"/>
    <col min="3092" max="3092" width="3.7109375" style="445" customWidth="1"/>
    <col min="3093" max="3093" width="11.140625" style="445" bestFit="1" customWidth="1"/>
    <col min="3094" max="3321" width="10.5703125" style="445"/>
    <col min="3322" max="3329" width="0" style="445" hidden="1" customWidth="1"/>
    <col min="3330" max="3332" width="3.7109375" style="445" customWidth="1"/>
    <col min="3333" max="3333" width="12.7109375" style="445" customWidth="1"/>
    <col min="3334" max="3334" width="47.42578125" style="445" customWidth="1"/>
    <col min="3335" max="3343" width="0" style="445" hidden="1" customWidth="1"/>
    <col min="3344" max="3344" width="11.7109375" style="445" customWidth="1"/>
    <col min="3345" max="3345" width="6.42578125" style="445" bestFit="1" customWidth="1"/>
    <col min="3346" max="3346" width="11.7109375" style="445" customWidth="1"/>
    <col min="3347" max="3347" width="0" style="445" hidden="1" customWidth="1"/>
    <col min="3348" max="3348" width="3.7109375" style="445" customWidth="1"/>
    <col min="3349" max="3349" width="11.140625" style="445" bestFit="1" customWidth="1"/>
    <col min="3350" max="3577" width="10.5703125" style="445"/>
    <col min="3578" max="3585" width="0" style="445" hidden="1" customWidth="1"/>
    <col min="3586" max="3588" width="3.7109375" style="445" customWidth="1"/>
    <col min="3589" max="3589" width="12.7109375" style="445" customWidth="1"/>
    <col min="3590" max="3590" width="47.42578125" style="445" customWidth="1"/>
    <col min="3591" max="3599" width="0" style="445" hidden="1" customWidth="1"/>
    <col min="3600" max="3600" width="11.7109375" style="445" customWidth="1"/>
    <col min="3601" max="3601" width="6.42578125" style="445" bestFit="1" customWidth="1"/>
    <col min="3602" max="3602" width="11.7109375" style="445" customWidth="1"/>
    <col min="3603" max="3603" width="0" style="445" hidden="1" customWidth="1"/>
    <col min="3604" max="3604" width="3.7109375" style="445" customWidth="1"/>
    <col min="3605" max="3605" width="11.140625" style="445" bestFit="1" customWidth="1"/>
    <col min="3606" max="3833" width="10.5703125" style="445"/>
    <col min="3834" max="3841" width="0" style="445" hidden="1" customWidth="1"/>
    <col min="3842" max="3844" width="3.7109375" style="445" customWidth="1"/>
    <col min="3845" max="3845" width="12.7109375" style="445" customWidth="1"/>
    <col min="3846" max="3846" width="47.42578125" style="445" customWidth="1"/>
    <col min="3847" max="3855" width="0" style="445" hidden="1" customWidth="1"/>
    <col min="3856" max="3856" width="11.7109375" style="445" customWidth="1"/>
    <col min="3857" max="3857" width="6.42578125" style="445" bestFit="1" customWidth="1"/>
    <col min="3858" max="3858" width="11.7109375" style="445" customWidth="1"/>
    <col min="3859" max="3859" width="0" style="445" hidden="1" customWidth="1"/>
    <col min="3860" max="3860" width="3.7109375" style="445" customWidth="1"/>
    <col min="3861" max="3861" width="11.140625" style="445" bestFit="1" customWidth="1"/>
    <col min="3862" max="4089" width="10.5703125" style="445"/>
    <col min="4090" max="4097" width="0" style="445" hidden="1" customWidth="1"/>
    <col min="4098" max="4100" width="3.7109375" style="445" customWidth="1"/>
    <col min="4101" max="4101" width="12.7109375" style="445" customWidth="1"/>
    <col min="4102" max="4102" width="47.42578125" style="445" customWidth="1"/>
    <col min="4103" max="4111" width="0" style="445" hidden="1" customWidth="1"/>
    <col min="4112" max="4112" width="11.7109375" style="445" customWidth="1"/>
    <col min="4113" max="4113" width="6.42578125" style="445" bestFit="1" customWidth="1"/>
    <col min="4114" max="4114" width="11.7109375" style="445" customWidth="1"/>
    <col min="4115" max="4115" width="0" style="445" hidden="1" customWidth="1"/>
    <col min="4116" max="4116" width="3.7109375" style="445" customWidth="1"/>
    <col min="4117" max="4117" width="11.140625" style="445" bestFit="1" customWidth="1"/>
    <col min="4118" max="4345" width="10.5703125" style="445"/>
    <col min="4346" max="4353" width="0" style="445" hidden="1" customWidth="1"/>
    <col min="4354" max="4356" width="3.7109375" style="445" customWidth="1"/>
    <col min="4357" max="4357" width="12.7109375" style="445" customWidth="1"/>
    <col min="4358" max="4358" width="47.42578125" style="445" customWidth="1"/>
    <col min="4359" max="4367" width="0" style="445" hidden="1" customWidth="1"/>
    <col min="4368" max="4368" width="11.7109375" style="445" customWidth="1"/>
    <col min="4369" max="4369" width="6.42578125" style="445" bestFit="1" customWidth="1"/>
    <col min="4370" max="4370" width="11.7109375" style="445" customWidth="1"/>
    <col min="4371" max="4371" width="0" style="445" hidden="1" customWidth="1"/>
    <col min="4372" max="4372" width="3.7109375" style="445" customWidth="1"/>
    <col min="4373" max="4373" width="11.140625" style="445" bestFit="1" customWidth="1"/>
    <col min="4374" max="4601" width="10.5703125" style="445"/>
    <col min="4602" max="4609" width="0" style="445" hidden="1" customWidth="1"/>
    <col min="4610" max="4612" width="3.7109375" style="445" customWidth="1"/>
    <col min="4613" max="4613" width="12.7109375" style="445" customWidth="1"/>
    <col min="4614" max="4614" width="47.42578125" style="445" customWidth="1"/>
    <col min="4615" max="4623" width="0" style="445" hidden="1" customWidth="1"/>
    <col min="4624" max="4624" width="11.7109375" style="445" customWidth="1"/>
    <col min="4625" max="4625" width="6.42578125" style="445" bestFit="1" customWidth="1"/>
    <col min="4626" max="4626" width="11.7109375" style="445" customWidth="1"/>
    <col min="4627" max="4627" width="0" style="445" hidden="1" customWidth="1"/>
    <col min="4628" max="4628" width="3.7109375" style="445" customWidth="1"/>
    <col min="4629" max="4629" width="11.140625" style="445" bestFit="1" customWidth="1"/>
    <col min="4630" max="4857" width="10.5703125" style="445"/>
    <col min="4858" max="4865" width="0" style="445" hidden="1" customWidth="1"/>
    <col min="4866" max="4868" width="3.7109375" style="445" customWidth="1"/>
    <col min="4869" max="4869" width="12.7109375" style="445" customWidth="1"/>
    <col min="4870" max="4870" width="47.42578125" style="445" customWidth="1"/>
    <col min="4871" max="4879" width="0" style="445" hidden="1" customWidth="1"/>
    <col min="4880" max="4880" width="11.7109375" style="445" customWidth="1"/>
    <col min="4881" max="4881" width="6.42578125" style="445" bestFit="1" customWidth="1"/>
    <col min="4882" max="4882" width="11.7109375" style="445" customWidth="1"/>
    <col min="4883" max="4883" width="0" style="445" hidden="1" customWidth="1"/>
    <col min="4884" max="4884" width="3.7109375" style="445" customWidth="1"/>
    <col min="4885" max="4885" width="11.140625" style="445" bestFit="1" customWidth="1"/>
    <col min="4886" max="5113" width="10.5703125" style="445"/>
    <col min="5114" max="5121" width="0" style="445" hidden="1" customWidth="1"/>
    <col min="5122" max="5124" width="3.7109375" style="445" customWidth="1"/>
    <col min="5125" max="5125" width="12.7109375" style="445" customWidth="1"/>
    <col min="5126" max="5126" width="47.42578125" style="445" customWidth="1"/>
    <col min="5127" max="5135" width="0" style="445" hidden="1" customWidth="1"/>
    <col min="5136" max="5136" width="11.7109375" style="445" customWidth="1"/>
    <col min="5137" max="5137" width="6.42578125" style="445" bestFit="1" customWidth="1"/>
    <col min="5138" max="5138" width="11.7109375" style="445" customWidth="1"/>
    <col min="5139" max="5139" width="0" style="445" hidden="1" customWidth="1"/>
    <col min="5140" max="5140" width="3.7109375" style="445" customWidth="1"/>
    <col min="5141" max="5141" width="11.140625" style="445" bestFit="1" customWidth="1"/>
    <col min="5142" max="5369" width="10.5703125" style="445"/>
    <col min="5370" max="5377" width="0" style="445" hidden="1" customWidth="1"/>
    <col min="5378" max="5380" width="3.7109375" style="445" customWidth="1"/>
    <col min="5381" max="5381" width="12.7109375" style="445" customWidth="1"/>
    <col min="5382" max="5382" width="47.42578125" style="445" customWidth="1"/>
    <col min="5383" max="5391" width="0" style="445" hidden="1" customWidth="1"/>
    <col min="5392" max="5392" width="11.7109375" style="445" customWidth="1"/>
    <col min="5393" max="5393" width="6.42578125" style="445" bestFit="1" customWidth="1"/>
    <col min="5394" max="5394" width="11.7109375" style="445" customWidth="1"/>
    <col min="5395" max="5395" width="0" style="445" hidden="1" customWidth="1"/>
    <col min="5396" max="5396" width="3.7109375" style="445" customWidth="1"/>
    <col min="5397" max="5397" width="11.140625" style="445" bestFit="1" customWidth="1"/>
    <col min="5398" max="5625" width="10.5703125" style="445"/>
    <col min="5626" max="5633" width="0" style="445" hidden="1" customWidth="1"/>
    <col min="5634" max="5636" width="3.7109375" style="445" customWidth="1"/>
    <col min="5637" max="5637" width="12.7109375" style="445" customWidth="1"/>
    <col min="5638" max="5638" width="47.42578125" style="445" customWidth="1"/>
    <col min="5639" max="5647" width="0" style="445" hidden="1" customWidth="1"/>
    <col min="5648" max="5648" width="11.7109375" style="445" customWidth="1"/>
    <col min="5649" max="5649" width="6.42578125" style="445" bestFit="1" customWidth="1"/>
    <col min="5650" max="5650" width="11.7109375" style="445" customWidth="1"/>
    <col min="5651" max="5651" width="0" style="445" hidden="1" customWidth="1"/>
    <col min="5652" max="5652" width="3.7109375" style="445" customWidth="1"/>
    <col min="5653" max="5653" width="11.140625" style="445" bestFit="1" customWidth="1"/>
    <col min="5654" max="5881" width="10.5703125" style="445"/>
    <col min="5882" max="5889" width="0" style="445" hidden="1" customWidth="1"/>
    <col min="5890" max="5892" width="3.7109375" style="445" customWidth="1"/>
    <col min="5893" max="5893" width="12.7109375" style="445" customWidth="1"/>
    <col min="5894" max="5894" width="47.42578125" style="445" customWidth="1"/>
    <col min="5895" max="5903" width="0" style="445" hidden="1" customWidth="1"/>
    <col min="5904" max="5904" width="11.7109375" style="445" customWidth="1"/>
    <col min="5905" max="5905" width="6.42578125" style="445" bestFit="1" customWidth="1"/>
    <col min="5906" max="5906" width="11.7109375" style="445" customWidth="1"/>
    <col min="5907" max="5907" width="0" style="445" hidden="1" customWidth="1"/>
    <col min="5908" max="5908" width="3.7109375" style="445" customWidth="1"/>
    <col min="5909" max="5909" width="11.140625" style="445" bestFit="1" customWidth="1"/>
    <col min="5910" max="6137" width="10.5703125" style="445"/>
    <col min="6138" max="6145" width="0" style="445" hidden="1" customWidth="1"/>
    <col min="6146" max="6148" width="3.7109375" style="445" customWidth="1"/>
    <col min="6149" max="6149" width="12.7109375" style="445" customWidth="1"/>
    <col min="6150" max="6150" width="47.42578125" style="445" customWidth="1"/>
    <col min="6151" max="6159" width="0" style="445" hidden="1" customWidth="1"/>
    <col min="6160" max="6160" width="11.7109375" style="445" customWidth="1"/>
    <col min="6161" max="6161" width="6.42578125" style="445" bestFit="1" customWidth="1"/>
    <col min="6162" max="6162" width="11.7109375" style="445" customWidth="1"/>
    <col min="6163" max="6163" width="0" style="445" hidden="1" customWidth="1"/>
    <col min="6164" max="6164" width="3.7109375" style="445" customWidth="1"/>
    <col min="6165" max="6165" width="11.140625" style="445" bestFit="1" customWidth="1"/>
    <col min="6166" max="6393" width="10.5703125" style="445"/>
    <col min="6394" max="6401" width="0" style="445" hidden="1" customWidth="1"/>
    <col min="6402" max="6404" width="3.7109375" style="445" customWidth="1"/>
    <col min="6405" max="6405" width="12.7109375" style="445" customWidth="1"/>
    <col min="6406" max="6406" width="47.42578125" style="445" customWidth="1"/>
    <col min="6407" max="6415" width="0" style="445" hidden="1" customWidth="1"/>
    <col min="6416" max="6416" width="11.7109375" style="445" customWidth="1"/>
    <col min="6417" max="6417" width="6.42578125" style="445" bestFit="1" customWidth="1"/>
    <col min="6418" max="6418" width="11.7109375" style="445" customWidth="1"/>
    <col min="6419" max="6419" width="0" style="445" hidden="1" customWidth="1"/>
    <col min="6420" max="6420" width="3.7109375" style="445" customWidth="1"/>
    <col min="6421" max="6421" width="11.140625" style="445" bestFit="1" customWidth="1"/>
    <col min="6422" max="6649" width="10.5703125" style="445"/>
    <col min="6650" max="6657" width="0" style="445" hidden="1" customWidth="1"/>
    <col min="6658" max="6660" width="3.7109375" style="445" customWidth="1"/>
    <col min="6661" max="6661" width="12.7109375" style="445" customWidth="1"/>
    <col min="6662" max="6662" width="47.42578125" style="445" customWidth="1"/>
    <col min="6663" max="6671" width="0" style="445" hidden="1" customWidth="1"/>
    <col min="6672" max="6672" width="11.7109375" style="445" customWidth="1"/>
    <col min="6673" max="6673" width="6.42578125" style="445" bestFit="1" customWidth="1"/>
    <col min="6674" max="6674" width="11.7109375" style="445" customWidth="1"/>
    <col min="6675" max="6675" width="0" style="445" hidden="1" customWidth="1"/>
    <col min="6676" max="6676" width="3.7109375" style="445" customWidth="1"/>
    <col min="6677" max="6677" width="11.140625" style="445" bestFit="1" customWidth="1"/>
    <col min="6678" max="6905" width="10.5703125" style="445"/>
    <col min="6906" max="6913" width="0" style="445" hidden="1" customWidth="1"/>
    <col min="6914" max="6916" width="3.7109375" style="445" customWidth="1"/>
    <col min="6917" max="6917" width="12.7109375" style="445" customWidth="1"/>
    <col min="6918" max="6918" width="47.42578125" style="445" customWidth="1"/>
    <col min="6919" max="6927" width="0" style="445" hidden="1" customWidth="1"/>
    <col min="6928" max="6928" width="11.7109375" style="445" customWidth="1"/>
    <col min="6929" max="6929" width="6.42578125" style="445" bestFit="1" customWidth="1"/>
    <col min="6930" max="6930" width="11.7109375" style="445" customWidth="1"/>
    <col min="6931" max="6931" width="0" style="445" hidden="1" customWidth="1"/>
    <col min="6932" max="6932" width="3.7109375" style="445" customWidth="1"/>
    <col min="6933" max="6933" width="11.140625" style="445" bestFit="1" customWidth="1"/>
    <col min="6934" max="7161" width="10.5703125" style="445"/>
    <col min="7162" max="7169" width="0" style="445" hidden="1" customWidth="1"/>
    <col min="7170" max="7172" width="3.7109375" style="445" customWidth="1"/>
    <col min="7173" max="7173" width="12.7109375" style="445" customWidth="1"/>
    <col min="7174" max="7174" width="47.42578125" style="445" customWidth="1"/>
    <col min="7175" max="7183" width="0" style="445" hidden="1" customWidth="1"/>
    <col min="7184" max="7184" width="11.7109375" style="445" customWidth="1"/>
    <col min="7185" max="7185" width="6.42578125" style="445" bestFit="1" customWidth="1"/>
    <col min="7186" max="7186" width="11.7109375" style="445" customWidth="1"/>
    <col min="7187" max="7187" width="0" style="445" hidden="1" customWidth="1"/>
    <col min="7188" max="7188" width="3.7109375" style="445" customWidth="1"/>
    <col min="7189" max="7189" width="11.140625" style="445" bestFit="1" customWidth="1"/>
    <col min="7190" max="7417" width="10.5703125" style="445"/>
    <col min="7418" max="7425" width="0" style="445" hidden="1" customWidth="1"/>
    <col min="7426" max="7428" width="3.7109375" style="445" customWidth="1"/>
    <col min="7429" max="7429" width="12.7109375" style="445" customWidth="1"/>
    <col min="7430" max="7430" width="47.42578125" style="445" customWidth="1"/>
    <col min="7431" max="7439" width="0" style="445" hidden="1" customWidth="1"/>
    <col min="7440" max="7440" width="11.7109375" style="445" customWidth="1"/>
    <col min="7441" max="7441" width="6.42578125" style="445" bestFit="1" customWidth="1"/>
    <col min="7442" max="7442" width="11.7109375" style="445" customWidth="1"/>
    <col min="7443" max="7443" width="0" style="445" hidden="1" customWidth="1"/>
    <col min="7444" max="7444" width="3.7109375" style="445" customWidth="1"/>
    <col min="7445" max="7445" width="11.140625" style="445" bestFit="1" customWidth="1"/>
    <col min="7446" max="7673" width="10.5703125" style="445"/>
    <col min="7674" max="7681" width="0" style="445" hidden="1" customWidth="1"/>
    <col min="7682" max="7684" width="3.7109375" style="445" customWidth="1"/>
    <col min="7685" max="7685" width="12.7109375" style="445" customWidth="1"/>
    <col min="7686" max="7686" width="47.42578125" style="445" customWidth="1"/>
    <col min="7687" max="7695" width="0" style="445" hidden="1" customWidth="1"/>
    <col min="7696" max="7696" width="11.7109375" style="445" customWidth="1"/>
    <col min="7697" max="7697" width="6.42578125" style="445" bestFit="1" customWidth="1"/>
    <col min="7698" max="7698" width="11.7109375" style="445" customWidth="1"/>
    <col min="7699" max="7699" width="0" style="445" hidden="1" customWidth="1"/>
    <col min="7700" max="7700" width="3.7109375" style="445" customWidth="1"/>
    <col min="7701" max="7701" width="11.140625" style="445" bestFit="1" customWidth="1"/>
    <col min="7702" max="7929" width="10.5703125" style="445"/>
    <col min="7930" max="7937" width="0" style="445" hidden="1" customWidth="1"/>
    <col min="7938" max="7940" width="3.7109375" style="445" customWidth="1"/>
    <col min="7941" max="7941" width="12.7109375" style="445" customWidth="1"/>
    <col min="7942" max="7942" width="47.42578125" style="445" customWidth="1"/>
    <col min="7943" max="7951" width="0" style="445" hidden="1" customWidth="1"/>
    <col min="7952" max="7952" width="11.7109375" style="445" customWidth="1"/>
    <col min="7953" max="7953" width="6.42578125" style="445" bestFit="1" customWidth="1"/>
    <col min="7954" max="7954" width="11.7109375" style="445" customWidth="1"/>
    <col min="7955" max="7955" width="0" style="445" hidden="1" customWidth="1"/>
    <col min="7956" max="7956" width="3.7109375" style="445" customWidth="1"/>
    <col min="7957" max="7957" width="11.140625" style="445" bestFit="1" customWidth="1"/>
    <col min="7958" max="8185" width="10.5703125" style="445"/>
    <col min="8186" max="8193" width="0" style="445" hidden="1" customWidth="1"/>
    <col min="8194" max="8196" width="3.7109375" style="445" customWidth="1"/>
    <col min="8197" max="8197" width="12.7109375" style="445" customWidth="1"/>
    <col min="8198" max="8198" width="47.42578125" style="445" customWidth="1"/>
    <col min="8199" max="8207" width="0" style="445" hidden="1" customWidth="1"/>
    <col min="8208" max="8208" width="11.7109375" style="445" customWidth="1"/>
    <col min="8209" max="8209" width="6.42578125" style="445" bestFit="1" customWidth="1"/>
    <col min="8210" max="8210" width="11.7109375" style="445" customWidth="1"/>
    <col min="8211" max="8211" width="0" style="445" hidden="1" customWidth="1"/>
    <col min="8212" max="8212" width="3.7109375" style="445" customWidth="1"/>
    <col min="8213" max="8213" width="11.140625" style="445" bestFit="1" customWidth="1"/>
    <col min="8214" max="8441" width="10.5703125" style="445"/>
    <col min="8442" max="8449" width="0" style="445" hidden="1" customWidth="1"/>
    <col min="8450" max="8452" width="3.7109375" style="445" customWidth="1"/>
    <col min="8453" max="8453" width="12.7109375" style="445" customWidth="1"/>
    <col min="8454" max="8454" width="47.42578125" style="445" customWidth="1"/>
    <col min="8455" max="8463" width="0" style="445" hidden="1" customWidth="1"/>
    <col min="8464" max="8464" width="11.7109375" style="445" customWidth="1"/>
    <col min="8465" max="8465" width="6.42578125" style="445" bestFit="1" customWidth="1"/>
    <col min="8466" max="8466" width="11.7109375" style="445" customWidth="1"/>
    <col min="8467" max="8467" width="0" style="445" hidden="1" customWidth="1"/>
    <col min="8468" max="8468" width="3.7109375" style="445" customWidth="1"/>
    <col min="8469" max="8469" width="11.140625" style="445" bestFit="1" customWidth="1"/>
    <col min="8470" max="8697" width="10.5703125" style="445"/>
    <col min="8698" max="8705" width="0" style="445" hidden="1" customWidth="1"/>
    <col min="8706" max="8708" width="3.7109375" style="445" customWidth="1"/>
    <col min="8709" max="8709" width="12.7109375" style="445" customWidth="1"/>
    <col min="8710" max="8710" width="47.42578125" style="445" customWidth="1"/>
    <col min="8711" max="8719" width="0" style="445" hidden="1" customWidth="1"/>
    <col min="8720" max="8720" width="11.7109375" style="445" customWidth="1"/>
    <col min="8721" max="8721" width="6.42578125" style="445" bestFit="1" customWidth="1"/>
    <col min="8722" max="8722" width="11.7109375" style="445" customWidth="1"/>
    <col min="8723" max="8723" width="0" style="445" hidden="1" customWidth="1"/>
    <col min="8724" max="8724" width="3.7109375" style="445" customWidth="1"/>
    <col min="8725" max="8725" width="11.140625" style="445" bestFit="1" customWidth="1"/>
    <col min="8726" max="8953" width="10.5703125" style="445"/>
    <col min="8954" max="8961" width="0" style="445" hidden="1" customWidth="1"/>
    <col min="8962" max="8964" width="3.7109375" style="445" customWidth="1"/>
    <col min="8965" max="8965" width="12.7109375" style="445" customWidth="1"/>
    <col min="8966" max="8966" width="47.42578125" style="445" customWidth="1"/>
    <col min="8967" max="8975" width="0" style="445" hidden="1" customWidth="1"/>
    <col min="8976" max="8976" width="11.7109375" style="445" customWidth="1"/>
    <col min="8977" max="8977" width="6.42578125" style="445" bestFit="1" customWidth="1"/>
    <col min="8978" max="8978" width="11.7109375" style="445" customWidth="1"/>
    <col min="8979" max="8979" width="0" style="445" hidden="1" customWidth="1"/>
    <col min="8980" max="8980" width="3.7109375" style="445" customWidth="1"/>
    <col min="8981" max="8981" width="11.140625" style="445" bestFit="1" customWidth="1"/>
    <col min="8982" max="9209" width="10.5703125" style="445"/>
    <col min="9210" max="9217" width="0" style="445" hidden="1" customWidth="1"/>
    <col min="9218" max="9220" width="3.7109375" style="445" customWidth="1"/>
    <col min="9221" max="9221" width="12.7109375" style="445" customWidth="1"/>
    <col min="9222" max="9222" width="47.42578125" style="445" customWidth="1"/>
    <col min="9223" max="9231" width="0" style="445" hidden="1" customWidth="1"/>
    <col min="9232" max="9232" width="11.7109375" style="445" customWidth="1"/>
    <col min="9233" max="9233" width="6.42578125" style="445" bestFit="1" customWidth="1"/>
    <col min="9234" max="9234" width="11.7109375" style="445" customWidth="1"/>
    <col min="9235" max="9235" width="0" style="445" hidden="1" customWidth="1"/>
    <col min="9236" max="9236" width="3.7109375" style="445" customWidth="1"/>
    <col min="9237" max="9237" width="11.140625" style="445" bestFit="1" customWidth="1"/>
    <col min="9238" max="9465" width="10.5703125" style="445"/>
    <col min="9466" max="9473" width="0" style="445" hidden="1" customWidth="1"/>
    <col min="9474" max="9476" width="3.7109375" style="445" customWidth="1"/>
    <col min="9477" max="9477" width="12.7109375" style="445" customWidth="1"/>
    <col min="9478" max="9478" width="47.42578125" style="445" customWidth="1"/>
    <col min="9479" max="9487" width="0" style="445" hidden="1" customWidth="1"/>
    <col min="9488" max="9488" width="11.7109375" style="445" customWidth="1"/>
    <col min="9489" max="9489" width="6.42578125" style="445" bestFit="1" customWidth="1"/>
    <col min="9490" max="9490" width="11.7109375" style="445" customWidth="1"/>
    <col min="9491" max="9491" width="0" style="445" hidden="1" customWidth="1"/>
    <col min="9492" max="9492" width="3.7109375" style="445" customWidth="1"/>
    <col min="9493" max="9493" width="11.140625" style="445" bestFit="1" customWidth="1"/>
    <col min="9494" max="9721" width="10.5703125" style="445"/>
    <col min="9722" max="9729" width="0" style="445" hidden="1" customWidth="1"/>
    <col min="9730" max="9732" width="3.7109375" style="445" customWidth="1"/>
    <col min="9733" max="9733" width="12.7109375" style="445" customWidth="1"/>
    <col min="9734" max="9734" width="47.42578125" style="445" customWidth="1"/>
    <col min="9735" max="9743" width="0" style="445" hidden="1" customWidth="1"/>
    <col min="9744" max="9744" width="11.7109375" style="445" customWidth="1"/>
    <col min="9745" max="9745" width="6.42578125" style="445" bestFit="1" customWidth="1"/>
    <col min="9746" max="9746" width="11.7109375" style="445" customWidth="1"/>
    <col min="9747" max="9747" width="0" style="445" hidden="1" customWidth="1"/>
    <col min="9748" max="9748" width="3.7109375" style="445" customWidth="1"/>
    <col min="9749" max="9749" width="11.140625" style="445" bestFit="1" customWidth="1"/>
    <col min="9750" max="9977" width="10.5703125" style="445"/>
    <col min="9978" max="9985" width="0" style="445" hidden="1" customWidth="1"/>
    <col min="9986" max="9988" width="3.7109375" style="445" customWidth="1"/>
    <col min="9989" max="9989" width="12.7109375" style="445" customWidth="1"/>
    <col min="9990" max="9990" width="47.42578125" style="445" customWidth="1"/>
    <col min="9991" max="9999" width="0" style="445" hidden="1" customWidth="1"/>
    <col min="10000" max="10000" width="11.7109375" style="445" customWidth="1"/>
    <col min="10001" max="10001" width="6.42578125" style="445" bestFit="1" customWidth="1"/>
    <col min="10002" max="10002" width="11.7109375" style="445" customWidth="1"/>
    <col min="10003" max="10003" width="0" style="445" hidden="1" customWidth="1"/>
    <col min="10004" max="10004" width="3.7109375" style="445" customWidth="1"/>
    <col min="10005" max="10005" width="11.140625" style="445" bestFit="1" customWidth="1"/>
    <col min="10006" max="10233" width="10.5703125" style="445"/>
    <col min="10234" max="10241" width="0" style="445" hidden="1" customWidth="1"/>
    <col min="10242" max="10244" width="3.7109375" style="445" customWidth="1"/>
    <col min="10245" max="10245" width="12.7109375" style="445" customWidth="1"/>
    <col min="10246" max="10246" width="47.42578125" style="445" customWidth="1"/>
    <col min="10247" max="10255" width="0" style="445" hidden="1" customWidth="1"/>
    <col min="10256" max="10256" width="11.7109375" style="445" customWidth="1"/>
    <col min="10257" max="10257" width="6.42578125" style="445" bestFit="1" customWidth="1"/>
    <col min="10258" max="10258" width="11.7109375" style="445" customWidth="1"/>
    <col min="10259" max="10259" width="0" style="445" hidden="1" customWidth="1"/>
    <col min="10260" max="10260" width="3.7109375" style="445" customWidth="1"/>
    <col min="10261" max="10261" width="11.140625" style="445" bestFit="1" customWidth="1"/>
    <col min="10262" max="10489" width="10.5703125" style="445"/>
    <col min="10490" max="10497" width="0" style="445" hidden="1" customWidth="1"/>
    <col min="10498" max="10500" width="3.7109375" style="445" customWidth="1"/>
    <col min="10501" max="10501" width="12.7109375" style="445" customWidth="1"/>
    <col min="10502" max="10502" width="47.42578125" style="445" customWidth="1"/>
    <col min="10503" max="10511" width="0" style="445" hidden="1" customWidth="1"/>
    <col min="10512" max="10512" width="11.7109375" style="445" customWidth="1"/>
    <col min="10513" max="10513" width="6.42578125" style="445" bestFit="1" customWidth="1"/>
    <col min="10514" max="10514" width="11.7109375" style="445" customWidth="1"/>
    <col min="10515" max="10515" width="0" style="445" hidden="1" customWidth="1"/>
    <col min="10516" max="10516" width="3.7109375" style="445" customWidth="1"/>
    <col min="10517" max="10517" width="11.140625" style="445" bestFit="1" customWidth="1"/>
    <col min="10518" max="10745" width="10.5703125" style="445"/>
    <col min="10746" max="10753" width="0" style="445" hidden="1" customWidth="1"/>
    <col min="10754" max="10756" width="3.7109375" style="445" customWidth="1"/>
    <col min="10757" max="10757" width="12.7109375" style="445" customWidth="1"/>
    <col min="10758" max="10758" width="47.42578125" style="445" customWidth="1"/>
    <col min="10759" max="10767" width="0" style="445" hidden="1" customWidth="1"/>
    <col min="10768" max="10768" width="11.7109375" style="445" customWidth="1"/>
    <col min="10769" max="10769" width="6.42578125" style="445" bestFit="1" customWidth="1"/>
    <col min="10770" max="10770" width="11.7109375" style="445" customWidth="1"/>
    <col min="10771" max="10771" width="0" style="445" hidden="1" customWidth="1"/>
    <col min="10772" max="10772" width="3.7109375" style="445" customWidth="1"/>
    <col min="10773" max="10773" width="11.140625" style="445" bestFit="1" customWidth="1"/>
    <col min="10774" max="11001" width="10.5703125" style="445"/>
    <col min="11002" max="11009" width="0" style="445" hidden="1" customWidth="1"/>
    <col min="11010" max="11012" width="3.7109375" style="445" customWidth="1"/>
    <col min="11013" max="11013" width="12.7109375" style="445" customWidth="1"/>
    <col min="11014" max="11014" width="47.42578125" style="445" customWidth="1"/>
    <col min="11015" max="11023" width="0" style="445" hidden="1" customWidth="1"/>
    <col min="11024" max="11024" width="11.7109375" style="445" customWidth="1"/>
    <col min="11025" max="11025" width="6.42578125" style="445" bestFit="1" customWidth="1"/>
    <col min="11026" max="11026" width="11.7109375" style="445" customWidth="1"/>
    <col min="11027" max="11027" width="0" style="445" hidden="1" customWidth="1"/>
    <col min="11028" max="11028" width="3.7109375" style="445" customWidth="1"/>
    <col min="11029" max="11029" width="11.140625" style="445" bestFit="1" customWidth="1"/>
    <col min="11030" max="11257" width="10.5703125" style="445"/>
    <col min="11258" max="11265" width="0" style="445" hidden="1" customWidth="1"/>
    <col min="11266" max="11268" width="3.7109375" style="445" customWidth="1"/>
    <col min="11269" max="11269" width="12.7109375" style="445" customWidth="1"/>
    <col min="11270" max="11270" width="47.42578125" style="445" customWidth="1"/>
    <col min="11271" max="11279" width="0" style="445" hidden="1" customWidth="1"/>
    <col min="11280" max="11280" width="11.7109375" style="445" customWidth="1"/>
    <col min="11281" max="11281" width="6.42578125" style="445" bestFit="1" customWidth="1"/>
    <col min="11282" max="11282" width="11.7109375" style="445" customWidth="1"/>
    <col min="11283" max="11283" width="0" style="445" hidden="1" customWidth="1"/>
    <col min="11284" max="11284" width="3.7109375" style="445" customWidth="1"/>
    <col min="11285" max="11285" width="11.140625" style="445" bestFit="1" customWidth="1"/>
    <col min="11286" max="11513" width="10.5703125" style="445"/>
    <col min="11514" max="11521" width="0" style="445" hidden="1" customWidth="1"/>
    <col min="11522" max="11524" width="3.7109375" style="445" customWidth="1"/>
    <col min="11525" max="11525" width="12.7109375" style="445" customWidth="1"/>
    <col min="11526" max="11526" width="47.42578125" style="445" customWidth="1"/>
    <col min="11527" max="11535" width="0" style="445" hidden="1" customWidth="1"/>
    <col min="11536" max="11536" width="11.7109375" style="445" customWidth="1"/>
    <col min="11537" max="11537" width="6.42578125" style="445" bestFit="1" customWidth="1"/>
    <col min="11538" max="11538" width="11.7109375" style="445" customWidth="1"/>
    <col min="11539" max="11539" width="0" style="445" hidden="1" customWidth="1"/>
    <col min="11540" max="11540" width="3.7109375" style="445" customWidth="1"/>
    <col min="11541" max="11541" width="11.140625" style="445" bestFit="1" customWidth="1"/>
    <col min="11542" max="11769" width="10.5703125" style="445"/>
    <col min="11770" max="11777" width="0" style="445" hidden="1" customWidth="1"/>
    <col min="11778" max="11780" width="3.7109375" style="445" customWidth="1"/>
    <col min="11781" max="11781" width="12.7109375" style="445" customWidth="1"/>
    <col min="11782" max="11782" width="47.42578125" style="445" customWidth="1"/>
    <col min="11783" max="11791" width="0" style="445" hidden="1" customWidth="1"/>
    <col min="11792" max="11792" width="11.7109375" style="445" customWidth="1"/>
    <col min="11793" max="11793" width="6.42578125" style="445" bestFit="1" customWidth="1"/>
    <col min="11794" max="11794" width="11.7109375" style="445" customWidth="1"/>
    <col min="11795" max="11795" width="0" style="445" hidden="1" customWidth="1"/>
    <col min="11796" max="11796" width="3.7109375" style="445" customWidth="1"/>
    <col min="11797" max="11797" width="11.140625" style="445" bestFit="1" customWidth="1"/>
    <col min="11798" max="12025" width="10.5703125" style="445"/>
    <col min="12026" max="12033" width="0" style="445" hidden="1" customWidth="1"/>
    <col min="12034" max="12036" width="3.7109375" style="445" customWidth="1"/>
    <col min="12037" max="12037" width="12.7109375" style="445" customWidth="1"/>
    <col min="12038" max="12038" width="47.42578125" style="445" customWidth="1"/>
    <col min="12039" max="12047" width="0" style="445" hidden="1" customWidth="1"/>
    <col min="12048" max="12048" width="11.7109375" style="445" customWidth="1"/>
    <col min="12049" max="12049" width="6.42578125" style="445" bestFit="1" customWidth="1"/>
    <col min="12050" max="12050" width="11.7109375" style="445" customWidth="1"/>
    <col min="12051" max="12051" width="0" style="445" hidden="1" customWidth="1"/>
    <col min="12052" max="12052" width="3.7109375" style="445" customWidth="1"/>
    <col min="12053" max="12053" width="11.140625" style="445" bestFit="1" customWidth="1"/>
    <col min="12054" max="12281" width="10.5703125" style="445"/>
    <col min="12282" max="12289" width="0" style="445" hidden="1" customWidth="1"/>
    <col min="12290" max="12292" width="3.7109375" style="445" customWidth="1"/>
    <col min="12293" max="12293" width="12.7109375" style="445" customWidth="1"/>
    <col min="12294" max="12294" width="47.42578125" style="445" customWidth="1"/>
    <col min="12295" max="12303" width="0" style="445" hidden="1" customWidth="1"/>
    <col min="12304" max="12304" width="11.7109375" style="445" customWidth="1"/>
    <col min="12305" max="12305" width="6.42578125" style="445" bestFit="1" customWidth="1"/>
    <col min="12306" max="12306" width="11.7109375" style="445" customWidth="1"/>
    <col min="12307" max="12307" width="0" style="445" hidden="1" customWidth="1"/>
    <col min="12308" max="12308" width="3.7109375" style="445" customWidth="1"/>
    <col min="12309" max="12309" width="11.140625" style="445" bestFit="1" customWidth="1"/>
    <col min="12310" max="12537" width="10.5703125" style="445"/>
    <col min="12538" max="12545" width="0" style="445" hidden="1" customWidth="1"/>
    <col min="12546" max="12548" width="3.7109375" style="445" customWidth="1"/>
    <col min="12549" max="12549" width="12.7109375" style="445" customWidth="1"/>
    <col min="12550" max="12550" width="47.42578125" style="445" customWidth="1"/>
    <col min="12551" max="12559" width="0" style="445" hidden="1" customWidth="1"/>
    <col min="12560" max="12560" width="11.7109375" style="445" customWidth="1"/>
    <col min="12561" max="12561" width="6.42578125" style="445" bestFit="1" customWidth="1"/>
    <col min="12562" max="12562" width="11.7109375" style="445" customWidth="1"/>
    <col min="12563" max="12563" width="0" style="445" hidden="1" customWidth="1"/>
    <col min="12564" max="12564" width="3.7109375" style="445" customWidth="1"/>
    <col min="12565" max="12565" width="11.140625" style="445" bestFit="1" customWidth="1"/>
    <col min="12566" max="12793" width="10.5703125" style="445"/>
    <col min="12794" max="12801" width="0" style="445" hidden="1" customWidth="1"/>
    <col min="12802" max="12804" width="3.7109375" style="445" customWidth="1"/>
    <col min="12805" max="12805" width="12.7109375" style="445" customWidth="1"/>
    <col min="12806" max="12806" width="47.42578125" style="445" customWidth="1"/>
    <col min="12807" max="12815" width="0" style="445" hidden="1" customWidth="1"/>
    <col min="12816" max="12816" width="11.7109375" style="445" customWidth="1"/>
    <col min="12817" max="12817" width="6.42578125" style="445" bestFit="1" customWidth="1"/>
    <col min="12818" max="12818" width="11.7109375" style="445" customWidth="1"/>
    <col min="12819" max="12819" width="0" style="445" hidden="1" customWidth="1"/>
    <col min="12820" max="12820" width="3.7109375" style="445" customWidth="1"/>
    <col min="12821" max="12821" width="11.140625" style="445" bestFit="1" customWidth="1"/>
    <col min="12822" max="13049" width="10.5703125" style="445"/>
    <col min="13050" max="13057" width="0" style="445" hidden="1" customWidth="1"/>
    <col min="13058" max="13060" width="3.7109375" style="445" customWidth="1"/>
    <col min="13061" max="13061" width="12.7109375" style="445" customWidth="1"/>
    <col min="13062" max="13062" width="47.42578125" style="445" customWidth="1"/>
    <col min="13063" max="13071" width="0" style="445" hidden="1" customWidth="1"/>
    <col min="13072" max="13072" width="11.7109375" style="445" customWidth="1"/>
    <col min="13073" max="13073" width="6.42578125" style="445" bestFit="1" customWidth="1"/>
    <col min="13074" max="13074" width="11.7109375" style="445" customWidth="1"/>
    <col min="13075" max="13075" width="0" style="445" hidden="1" customWidth="1"/>
    <col min="13076" max="13076" width="3.7109375" style="445" customWidth="1"/>
    <col min="13077" max="13077" width="11.140625" style="445" bestFit="1" customWidth="1"/>
    <col min="13078" max="13305" width="10.5703125" style="445"/>
    <col min="13306" max="13313" width="0" style="445" hidden="1" customWidth="1"/>
    <col min="13314" max="13316" width="3.7109375" style="445" customWidth="1"/>
    <col min="13317" max="13317" width="12.7109375" style="445" customWidth="1"/>
    <col min="13318" max="13318" width="47.42578125" style="445" customWidth="1"/>
    <col min="13319" max="13327" width="0" style="445" hidden="1" customWidth="1"/>
    <col min="13328" max="13328" width="11.7109375" style="445" customWidth="1"/>
    <col min="13329" max="13329" width="6.42578125" style="445" bestFit="1" customWidth="1"/>
    <col min="13330" max="13330" width="11.7109375" style="445" customWidth="1"/>
    <col min="13331" max="13331" width="0" style="445" hidden="1" customWidth="1"/>
    <col min="13332" max="13332" width="3.7109375" style="445" customWidth="1"/>
    <col min="13333" max="13333" width="11.140625" style="445" bestFit="1" customWidth="1"/>
    <col min="13334" max="13561" width="10.5703125" style="445"/>
    <col min="13562" max="13569" width="0" style="445" hidden="1" customWidth="1"/>
    <col min="13570" max="13572" width="3.7109375" style="445" customWidth="1"/>
    <col min="13573" max="13573" width="12.7109375" style="445" customWidth="1"/>
    <col min="13574" max="13574" width="47.42578125" style="445" customWidth="1"/>
    <col min="13575" max="13583" width="0" style="445" hidden="1" customWidth="1"/>
    <col min="13584" max="13584" width="11.7109375" style="445" customWidth="1"/>
    <col min="13585" max="13585" width="6.42578125" style="445" bestFit="1" customWidth="1"/>
    <col min="13586" max="13586" width="11.7109375" style="445" customWidth="1"/>
    <col min="13587" max="13587" width="0" style="445" hidden="1" customWidth="1"/>
    <col min="13588" max="13588" width="3.7109375" style="445" customWidth="1"/>
    <col min="13589" max="13589" width="11.140625" style="445" bestFit="1" customWidth="1"/>
    <col min="13590" max="13817" width="10.5703125" style="445"/>
    <col min="13818" max="13825" width="0" style="445" hidden="1" customWidth="1"/>
    <col min="13826" max="13828" width="3.7109375" style="445" customWidth="1"/>
    <col min="13829" max="13829" width="12.7109375" style="445" customWidth="1"/>
    <col min="13830" max="13830" width="47.42578125" style="445" customWidth="1"/>
    <col min="13831" max="13839" width="0" style="445" hidden="1" customWidth="1"/>
    <col min="13840" max="13840" width="11.7109375" style="445" customWidth="1"/>
    <col min="13841" max="13841" width="6.42578125" style="445" bestFit="1" customWidth="1"/>
    <col min="13842" max="13842" width="11.7109375" style="445" customWidth="1"/>
    <col min="13843" max="13843" width="0" style="445" hidden="1" customWidth="1"/>
    <col min="13844" max="13844" width="3.7109375" style="445" customWidth="1"/>
    <col min="13845" max="13845" width="11.140625" style="445" bestFit="1" customWidth="1"/>
    <col min="13846" max="14073" width="10.5703125" style="445"/>
    <col min="14074" max="14081" width="0" style="445" hidden="1" customWidth="1"/>
    <col min="14082" max="14084" width="3.7109375" style="445" customWidth="1"/>
    <col min="14085" max="14085" width="12.7109375" style="445" customWidth="1"/>
    <col min="14086" max="14086" width="47.42578125" style="445" customWidth="1"/>
    <col min="14087" max="14095" width="0" style="445" hidden="1" customWidth="1"/>
    <col min="14096" max="14096" width="11.7109375" style="445" customWidth="1"/>
    <col min="14097" max="14097" width="6.42578125" style="445" bestFit="1" customWidth="1"/>
    <col min="14098" max="14098" width="11.7109375" style="445" customWidth="1"/>
    <col min="14099" max="14099" width="0" style="445" hidden="1" customWidth="1"/>
    <col min="14100" max="14100" width="3.7109375" style="445" customWidth="1"/>
    <col min="14101" max="14101" width="11.140625" style="445" bestFit="1" customWidth="1"/>
    <col min="14102" max="14329" width="10.5703125" style="445"/>
    <col min="14330" max="14337" width="0" style="445" hidden="1" customWidth="1"/>
    <col min="14338" max="14340" width="3.7109375" style="445" customWidth="1"/>
    <col min="14341" max="14341" width="12.7109375" style="445" customWidth="1"/>
    <col min="14342" max="14342" width="47.42578125" style="445" customWidth="1"/>
    <col min="14343" max="14351" width="0" style="445" hidden="1" customWidth="1"/>
    <col min="14352" max="14352" width="11.7109375" style="445" customWidth="1"/>
    <col min="14353" max="14353" width="6.42578125" style="445" bestFit="1" customWidth="1"/>
    <col min="14354" max="14354" width="11.7109375" style="445" customWidth="1"/>
    <col min="14355" max="14355" width="0" style="445" hidden="1" customWidth="1"/>
    <col min="14356" max="14356" width="3.7109375" style="445" customWidth="1"/>
    <col min="14357" max="14357" width="11.140625" style="445" bestFit="1" customWidth="1"/>
    <col min="14358" max="14585" width="10.5703125" style="445"/>
    <col min="14586" max="14593" width="0" style="445" hidden="1" customWidth="1"/>
    <col min="14594" max="14596" width="3.7109375" style="445" customWidth="1"/>
    <col min="14597" max="14597" width="12.7109375" style="445" customWidth="1"/>
    <col min="14598" max="14598" width="47.42578125" style="445" customWidth="1"/>
    <col min="14599" max="14607" width="0" style="445" hidden="1" customWidth="1"/>
    <col min="14608" max="14608" width="11.7109375" style="445" customWidth="1"/>
    <col min="14609" max="14609" width="6.42578125" style="445" bestFit="1" customWidth="1"/>
    <col min="14610" max="14610" width="11.7109375" style="445" customWidth="1"/>
    <col min="14611" max="14611" width="0" style="445" hidden="1" customWidth="1"/>
    <col min="14612" max="14612" width="3.7109375" style="445" customWidth="1"/>
    <col min="14613" max="14613" width="11.140625" style="445" bestFit="1" customWidth="1"/>
    <col min="14614" max="14841" width="10.5703125" style="445"/>
    <col min="14842" max="14849" width="0" style="445" hidden="1" customWidth="1"/>
    <col min="14850" max="14852" width="3.7109375" style="445" customWidth="1"/>
    <col min="14853" max="14853" width="12.7109375" style="445" customWidth="1"/>
    <col min="14854" max="14854" width="47.42578125" style="445" customWidth="1"/>
    <col min="14855" max="14863" width="0" style="445" hidden="1" customWidth="1"/>
    <col min="14864" max="14864" width="11.7109375" style="445" customWidth="1"/>
    <col min="14865" max="14865" width="6.42578125" style="445" bestFit="1" customWidth="1"/>
    <col min="14866" max="14866" width="11.7109375" style="445" customWidth="1"/>
    <col min="14867" max="14867" width="0" style="445" hidden="1" customWidth="1"/>
    <col min="14868" max="14868" width="3.7109375" style="445" customWidth="1"/>
    <col min="14869" max="14869" width="11.140625" style="445" bestFit="1" customWidth="1"/>
    <col min="14870" max="15097" width="10.5703125" style="445"/>
    <col min="15098" max="15105" width="0" style="445" hidden="1" customWidth="1"/>
    <col min="15106" max="15108" width="3.7109375" style="445" customWidth="1"/>
    <col min="15109" max="15109" width="12.7109375" style="445" customWidth="1"/>
    <col min="15110" max="15110" width="47.42578125" style="445" customWidth="1"/>
    <col min="15111" max="15119" width="0" style="445" hidden="1" customWidth="1"/>
    <col min="15120" max="15120" width="11.7109375" style="445" customWidth="1"/>
    <col min="15121" max="15121" width="6.42578125" style="445" bestFit="1" customWidth="1"/>
    <col min="15122" max="15122" width="11.7109375" style="445" customWidth="1"/>
    <col min="15123" max="15123" width="0" style="445" hidden="1" customWidth="1"/>
    <col min="15124" max="15124" width="3.7109375" style="445" customWidth="1"/>
    <col min="15125" max="15125" width="11.140625" style="445" bestFit="1" customWidth="1"/>
    <col min="15126" max="15353" width="10.5703125" style="445"/>
    <col min="15354" max="15361" width="0" style="445" hidden="1" customWidth="1"/>
    <col min="15362" max="15364" width="3.7109375" style="445" customWidth="1"/>
    <col min="15365" max="15365" width="12.7109375" style="445" customWidth="1"/>
    <col min="15366" max="15366" width="47.42578125" style="445" customWidth="1"/>
    <col min="15367" max="15375" width="0" style="445" hidden="1" customWidth="1"/>
    <col min="15376" max="15376" width="11.7109375" style="445" customWidth="1"/>
    <col min="15377" max="15377" width="6.42578125" style="445" bestFit="1" customWidth="1"/>
    <col min="15378" max="15378" width="11.7109375" style="445" customWidth="1"/>
    <col min="15379" max="15379" width="0" style="445" hidden="1" customWidth="1"/>
    <col min="15380" max="15380" width="3.7109375" style="445" customWidth="1"/>
    <col min="15381" max="15381" width="11.140625" style="445" bestFit="1" customWidth="1"/>
    <col min="15382" max="15609" width="10.5703125" style="445"/>
    <col min="15610" max="15617" width="0" style="445" hidden="1" customWidth="1"/>
    <col min="15618" max="15620" width="3.7109375" style="445" customWidth="1"/>
    <col min="15621" max="15621" width="12.7109375" style="445" customWidth="1"/>
    <col min="15622" max="15622" width="47.42578125" style="445" customWidth="1"/>
    <col min="15623" max="15631" width="0" style="445" hidden="1" customWidth="1"/>
    <col min="15632" max="15632" width="11.7109375" style="445" customWidth="1"/>
    <col min="15633" max="15633" width="6.42578125" style="445" bestFit="1" customWidth="1"/>
    <col min="15634" max="15634" width="11.7109375" style="445" customWidth="1"/>
    <col min="15635" max="15635" width="0" style="445" hidden="1" customWidth="1"/>
    <col min="15636" max="15636" width="3.7109375" style="445" customWidth="1"/>
    <col min="15637" max="15637" width="11.140625" style="445" bestFit="1" customWidth="1"/>
    <col min="15638" max="15865" width="10.5703125" style="445"/>
    <col min="15866" max="15873" width="0" style="445" hidden="1" customWidth="1"/>
    <col min="15874" max="15876" width="3.7109375" style="445" customWidth="1"/>
    <col min="15877" max="15877" width="12.7109375" style="445" customWidth="1"/>
    <col min="15878" max="15878" width="47.42578125" style="445" customWidth="1"/>
    <col min="15879" max="15887" width="0" style="445" hidden="1" customWidth="1"/>
    <col min="15888" max="15888" width="11.7109375" style="445" customWidth="1"/>
    <col min="15889" max="15889" width="6.42578125" style="445" bestFit="1" customWidth="1"/>
    <col min="15890" max="15890" width="11.7109375" style="445" customWidth="1"/>
    <col min="15891" max="15891" width="0" style="445" hidden="1" customWidth="1"/>
    <col min="15892" max="15892" width="3.7109375" style="445" customWidth="1"/>
    <col min="15893" max="15893" width="11.140625" style="445" bestFit="1" customWidth="1"/>
    <col min="15894" max="16121" width="10.5703125" style="445"/>
    <col min="16122" max="16129" width="0" style="445" hidden="1" customWidth="1"/>
    <col min="16130" max="16132" width="3.7109375" style="445" customWidth="1"/>
    <col min="16133" max="16133" width="12.7109375" style="445" customWidth="1"/>
    <col min="16134" max="16134" width="47.42578125" style="445" customWidth="1"/>
    <col min="16135" max="16143" width="0" style="445" hidden="1" customWidth="1"/>
    <col min="16144" max="16144" width="11.7109375" style="445" customWidth="1"/>
    <col min="16145" max="16145" width="6.42578125" style="445" bestFit="1" customWidth="1"/>
    <col min="16146" max="16146" width="11.7109375" style="445" customWidth="1"/>
    <col min="16147" max="16147" width="0" style="445" hidden="1" customWidth="1"/>
    <col min="16148" max="16148" width="3.7109375" style="445" customWidth="1"/>
    <col min="16149" max="16149" width="11.140625" style="445" bestFit="1" customWidth="1"/>
    <col min="16150" max="16384" width="10.5703125" style="445"/>
  </cols>
  <sheetData>
    <row r="1" spans="1:33" hidden="1"/>
    <row r="2" spans="1:33" hidden="1"/>
    <row r="3" spans="1:33" hidden="1"/>
    <row r="4" spans="1:33" ht="3" customHeight="1">
      <c r="J4" s="450"/>
      <c r="K4" s="450"/>
      <c r="L4" s="446"/>
      <c r="M4" s="446"/>
      <c r="N4" s="446"/>
      <c r="O4" s="453"/>
      <c r="P4" s="453"/>
      <c r="Q4" s="453"/>
      <c r="R4" s="453"/>
      <c r="S4" s="453"/>
      <c r="T4" s="453"/>
      <c r="U4" s="453"/>
      <c r="V4" s="453"/>
      <c r="W4" s="453"/>
      <c r="X4" s="453"/>
      <c r="Y4" s="453"/>
      <c r="Z4" s="446"/>
    </row>
    <row r="5" spans="1:33" ht="26.1" customHeight="1">
      <c r="J5" s="450"/>
      <c r="K5" s="450"/>
      <c r="L5" s="1310" t="s">
        <v>732</v>
      </c>
      <c r="M5" s="1310"/>
      <c r="N5" s="1310"/>
      <c r="O5" s="1310"/>
      <c r="P5" s="1310"/>
      <c r="Q5" s="1310"/>
      <c r="R5" s="1310"/>
      <c r="S5" s="1310"/>
      <c r="T5" s="1310"/>
      <c r="U5" s="546"/>
      <c r="V5" s="491"/>
      <c r="W5" s="491"/>
      <c r="X5" s="552"/>
      <c r="Y5" s="552"/>
      <c r="Z5" s="465"/>
    </row>
    <row r="6" spans="1:33" ht="3" customHeight="1">
      <c r="J6" s="450"/>
      <c r="K6" s="450"/>
      <c r="L6" s="446"/>
      <c r="M6" s="446"/>
      <c r="N6" s="446"/>
      <c r="O6" s="449"/>
      <c r="P6" s="449"/>
      <c r="Q6" s="449"/>
      <c r="R6" s="449"/>
      <c r="S6" s="449"/>
      <c r="T6" s="449"/>
      <c r="U6" s="446"/>
      <c r="V6" s="446"/>
    </row>
    <row r="7" spans="1:33"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3" s="460" customFormat="1" ht="18.75">
      <c r="A8" s="473"/>
      <c r="B8" s="473"/>
      <c r="C8" s="473"/>
      <c r="D8" s="473"/>
      <c r="E8" s="473"/>
      <c r="F8" s="473"/>
      <c r="G8" s="473"/>
      <c r="H8" s="473"/>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633"/>
      <c r="V8" s="455"/>
      <c r="AC8" s="473"/>
      <c r="AD8" s="473"/>
      <c r="AE8" s="473"/>
      <c r="AF8" s="473"/>
      <c r="AG8" s="473"/>
    </row>
    <row r="9" spans="1:33" s="460" customFormat="1" ht="18.75">
      <c r="A9" s="473"/>
      <c r="B9" s="473"/>
      <c r="C9" s="473"/>
      <c r="D9" s="473"/>
      <c r="E9" s="473"/>
      <c r="F9" s="473"/>
      <c r="G9" s="473"/>
      <c r="H9" s="473"/>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633"/>
      <c r="V9" s="455"/>
      <c r="AC9" s="473"/>
      <c r="AD9" s="473"/>
      <c r="AE9" s="473"/>
      <c r="AF9" s="473"/>
      <c r="AG9" s="473"/>
    </row>
    <row r="10" spans="1:33"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3" s="460" customFormat="1" ht="11.25" hidden="1">
      <c r="A11" s="473"/>
      <c r="B11" s="473"/>
      <c r="C11" s="473"/>
      <c r="D11" s="473"/>
      <c r="E11" s="473"/>
      <c r="F11" s="473"/>
      <c r="G11" s="473"/>
      <c r="H11" s="473"/>
      <c r="L11" s="520"/>
      <c r="M11" s="520"/>
      <c r="N11" s="534"/>
      <c r="O11" s="549"/>
      <c r="P11" s="549"/>
      <c r="Q11" s="549"/>
      <c r="R11" s="549"/>
      <c r="S11" s="549"/>
      <c r="T11" s="549"/>
      <c r="U11" s="455"/>
      <c r="V11" s="455"/>
      <c r="Z11" s="471" t="s">
        <v>370</v>
      </c>
      <c r="AC11" s="473"/>
      <c r="AD11" s="473"/>
      <c r="AE11" s="473"/>
      <c r="AF11" s="473"/>
      <c r="AG11" s="473"/>
    </row>
    <row r="12" spans="1:33">
      <c r="J12" s="450"/>
      <c r="K12" s="450"/>
      <c r="L12" s="446"/>
      <c r="M12" s="446"/>
      <c r="N12" s="446"/>
      <c r="O12" s="1327"/>
      <c r="P12" s="1327"/>
      <c r="Q12" s="1327"/>
      <c r="R12" s="1327"/>
      <c r="S12" s="1327"/>
      <c r="T12" s="1327"/>
      <c r="U12" s="1327"/>
      <c r="V12" s="1327"/>
      <c r="W12" s="1327"/>
      <c r="X12" s="1327"/>
      <c r="Y12" s="1327"/>
      <c r="Z12" s="1327"/>
    </row>
    <row r="13" spans="1:33" ht="14.25" customHeight="1">
      <c r="J13" s="450"/>
      <c r="K13" s="450"/>
      <c r="L13" s="1296" t="s">
        <v>444</v>
      </c>
      <c r="M13" s="1296"/>
      <c r="N13" s="1296"/>
      <c r="O13" s="1296"/>
      <c r="P13" s="1296"/>
      <c r="Q13" s="1296"/>
      <c r="R13" s="1296"/>
      <c r="S13" s="1296"/>
      <c r="T13" s="1296"/>
      <c r="U13" s="1296"/>
      <c r="V13" s="1296"/>
      <c r="W13" s="1296"/>
      <c r="X13" s="1296"/>
      <c r="Y13" s="1296"/>
      <c r="Z13" s="1296"/>
      <c r="AA13" s="1296"/>
      <c r="AB13" s="1224" t="s">
        <v>445</v>
      </c>
    </row>
    <row r="14" spans="1:33" ht="14.25" customHeight="1">
      <c r="J14" s="450"/>
      <c r="K14" s="450"/>
      <c r="L14" s="1296" t="s">
        <v>90</v>
      </c>
      <c r="M14" s="1296" t="s">
        <v>599</v>
      </c>
      <c r="N14" s="545"/>
      <c r="O14" s="1224" t="s">
        <v>601</v>
      </c>
      <c r="P14" s="1224"/>
      <c r="Q14" s="1224"/>
      <c r="R14" s="1224"/>
      <c r="S14" s="1224"/>
      <c r="T14" s="1224"/>
      <c r="U14" s="1224"/>
      <c r="V14" s="1224"/>
      <c r="W14" s="1224"/>
      <c r="X14" s="1224"/>
      <c r="Y14" s="1224"/>
      <c r="Z14" s="1296" t="s">
        <v>338</v>
      </c>
      <c r="AA14" s="1326" t="s">
        <v>273</v>
      </c>
      <c r="AB14" s="1224"/>
    </row>
    <row r="15" spans="1:33" s="491" customFormat="1" ht="14.25" customHeight="1">
      <c r="A15" s="552"/>
      <c r="B15" s="552"/>
      <c r="C15" s="552"/>
      <c r="D15" s="552"/>
      <c r="E15" s="552"/>
      <c r="F15" s="552"/>
      <c r="G15" s="558"/>
      <c r="H15" s="558"/>
      <c r="I15" s="499"/>
      <c r="J15" s="497"/>
      <c r="K15" s="497"/>
      <c r="L15" s="1296"/>
      <c r="M15" s="1296"/>
      <c r="N15" s="545"/>
      <c r="O15" s="1341" t="s">
        <v>614</v>
      </c>
      <c r="P15" s="1341" t="s">
        <v>586</v>
      </c>
      <c r="Q15" s="1341" t="s">
        <v>587</v>
      </c>
      <c r="R15" s="1341" t="s">
        <v>269</v>
      </c>
      <c r="S15" s="1341"/>
      <c r="T15" s="1341" t="s">
        <v>269</v>
      </c>
      <c r="U15" s="1341"/>
      <c r="V15" s="619"/>
      <c r="W15" s="1340" t="s">
        <v>612</v>
      </c>
      <c r="X15" s="1340"/>
      <c r="Y15" s="1340"/>
      <c r="Z15" s="1296"/>
      <c r="AA15" s="1326"/>
      <c r="AB15" s="1224"/>
      <c r="AC15" s="552"/>
      <c r="AD15" s="552"/>
      <c r="AE15" s="552"/>
      <c r="AF15" s="552"/>
      <c r="AG15" s="552"/>
    </row>
    <row r="16" spans="1:33" ht="56.25" customHeight="1">
      <c r="J16" s="450"/>
      <c r="K16" s="450"/>
      <c r="L16" s="1296"/>
      <c r="M16" s="1296"/>
      <c r="N16" s="545"/>
      <c r="O16" s="1341"/>
      <c r="P16" s="1341"/>
      <c r="Q16" s="1341"/>
      <c r="R16" s="503" t="s">
        <v>588</v>
      </c>
      <c r="S16" s="503" t="s">
        <v>589</v>
      </c>
      <c r="T16" s="503" t="s">
        <v>590</v>
      </c>
      <c r="U16" s="503" t="s">
        <v>591</v>
      </c>
      <c r="V16" s="503"/>
      <c r="W16" s="504" t="s">
        <v>272</v>
      </c>
      <c r="X16" s="1342" t="s">
        <v>271</v>
      </c>
      <c r="Y16" s="1342"/>
      <c r="Z16" s="1296"/>
      <c r="AA16" s="1326"/>
      <c r="AB16" s="1224"/>
    </row>
    <row r="17" spans="1:40">
      <c r="J17" s="450"/>
      <c r="K17" s="458">
        <v>1</v>
      </c>
      <c r="L17" s="447" t="s">
        <v>91</v>
      </c>
      <c r="M17" s="447" t="s">
        <v>47</v>
      </c>
      <c r="N17" s="464" t="s">
        <v>47</v>
      </c>
      <c r="O17" s="456">
        <f ca="1">OFFSET(O17,0,-1)+1</f>
        <v>3</v>
      </c>
      <c r="P17" s="456">
        <f t="shared" ref="P17:W17" ca="1" si="0">OFFSET(P17,0,-1)+1</f>
        <v>4</v>
      </c>
      <c r="Q17" s="456">
        <f t="shared" ca="1" si="0"/>
        <v>5</v>
      </c>
      <c r="R17" s="456">
        <f t="shared" ca="1" si="0"/>
        <v>6</v>
      </c>
      <c r="S17" s="456">
        <f t="shared" ca="1" si="0"/>
        <v>7</v>
      </c>
      <c r="T17" s="456">
        <f t="shared" ca="1" si="0"/>
        <v>8</v>
      </c>
      <c r="U17" s="456">
        <f t="shared" ca="1" si="0"/>
        <v>9</v>
      </c>
      <c r="V17" s="463">
        <f ca="1">OFFSET(V17,0,-1)</f>
        <v>9</v>
      </c>
      <c r="W17" s="456">
        <f t="shared" ca="1" si="0"/>
        <v>10</v>
      </c>
      <c r="X17" s="1312">
        <f ca="1">OFFSET(X17,0,-1)+1</f>
        <v>11</v>
      </c>
      <c r="Y17" s="1312"/>
      <c r="Z17" s="456">
        <f ca="1">OFFSET(Z17,0,-2)+1</f>
        <v>12</v>
      </c>
      <c r="AB17" s="456">
        <f ca="1">OFFSET(AB17,0,-2)+1</f>
        <v>13</v>
      </c>
    </row>
    <row r="18" spans="1:40" ht="27" customHeight="1">
      <c r="A18" s="1279">
        <v>1</v>
      </c>
      <c r="B18" s="996"/>
      <c r="C18" s="996"/>
      <c r="D18" s="996"/>
      <c r="E18" s="997"/>
      <c r="F18" s="998"/>
      <c r="G18" s="996"/>
      <c r="H18" s="996"/>
      <c r="I18" s="985"/>
      <c r="J18" s="989"/>
      <c r="K18" s="989"/>
      <c r="L18" s="560">
        <f>mergeValue(A18)</f>
        <v>1</v>
      </c>
      <c r="M18" s="608" t="s">
        <v>19</v>
      </c>
      <c r="N18" s="547"/>
      <c r="O18" s="1325" t="str">
        <f>IF('Перечень тарифов'!J54="","","" &amp; 'Перечень тарифов'!J54 &amp; "")</f>
        <v>Тариф на горячую воду в открытых системах теплоснабжения поставляемую потребителям на коллекторах ПАО "ТГК-1"</v>
      </c>
      <c r="P18" s="1325"/>
      <c r="Q18" s="1325"/>
      <c r="R18" s="1325"/>
      <c r="S18" s="1325"/>
      <c r="T18" s="1325"/>
      <c r="U18" s="1325"/>
      <c r="V18" s="1325"/>
      <c r="W18" s="1325"/>
      <c r="X18" s="1325"/>
      <c r="Y18" s="1325"/>
      <c r="Z18" s="1325"/>
      <c r="AA18" s="1325"/>
      <c r="AB18" s="597" t="s">
        <v>715</v>
      </c>
    </row>
    <row r="19" spans="1:40" hidden="1">
      <c r="A19" s="1279"/>
      <c r="B19" s="1279">
        <v>1</v>
      </c>
      <c r="C19" s="996"/>
      <c r="D19" s="996"/>
      <c r="E19" s="998"/>
      <c r="F19" s="998"/>
      <c r="G19" s="996"/>
      <c r="H19" s="996"/>
      <c r="I19" s="991"/>
      <c r="J19" s="987"/>
      <c r="K19" s="986"/>
      <c r="L19" s="560" t="str">
        <f>mergeValue(A19) &amp;"."&amp; mergeValue(B19)</f>
        <v>1.1</v>
      </c>
      <c r="M19" s="514"/>
      <c r="N19" s="547"/>
      <c r="O19" s="1325"/>
      <c r="P19" s="1325"/>
      <c r="Q19" s="1325"/>
      <c r="R19" s="1325"/>
      <c r="S19" s="1325"/>
      <c r="T19" s="1325"/>
      <c r="U19" s="1325"/>
      <c r="V19" s="1325"/>
      <c r="W19" s="1325"/>
      <c r="X19" s="1325"/>
      <c r="Y19" s="1325"/>
      <c r="Z19" s="1325"/>
      <c r="AA19" s="1325"/>
      <c r="AB19" s="597"/>
    </row>
    <row r="20" spans="1:40" hidden="1">
      <c r="A20" s="1279"/>
      <c r="B20" s="1279"/>
      <c r="C20" s="1279">
        <v>1</v>
      </c>
      <c r="D20" s="996"/>
      <c r="E20" s="998"/>
      <c r="F20" s="998"/>
      <c r="G20" s="996"/>
      <c r="H20" s="996"/>
      <c r="I20" s="991"/>
      <c r="J20" s="987"/>
      <c r="K20" s="986"/>
      <c r="L20" s="560" t="str">
        <f>mergeValue(A20) &amp;"."&amp; mergeValue(B20)&amp;"."&amp; mergeValue(C20)</f>
        <v>1.1.1</v>
      </c>
      <c r="M20" s="515"/>
      <c r="N20" s="547"/>
      <c r="O20" s="1325"/>
      <c r="P20" s="1325"/>
      <c r="Q20" s="1325"/>
      <c r="R20" s="1325"/>
      <c r="S20" s="1325"/>
      <c r="T20" s="1325"/>
      <c r="U20" s="1325"/>
      <c r="V20" s="1325"/>
      <c r="W20" s="1325"/>
      <c r="X20" s="1325"/>
      <c r="Y20" s="1325"/>
      <c r="Z20" s="1325"/>
      <c r="AA20" s="1325"/>
      <c r="AB20" s="597"/>
    </row>
    <row r="21" spans="1:40" hidden="1">
      <c r="A21" s="1279"/>
      <c r="B21" s="1279"/>
      <c r="C21" s="1279"/>
      <c r="D21" s="1279">
        <v>1</v>
      </c>
      <c r="E21" s="998"/>
      <c r="F21" s="998"/>
      <c r="G21" s="996"/>
      <c r="H21" s="996"/>
      <c r="I21" s="991"/>
      <c r="J21" s="987"/>
      <c r="K21" s="986"/>
      <c r="L21" s="560" t="str">
        <f>mergeValue(A21) &amp;"."&amp; mergeValue(B21)&amp;"."&amp; mergeValue(C21)&amp;"."&amp; mergeValue(D21)</f>
        <v>1.1.1.1</v>
      </c>
      <c r="M21" s="516"/>
      <c r="N21" s="547"/>
      <c r="O21" s="1325"/>
      <c r="P21" s="1325"/>
      <c r="Q21" s="1325"/>
      <c r="R21" s="1325"/>
      <c r="S21" s="1325"/>
      <c r="T21" s="1325"/>
      <c r="U21" s="1325"/>
      <c r="V21" s="1325"/>
      <c r="W21" s="1325"/>
      <c r="X21" s="1325"/>
      <c r="Y21" s="1325"/>
      <c r="Z21" s="1325"/>
      <c r="AA21" s="1325"/>
      <c r="AB21" s="597"/>
    </row>
    <row r="22" spans="1:40" hidden="1">
      <c r="A22" s="1279"/>
      <c r="B22" s="1279"/>
      <c r="C22" s="1279"/>
      <c r="D22" s="1279"/>
      <c r="E22" s="1279">
        <v>1</v>
      </c>
      <c r="F22" s="998"/>
      <c r="G22" s="996"/>
      <c r="H22" s="996"/>
      <c r="I22" s="990"/>
      <c r="J22" s="987"/>
      <c r="K22" s="986"/>
      <c r="L22" s="560"/>
      <c r="M22" s="522"/>
      <c r="N22" s="548"/>
      <c r="O22" s="598"/>
      <c r="P22" s="598"/>
      <c r="Q22" s="598"/>
      <c r="R22" s="598"/>
      <c r="S22" s="598"/>
      <c r="T22" s="598"/>
      <c r="U22" s="598"/>
      <c r="V22" s="598"/>
      <c r="W22" s="598"/>
      <c r="X22" s="598"/>
      <c r="Y22" s="598"/>
      <c r="Z22" s="598"/>
      <c r="AA22" s="476"/>
      <c r="AB22" s="597"/>
    </row>
    <row r="23" spans="1:40" ht="33.75">
      <c r="A23" s="1279"/>
      <c r="B23" s="1279"/>
      <c r="C23" s="1279"/>
      <c r="D23" s="1279"/>
      <c r="E23" s="1279"/>
      <c r="F23" s="1279">
        <v>1</v>
      </c>
      <c r="G23" s="996"/>
      <c r="H23" s="996"/>
      <c r="I23" s="1338"/>
      <c r="J23" s="987"/>
      <c r="K23" s="986"/>
      <c r="L23" s="560" t="str">
        <f>mergeValue(A23) &amp;"."&amp; mergeValue(B23)&amp;"."&amp; mergeValue(C23)&amp;"."&amp; mergeValue(D23)&amp;"."&amp; mergeValue(F23)</f>
        <v>1.1.1.1.1</v>
      </c>
      <c r="M23" s="523" t="s">
        <v>9</v>
      </c>
      <c r="N23" s="548"/>
      <c r="O23" s="1283" t="s">
        <v>3</v>
      </c>
      <c r="P23" s="1284"/>
      <c r="Q23" s="1284"/>
      <c r="R23" s="1284"/>
      <c r="S23" s="1284"/>
      <c r="T23" s="1284"/>
      <c r="U23" s="1284"/>
      <c r="V23" s="1284"/>
      <c r="W23" s="1284"/>
      <c r="X23" s="1284"/>
      <c r="Y23" s="1284"/>
      <c r="Z23" s="1284"/>
      <c r="AA23" s="1285"/>
      <c r="AB23" s="597" t="s">
        <v>717</v>
      </c>
      <c r="AD23" s="472" t="str">
        <f>strCheckUnique(AE23:AE27)</f>
        <v/>
      </c>
      <c r="AF23" s="472"/>
    </row>
    <row r="24" spans="1:40" ht="56.25">
      <c r="A24" s="1279"/>
      <c r="B24" s="1279"/>
      <c r="C24" s="1279"/>
      <c r="D24" s="1279"/>
      <c r="E24" s="1279"/>
      <c r="F24" s="1279"/>
      <c r="G24" s="1279">
        <v>1</v>
      </c>
      <c r="H24" s="996"/>
      <c r="I24" s="1338"/>
      <c r="J24" s="1339"/>
      <c r="K24" s="992"/>
      <c r="L24" s="560" t="str">
        <f>mergeValue(A24) &amp;"."&amp; mergeValue(B24)&amp;"."&amp; mergeValue(C24)&amp;"."&amp; mergeValue(D24)&amp;"."&amp; mergeValue(F24)&amp;"."&amp; mergeValue(G24)</f>
        <v>1.1.1.1.1.1</v>
      </c>
      <c r="M24" s="1082" t="s">
        <v>610</v>
      </c>
      <c r="N24" s="613"/>
      <c r="O24" s="647">
        <v>23.67</v>
      </c>
      <c r="P24" s="647">
        <v>2987.62</v>
      </c>
      <c r="Q24" s="530"/>
      <c r="R24" s="462"/>
      <c r="S24" s="1034"/>
      <c r="T24" s="462"/>
      <c r="U24" s="1034"/>
      <c r="V24" s="551" t="str">
        <f>W24 &amp; "-" &amp; Y24</f>
        <v>01.01.2024-31.12.2024</v>
      </c>
      <c r="W24" s="1318" t="s">
        <v>845</v>
      </c>
      <c r="X24" s="1287" t="s">
        <v>82</v>
      </c>
      <c r="Y24" s="1318" t="s">
        <v>846</v>
      </c>
      <c r="Z24" s="1287" t="s">
        <v>83</v>
      </c>
      <c r="AA24" s="505"/>
      <c r="AB24" s="597" t="s">
        <v>735</v>
      </c>
      <c r="AC24" s="468" t="str">
        <f>strCheckDate(O24:AA24)</f>
        <v/>
      </c>
      <c r="AD24" s="472"/>
      <c r="AE24" s="472" t="str">
        <f>IF(M24="","",M24 )</f>
        <v>горячая вода в системе централизованного теплоснабжения на горячее водоснабжение</v>
      </c>
      <c r="AF24" s="472"/>
      <c r="AG24" s="472"/>
    </row>
    <row r="25" spans="1:40" hidden="1">
      <c r="A25" s="1279"/>
      <c r="B25" s="1279"/>
      <c r="C25" s="1279"/>
      <c r="D25" s="1279"/>
      <c r="E25" s="1279"/>
      <c r="F25" s="1279"/>
      <c r="G25" s="1279"/>
      <c r="H25" s="996"/>
      <c r="I25" s="1338"/>
      <c r="J25" s="1339"/>
      <c r="K25" s="992"/>
      <c r="L25" s="567"/>
      <c r="M25" s="613"/>
      <c r="N25" s="613"/>
      <c r="O25" s="530"/>
      <c r="P25" s="462"/>
      <c r="Q25" s="462"/>
      <c r="R25" s="462"/>
      <c r="S25" s="462"/>
      <c r="T25" s="462"/>
      <c r="U25" s="527"/>
      <c r="V25" s="551"/>
      <c r="W25" s="1286"/>
      <c r="X25" s="1287"/>
      <c r="Y25" s="1286"/>
      <c r="Z25" s="1287"/>
      <c r="AA25" s="505"/>
      <c r="AB25" s="1289"/>
      <c r="AF25" s="472">
        <f ca="1">OFFSET(AF25,-1,0)</f>
        <v>0</v>
      </c>
    </row>
    <row r="26" spans="1:40" s="444" customFormat="1" ht="15" hidden="1" customHeight="1">
      <c r="A26" s="1279"/>
      <c r="B26" s="1279"/>
      <c r="C26" s="1279"/>
      <c r="D26" s="1279"/>
      <c r="E26" s="1279"/>
      <c r="F26" s="1279"/>
      <c r="G26" s="1279"/>
      <c r="H26" s="996"/>
      <c r="I26" s="1338"/>
      <c r="J26" s="1339"/>
      <c r="K26" s="993"/>
      <c r="L26" s="506"/>
      <c r="M26" s="525"/>
      <c r="N26" s="519"/>
      <c r="O26" s="513"/>
      <c r="P26" s="513"/>
      <c r="Q26" s="513"/>
      <c r="R26" s="513"/>
      <c r="S26" s="513"/>
      <c r="T26" s="513"/>
      <c r="U26" s="513"/>
      <c r="V26" s="513"/>
      <c r="W26" s="531"/>
      <c r="X26" s="532"/>
      <c r="Y26" s="531"/>
      <c r="Z26" s="519"/>
      <c r="AA26" s="528"/>
      <c r="AB26" s="1290"/>
      <c r="AC26" s="469"/>
      <c r="AD26" s="469"/>
      <c r="AE26" s="469"/>
      <c r="AF26" s="469"/>
      <c r="AG26" s="469"/>
    </row>
    <row r="27" spans="1:40" s="444" customFormat="1" ht="15" customHeight="1">
      <c r="A27" s="1279"/>
      <c r="B27" s="1279"/>
      <c r="C27" s="1279"/>
      <c r="D27" s="1279"/>
      <c r="E27" s="1279"/>
      <c r="F27" s="1279"/>
      <c r="G27" s="996"/>
      <c r="H27" s="996"/>
      <c r="I27" s="1338"/>
      <c r="J27" s="994"/>
      <c r="K27" s="993"/>
      <c r="L27" s="506"/>
      <c r="M27" s="524" t="s">
        <v>24</v>
      </c>
      <c r="N27" s="525"/>
      <c r="O27" s="525"/>
      <c r="P27" s="525"/>
      <c r="Q27" s="525"/>
      <c r="R27" s="525"/>
      <c r="S27" s="525"/>
      <c r="T27" s="525"/>
      <c r="U27" s="525"/>
      <c r="V27" s="525"/>
      <c r="W27" s="525"/>
      <c r="X27" s="525"/>
      <c r="Y27" s="525"/>
      <c r="Z27" s="525"/>
      <c r="AA27" s="525"/>
      <c r="AB27" s="528"/>
      <c r="AC27" s="469"/>
      <c r="AD27" s="469"/>
      <c r="AE27" s="469"/>
      <c r="AF27" s="469"/>
      <c r="AG27" s="469"/>
    </row>
    <row r="28" spans="1:40" s="444" customFormat="1" ht="15" customHeight="1">
      <c r="A28" s="1279"/>
      <c r="B28" s="1279"/>
      <c r="C28" s="1279"/>
      <c r="D28" s="1279"/>
      <c r="E28" s="1279"/>
      <c r="F28" s="999"/>
      <c r="G28" s="996"/>
      <c r="H28" s="996"/>
      <c r="I28" s="990"/>
      <c r="J28" s="988"/>
      <c r="K28" s="993"/>
      <c r="L28" s="506"/>
      <c r="M28" s="519" t="s">
        <v>10</v>
      </c>
      <c r="N28" s="518"/>
      <c r="O28" s="513"/>
      <c r="P28" s="513"/>
      <c r="Q28" s="513"/>
      <c r="R28" s="513"/>
      <c r="S28" s="513"/>
      <c r="T28" s="513"/>
      <c r="U28" s="513"/>
      <c r="V28" s="513"/>
      <c r="W28" s="540"/>
      <c r="X28" s="532"/>
      <c r="Y28" s="531"/>
      <c r="Z28" s="518"/>
      <c r="AA28" s="532"/>
      <c r="AB28" s="528"/>
      <c r="AC28" s="469"/>
      <c r="AD28" s="469"/>
      <c r="AE28" s="469"/>
      <c r="AF28" s="469"/>
      <c r="AG28" s="469"/>
    </row>
    <row r="29" spans="1:40" s="444" customFormat="1" hidden="1">
      <c r="A29" s="1279"/>
      <c r="B29" s="1279"/>
      <c r="C29" s="1279"/>
      <c r="D29" s="1279"/>
      <c r="E29" s="999"/>
      <c r="F29" s="999"/>
      <c r="G29" s="996"/>
      <c r="H29" s="996"/>
      <c r="I29" s="995"/>
      <c r="J29" s="988"/>
      <c r="K29" s="985"/>
      <c r="L29" s="506"/>
      <c r="M29" s="519"/>
      <c r="N29" s="519"/>
      <c r="O29" s="519"/>
      <c r="P29" s="519"/>
      <c r="Q29" s="519"/>
      <c r="R29" s="519"/>
      <c r="S29" s="519"/>
      <c r="T29" s="519"/>
      <c r="U29" s="519"/>
      <c r="V29" s="519"/>
      <c r="W29" s="519"/>
      <c r="X29" s="519"/>
      <c r="Y29" s="519"/>
      <c r="Z29" s="519"/>
      <c r="AA29" s="519"/>
      <c r="AB29" s="528"/>
      <c r="AC29" s="469"/>
      <c r="AD29" s="469"/>
      <c r="AE29" s="469"/>
      <c r="AF29" s="469"/>
      <c r="AG29" s="469"/>
    </row>
    <row r="30" spans="1:40" s="1067" customFormat="1" ht="34.5" customHeight="1">
      <c r="A30" s="1279">
        <v>2</v>
      </c>
      <c r="B30" s="1019"/>
      <c r="C30" s="1019"/>
      <c r="D30" s="1019"/>
      <c r="E30" s="1020" t="s">
        <v>251</v>
      </c>
      <c r="F30" s="1187"/>
      <c r="G30" s="1019"/>
      <c r="H30" s="1019"/>
      <c r="I30" s="1064"/>
      <c r="J30" s="1073"/>
      <c r="K30" s="1073"/>
      <c r="L30" s="1191">
        <f>mergeValue(A30)</f>
        <v>2</v>
      </c>
      <c r="M30" s="608" t="s">
        <v>19</v>
      </c>
      <c r="N30" s="679"/>
      <c r="O30" s="1332" t="str">
        <f>IF('Перечень тарифов'!J58="","","" &amp; 'Перечень тарифов'!J58 &amp; "")</f>
        <v>Тариф на горячую воду в открытых системах теплоснабжения поставляемую потребителям, присоединенным к тепловым сетям ПАО "ТГК-1"</v>
      </c>
      <c r="P30" s="1333"/>
      <c r="Q30" s="1333"/>
      <c r="R30" s="1333"/>
      <c r="S30" s="1333"/>
      <c r="T30" s="1333"/>
      <c r="U30" s="1333"/>
      <c r="V30" s="1333"/>
      <c r="W30" s="1333"/>
      <c r="X30" s="1333"/>
      <c r="Y30" s="1333"/>
      <c r="Z30" s="1333"/>
      <c r="AA30" s="1334"/>
      <c r="AB30" s="1123" t="s">
        <v>715</v>
      </c>
      <c r="AC30" s="1093"/>
      <c r="AD30" s="1093"/>
      <c r="AE30" s="1093"/>
      <c r="AF30" s="1093"/>
      <c r="AG30" s="1093"/>
      <c r="AH30" s="1093"/>
      <c r="AI30" s="1093"/>
      <c r="AJ30" s="1093"/>
      <c r="AK30" s="1093"/>
      <c r="AL30" s="1093"/>
      <c r="AM30" s="1093"/>
      <c r="AN30" s="1093"/>
    </row>
    <row r="31" spans="1:40" s="1067" customFormat="1" hidden="1">
      <c r="A31" s="1279"/>
      <c r="B31" s="1279">
        <v>1</v>
      </c>
      <c r="C31" s="1019"/>
      <c r="D31" s="1019"/>
      <c r="E31" s="1187"/>
      <c r="F31" s="1187"/>
      <c r="G31" s="1019"/>
      <c r="H31" s="1019"/>
      <c r="I31" s="1189"/>
      <c r="J31" s="1190"/>
      <c r="L31" s="1191" t="str">
        <f>mergeValue(A31) &amp;"."&amp; mergeValue(B31)</f>
        <v>2.1</v>
      </c>
      <c r="M31" s="656"/>
      <c r="N31" s="679"/>
      <c r="O31" s="1332"/>
      <c r="P31" s="1333"/>
      <c r="Q31" s="1333"/>
      <c r="R31" s="1333"/>
      <c r="S31" s="1333"/>
      <c r="T31" s="1333"/>
      <c r="U31" s="1333"/>
      <c r="V31" s="1333"/>
      <c r="W31" s="1333"/>
      <c r="X31" s="1333"/>
      <c r="Y31" s="1333"/>
      <c r="Z31" s="1333"/>
      <c r="AA31" s="1334"/>
      <c r="AB31" s="1123"/>
      <c r="AC31" s="1093"/>
      <c r="AD31" s="1093"/>
      <c r="AE31" s="1093"/>
      <c r="AF31" s="1093"/>
      <c r="AG31" s="1093"/>
      <c r="AH31" s="1093"/>
      <c r="AI31" s="1093"/>
      <c r="AJ31" s="1093"/>
      <c r="AK31" s="1093"/>
      <c r="AL31" s="1093"/>
      <c r="AM31" s="1093"/>
      <c r="AN31" s="1093"/>
    </row>
    <row r="32" spans="1:40" s="1067" customFormat="1" hidden="1">
      <c r="A32" s="1279"/>
      <c r="B32" s="1279"/>
      <c r="C32" s="1279">
        <v>1</v>
      </c>
      <c r="D32" s="1019"/>
      <c r="E32" s="1187"/>
      <c r="F32" s="1187"/>
      <c r="G32" s="1019"/>
      <c r="H32" s="1019"/>
      <c r="I32" s="1189"/>
      <c r="J32" s="1190"/>
      <c r="L32" s="1191" t="str">
        <f>mergeValue(A32) &amp;"."&amp; mergeValue(B32)&amp;"."&amp; mergeValue(C32)</f>
        <v>2.1.1</v>
      </c>
      <c r="M32" s="657"/>
      <c r="N32" s="679"/>
      <c r="O32" s="1332"/>
      <c r="P32" s="1333"/>
      <c r="Q32" s="1333"/>
      <c r="R32" s="1333"/>
      <c r="S32" s="1333"/>
      <c r="T32" s="1333"/>
      <c r="U32" s="1333"/>
      <c r="V32" s="1333"/>
      <c r="W32" s="1333"/>
      <c r="X32" s="1333"/>
      <c r="Y32" s="1333"/>
      <c r="Z32" s="1333"/>
      <c r="AA32" s="1334"/>
      <c r="AB32" s="1123"/>
      <c r="AC32" s="1093"/>
      <c r="AD32" s="1093"/>
      <c r="AE32" s="1093"/>
      <c r="AF32" s="1093"/>
      <c r="AG32" s="1093"/>
      <c r="AH32" s="1093"/>
      <c r="AI32" s="1093"/>
      <c r="AJ32" s="1093"/>
      <c r="AK32" s="1093"/>
      <c r="AL32" s="1093"/>
      <c r="AM32" s="1093"/>
      <c r="AN32" s="1093"/>
    </row>
    <row r="33" spans="1:40" s="1067" customFormat="1" hidden="1">
      <c r="A33" s="1279"/>
      <c r="B33" s="1279"/>
      <c r="C33" s="1279"/>
      <c r="D33" s="1279">
        <v>1</v>
      </c>
      <c r="E33" s="1187"/>
      <c r="F33" s="1187"/>
      <c r="G33" s="1019"/>
      <c r="H33" s="1019"/>
      <c r="I33" s="1189"/>
      <c r="J33" s="1190"/>
      <c r="L33" s="1191" t="str">
        <f>mergeValue(A33) &amp;"."&amp; mergeValue(B33)&amp;"."&amp; mergeValue(C33)&amp;"."&amp; mergeValue(D33)</f>
        <v>2.1.1.1</v>
      </c>
      <c r="M33" s="658"/>
      <c r="N33" s="679"/>
      <c r="O33" s="1332"/>
      <c r="P33" s="1333"/>
      <c r="Q33" s="1333"/>
      <c r="R33" s="1333"/>
      <c r="S33" s="1333"/>
      <c r="T33" s="1333"/>
      <c r="U33" s="1333"/>
      <c r="V33" s="1333"/>
      <c r="W33" s="1333"/>
      <c r="X33" s="1333"/>
      <c r="Y33" s="1333"/>
      <c r="Z33" s="1333"/>
      <c r="AA33" s="1334"/>
      <c r="AB33" s="1123"/>
      <c r="AC33" s="1093"/>
      <c r="AD33" s="1093"/>
      <c r="AE33" s="1093"/>
      <c r="AF33" s="1093"/>
      <c r="AG33" s="1093"/>
      <c r="AH33" s="1093"/>
      <c r="AI33" s="1093"/>
      <c r="AJ33" s="1093"/>
      <c r="AK33" s="1093"/>
      <c r="AL33" s="1093"/>
      <c r="AM33" s="1093"/>
      <c r="AN33" s="1093"/>
    </row>
    <row r="34" spans="1:40" s="1067" customFormat="1" hidden="1">
      <c r="A34" s="1279"/>
      <c r="B34" s="1279"/>
      <c r="C34" s="1279"/>
      <c r="D34" s="1279"/>
      <c r="E34" s="1279">
        <v>1</v>
      </c>
      <c r="F34" s="1187"/>
      <c r="G34" s="1019"/>
      <c r="H34" s="1019"/>
      <c r="I34" s="1006"/>
      <c r="J34" s="1190"/>
      <c r="L34" s="1191"/>
      <c r="M34" s="522"/>
      <c r="N34" s="1091"/>
      <c r="O34" s="1335"/>
      <c r="P34" s="1336"/>
      <c r="Q34" s="1336"/>
      <c r="R34" s="1336"/>
      <c r="S34" s="1336"/>
      <c r="T34" s="1336"/>
      <c r="U34" s="1336"/>
      <c r="V34" s="1336"/>
      <c r="W34" s="1336"/>
      <c r="X34" s="1336"/>
      <c r="Y34" s="1336"/>
      <c r="Z34" s="1336"/>
      <c r="AA34" s="1337"/>
      <c r="AB34" s="1123"/>
      <c r="AC34" s="1093"/>
      <c r="AD34" s="1093"/>
      <c r="AE34" s="1093"/>
      <c r="AF34" s="1093"/>
      <c r="AG34" s="1093"/>
      <c r="AH34" s="1093"/>
      <c r="AI34" s="1093"/>
      <c r="AJ34" s="1093"/>
      <c r="AK34" s="1093"/>
      <c r="AL34" s="1093"/>
      <c r="AM34" s="1093"/>
      <c r="AN34" s="1093"/>
    </row>
    <row r="35" spans="1:40" s="1067" customFormat="1" ht="33.75">
      <c r="A35" s="1279"/>
      <c r="B35" s="1279"/>
      <c r="C35" s="1279"/>
      <c r="D35" s="1279"/>
      <c r="E35" s="1279"/>
      <c r="F35" s="1279">
        <v>1</v>
      </c>
      <c r="G35" s="1019"/>
      <c r="H35" s="1019"/>
      <c r="I35" s="1338"/>
      <c r="J35" s="1190"/>
      <c r="L35" s="1191" t="str">
        <f>mergeValue(A35) &amp;"."&amp; mergeValue(B35)&amp;"."&amp; mergeValue(C35)&amp;"."&amp; mergeValue(D35)&amp;"."&amp; mergeValue(F35)</f>
        <v>2.1.1.1.1</v>
      </c>
      <c r="M35" s="523" t="s">
        <v>9</v>
      </c>
      <c r="N35" s="1091"/>
      <c r="O35" s="1283" t="s">
        <v>3</v>
      </c>
      <c r="P35" s="1284"/>
      <c r="Q35" s="1284"/>
      <c r="R35" s="1284"/>
      <c r="S35" s="1284"/>
      <c r="T35" s="1284"/>
      <c r="U35" s="1284"/>
      <c r="V35" s="1284"/>
      <c r="W35" s="1284"/>
      <c r="X35" s="1284"/>
      <c r="Y35" s="1284"/>
      <c r="Z35" s="1284"/>
      <c r="AA35" s="1285"/>
      <c r="AB35" s="1123" t="s">
        <v>717</v>
      </c>
      <c r="AC35" s="1093"/>
      <c r="AD35" s="1094" t="str">
        <f>strCheckUnique(AE35:AE39)</f>
        <v/>
      </c>
      <c r="AE35" s="1093"/>
      <c r="AF35" s="1094"/>
      <c r="AG35" s="1093"/>
      <c r="AH35" s="1093"/>
      <c r="AI35" s="1093"/>
      <c r="AJ35" s="1093"/>
      <c r="AK35" s="1093"/>
      <c r="AL35" s="1093"/>
      <c r="AM35" s="1093"/>
      <c r="AN35" s="1093"/>
    </row>
    <row r="36" spans="1:40" s="1067" customFormat="1" ht="56.25" customHeight="1">
      <c r="A36" s="1279"/>
      <c r="B36" s="1279"/>
      <c r="C36" s="1279"/>
      <c r="D36" s="1279"/>
      <c r="E36" s="1279"/>
      <c r="F36" s="1279"/>
      <c r="G36" s="1279">
        <v>1</v>
      </c>
      <c r="H36" s="1019"/>
      <c r="I36" s="1338"/>
      <c r="J36" s="1339"/>
      <c r="K36" s="1008"/>
      <c r="L36" s="1191" t="str">
        <f>mergeValue(A36) &amp;"."&amp; mergeValue(B36)&amp;"."&amp; mergeValue(C36)&amp;"."&amp; mergeValue(D36)&amp;"."&amp; mergeValue(F36)&amp;"."&amp; mergeValue(G36)</f>
        <v>2.1.1.1.1.1</v>
      </c>
      <c r="M36" s="1082" t="s">
        <v>602</v>
      </c>
      <c r="N36" s="613"/>
      <c r="O36" s="647">
        <v>23.67</v>
      </c>
      <c r="P36" s="647">
        <v>3380.53</v>
      </c>
      <c r="Q36" s="724"/>
      <c r="R36" s="675"/>
      <c r="S36" s="1034"/>
      <c r="T36" s="675"/>
      <c r="U36" s="1034"/>
      <c r="V36" s="730" t="str">
        <f>W36 &amp; "-" &amp; Y36</f>
        <v>01.01.2024-31.12.2024</v>
      </c>
      <c r="W36" s="1318" t="s">
        <v>845</v>
      </c>
      <c r="X36" s="1287" t="s">
        <v>82</v>
      </c>
      <c r="Y36" s="1318" t="s">
        <v>846</v>
      </c>
      <c r="Z36" s="1287" t="s">
        <v>82</v>
      </c>
      <c r="AA36" s="505"/>
      <c r="AB36" s="1123" t="s">
        <v>735</v>
      </c>
      <c r="AC36" s="1093" t="str">
        <f>strCheckDate(O36:AA36)</f>
        <v/>
      </c>
      <c r="AD36" s="1094"/>
      <c r="AE36" s="1094" t="str">
        <f>IF(M36="","",M36 )</f>
        <v>вода</v>
      </c>
      <c r="AF36" s="1094"/>
      <c r="AG36" s="1094"/>
      <c r="AH36" s="1094"/>
      <c r="AI36" s="1093"/>
      <c r="AJ36" s="1093"/>
      <c r="AK36" s="1093"/>
      <c r="AL36" s="1093"/>
      <c r="AM36" s="1093"/>
      <c r="AN36" s="1093"/>
    </row>
    <row r="37" spans="1:40" s="1067" customFormat="1" hidden="1">
      <c r="A37" s="1279"/>
      <c r="B37" s="1279"/>
      <c r="C37" s="1279"/>
      <c r="D37" s="1279"/>
      <c r="E37" s="1279"/>
      <c r="F37" s="1279"/>
      <c r="G37" s="1279"/>
      <c r="H37" s="1019"/>
      <c r="I37" s="1338"/>
      <c r="J37" s="1339"/>
      <c r="K37" s="1008"/>
      <c r="L37" s="1101"/>
      <c r="M37" s="613"/>
      <c r="N37" s="613"/>
      <c r="O37" s="724"/>
      <c r="P37" s="675"/>
      <c r="Q37" s="675"/>
      <c r="R37" s="675"/>
      <c r="S37" s="675"/>
      <c r="T37" s="675"/>
      <c r="U37" s="1084"/>
      <c r="V37" s="730"/>
      <c r="W37" s="1286"/>
      <c r="X37" s="1287"/>
      <c r="Y37" s="1286"/>
      <c r="Z37" s="1287"/>
      <c r="AA37" s="505"/>
      <c r="AB37" s="1289"/>
      <c r="AC37" s="1093"/>
      <c r="AD37" s="1093"/>
      <c r="AE37" s="1093"/>
      <c r="AF37" s="1094">
        <f ca="1">OFFSET(AF37,-1,0)</f>
        <v>0</v>
      </c>
      <c r="AG37" s="1093"/>
      <c r="AH37" s="1093"/>
      <c r="AI37" s="1093"/>
      <c r="AJ37" s="1093"/>
      <c r="AK37" s="1093"/>
      <c r="AL37" s="1093"/>
      <c r="AM37" s="1093"/>
      <c r="AN37" s="1093"/>
    </row>
    <row r="38" spans="1:40" s="1064" customFormat="1" ht="15" hidden="1" customHeight="1">
      <c r="A38" s="1279"/>
      <c r="B38" s="1279"/>
      <c r="C38" s="1279"/>
      <c r="D38" s="1279"/>
      <c r="E38" s="1279"/>
      <c r="F38" s="1279"/>
      <c r="G38" s="1279"/>
      <c r="H38" s="1019"/>
      <c r="I38" s="1338"/>
      <c r="J38" s="1339"/>
      <c r="K38" s="1010"/>
      <c r="L38" s="652"/>
      <c r="M38" s="525"/>
      <c r="N38" s="947"/>
      <c r="O38" s="718"/>
      <c r="P38" s="718"/>
      <c r="Q38" s="718"/>
      <c r="R38" s="718"/>
      <c r="S38" s="718"/>
      <c r="T38" s="718"/>
      <c r="U38" s="718"/>
      <c r="V38" s="718"/>
      <c r="W38" s="951"/>
      <c r="X38" s="952"/>
      <c r="Y38" s="951"/>
      <c r="Z38" s="947"/>
      <c r="AA38" s="723"/>
      <c r="AB38" s="1290"/>
      <c r="AC38" s="1017"/>
      <c r="AD38" s="1017"/>
      <c r="AE38" s="1017"/>
      <c r="AF38" s="1017"/>
      <c r="AG38" s="1017"/>
      <c r="AH38" s="1017"/>
      <c r="AI38" s="1017"/>
      <c r="AJ38" s="1017"/>
      <c r="AK38" s="1017"/>
      <c r="AL38" s="1017"/>
      <c r="AM38" s="1017"/>
      <c r="AN38" s="1017"/>
    </row>
    <row r="39" spans="1:40" s="1064" customFormat="1" ht="15" customHeight="1">
      <c r="A39" s="1279"/>
      <c r="B39" s="1279"/>
      <c r="C39" s="1279"/>
      <c r="D39" s="1279"/>
      <c r="E39" s="1279"/>
      <c r="F39" s="1279"/>
      <c r="G39" s="1019"/>
      <c r="H39" s="1019"/>
      <c r="I39" s="1338"/>
      <c r="J39" s="1016"/>
      <c r="K39" s="1010"/>
      <c r="L39" s="652"/>
      <c r="M39" s="524" t="s">
        <v>24</v>
      </c>
      <c r="N39" s="525"/>
      <c r="O39" s="525"/>
      <c r="P39" s="525"/>
      <c r="Q39" s="525"/>
      <c r="R39" s="525"/>
      <c r="S39" s="525"/>
      <c r="T39" s="525"/>
      <c r="U39" s="525"/>
      <c r="V39" s="525"/>
      <c r="W39" s="525"/>
      <c r="X39" s="525"/>
      <c r="Y39" s="525"/>
      <c r="Z39" s="525"/>
      <c r="AA39" s="525"/>
      <c r="AB39" s="723"/>
      <c r="AC39" s="1017"/>
      <c r="AD39" s="1017"/>
      <c r="AE39" s="1017"/>
      <c r="AF39" s="1017"/>
      <c r="AG39" s="1017"/>
      <c r="AH39" s="1017"/>
      <c r="AI39" s="1017"/>
      <c r="AJ39" s="1017"/>
      <c r="AK39" s="1017"/>
      <c r="AL39" s="1017"/>
      <c r="AM39" s="1017"/>
      <c r="AN39" s="1017"/>
    </row>
    <row r="40" spans="1:40" s="1064" customFormat="1" ht="15" customHeight="1">
      <c r="A40" s="1279"/>
      <c r="B40" s="1279"/>
      <c r="C40" s="1279"/>
      <c r="D40" s="1279"/>
      <c r="E40" s="1279"/>
      <c r="F40" s="1022" t="s">
        <v>251</v>
      </c>
      <c r="G40" s="1019"/>
      <c r="H40" s="1019"/>
      <c r="I40" s="1006"/>
      <c r="J40" s="1004"/>
      <c r="K40" s="1010"/>
      <c r="L40" s="652"/>
      <c r="M40" s="947" t="s">
        <v>10</v>
      </c>
      <c r="N40" s="1081"/>
      <c r="O40" s="718"/>
      <c r="P40" s="718"/>
      <c r="Q40" s="718"/>
      <c r="R40" s="718"/>
      <c r="S40" s="718"/>
      <c r="T40" s="718"/>
      <c r="U40" s="718"/>
      <c r="V40" s="718"/>
      <c r="W40" s="727"/>
      <c r="X40" s="952"/>
      <c r="Y40" s="951"/>
      <c r="Z40" s="1081"/>
      <c r="AA40" s="952"/>
      <c r="AB40" s="723"/>
      <c r="AC40" s="1017"/>
      <c r="AD40" s="1017"/>
      <c r="AE40" s="1017"/>
      <c r="AF40" s="1017"/>
      <c r="AG40" s="1017"/>
      <c r="AH40" s="1017"/>
      <c r="AI40" s="1017"/>
      <c r="AJ40" s="1017"/>
      <c r="AK40" s="1017"/>
      <c r="AL40" s="1017"/>
      <c r="AM40" s="1017"/>
      <c r="AN40" s="1017"/>
    </row>
    <row r="41" spans="1:40" s="1064" customFormat="1" hidden="1">
      <c r="A41" s="1279"/>
      <c r="B41" s="1279"/>
      <c r="C41" s="1279"/>
      <c r="D41" s="1279"/>
      <c r="E41" s="1022" t="s">
        <v>251</v>
      </c>
      <c r="F41" s="1022" t="s">
        <v>251</v>
      </c>
      <c r="G41" s="1019"/>
      <c r="H41" s="1019"/>
      <c r="I41" s="1017"/>
      <c r="J41" s="1004"/>
      <c r="L41" s="652"/>
      <c r="M41" s="947"/>
      <c r="N41" s="947"/>
      <c r="O41" s="947"/>
      <c r="P41" s="947"/>
      <c r="Q41" s="947"/>
      <c r="R41" s="947"/>
      <c r="S41" s="947"/>
      <c r="T41" s="947"/>
      <c r="U41" s="947"/>
      <c r="V41" s="947"/>
      <c r="W41" s="947"/>
      <c r="X41" s="947"/>
      <c r="Y41" s="947"/>
      <c r="Z41" s="947"/>
      <c r="AA41" s="947"/>
      <c r="AB41" s="723"/>
      <c r="AC41" s="1017"/>
      <c r="AD41" s="1017"/>
      <c r="AE41" s="1017"/>
      <c r="AF41" s="1017"/>
      <c r="AG41" s="1017"/>
      <c r="AH41" s="1017"/>
      <c r="AI41" s="1017"/>
      <c r="AJ41" s="1017"/>
      <c r="AK41" s="1017"/>
      <c r="AL41" s="1017"/>
      <c r="AM41" s="1017"/>
      <c r="AN41" s="1017"/>
    </row>
    <row r="42" spans="1:40" ht="3" customHeight="1">
      <c r="L42" s="454"/>
      <c r="M42" s="454"/>
      <c r="N42" s="454"/>
      <c r="O42" s="454"/>
      <c r="P42" s="454"/>
      <c r="Q42" s="454"/>
      <c r="R42" s="454"/>
      <c r="S42" s="454"/>
      <c r="T42" s="454"/>
      <c r="U42" s="454"/>
      <c r="V42" s="454"/>
      <c r="W42" s="454"/>
      <c r="X42" s="454"/>
      <c r="Y42" s="454"/>
      <c r="Z42" s="454"/>
    </row>
    <row r="43" spans="1:40" ht="89.25" customHeight="1">
      <c r="L43" s="1">
        <v>1</v>
      </c>
      <c r="M43" s="1273" t="s">
        <v>736</v>
      </c>
      <c r="N43" s="1273"/>
      <c r="O43" s="1273"/>
      <c r="P43" s="1273"/>
      <c r="Q43" s="1273"/>
      <c r="R43" s="1273"/>
      <c r="S43" s="1273"/>
      <c r="T43" s="1273"/>
      <c r="U43" s="1273"/>
      <c r="V43" s="1273"/>
      <c r="W43" s="1273"/>
    </row>
  </sheetData>
  <sheetProtection password="FA9C" sheet="1" objects="1" scenarios="1" formatColumns="0" formatRows="0"/>
  <dataConsolidate/>
  <mergeCells count="61">
    <mergeCell ref="AB13:AB16"/>
    <mergeCell ref="X16:Y16"/>
    <mergeCell ref="O18:AA18"/>
    <mergeCell ref="O19:AA19"/>
    <mergeCell ref="O20:AA20"/>
    <mergeCell ref="O12:Z12"/>
    <mergeCell ref="L14:L16"/>
    <mergeCell ref="L13:AA13"/>
    <mergeCell ref="O21:AA21"/>
    <mergeCell ref="O23:AA23"/>
    <mergeCell ref="O9:T9"/>
    <mergeCell ref="O10:T10"/>
    <mergeCell ref="L5:T5"/>
    <mergeCell ref="O7:T7"/>
    <mergeCell ref="O8:T8"/>
    <mergeCell ref="M14:M16"/>
    <mergeCell ref="Z14:Z16"/>
    <mergeCell ref="AA14:AA16"/>
    <mergeCell ref="O14:Y14"/>
    <mergeCell ref="X17:Y17"/>
    <mergeCell ref="W15:Y15"/>
    <mergeCell ref="T15:U15"/>
    <mergeCell ref="R15:S15"/>
    <mergeCell ref="O15:O16"/>
    <mergeCell ref="P15:P16"/>
    <mergeCell ref="Q15:Q16"/>
    <mergeCell ref="X24:X25"/>
    <mergeCell ref="X36:X37"/>
    <mergeCell ref="Y36:Y37"/>
    <mergeCell ref="M43:W43"/>
    <mergeCell ref="AB25:AB26"/>
    <mergeCell ref="Y24:Y25"/>
    <mergeCell ref="Z24:Z25"/>
    <mergeCell ref="W24:W25"/>
    <mergeCell ref="J36:J38"/>
    <mergeCell ref="W36:W37"/>
    <mergeCell ref="A18:A29"/>
    <mergeCell ref="B19:B29"/>
    <mergeCell ref="C20:C29"/>
    <mergeCell ref="G24:G26"/>
    <mergeCell ref="E22:E28"/>
    <mergeCell ref="F23:F27"/>
    <mergeCell ref="D21:D29"/>
    <mergeCell ref="I23:I27"/>
    <mergeCell ref="J24:J26"/>
    <mergeCell ref="Z36:Z37"/>
    <mergeCell ref="AB37:AB38"/>
    <mergeCell ref="A30:A41"/>
    <mergeCell ref="O30:AA30"/>
    <mergeCell ref="B31:B41"/>
    <mergeCell ref="O31:AA31"/>
    <mergeCell ref="C32:C41"/>
    <mergeCell ref="O32:AA32"/>
    <mergeCell ref="D33:D41"/>
    <mergeCell ref="O33:AA33"/>
    <mergeCell ref="E34:E40"/>
    <mergeCell ref="O34:AA34"/>
    <mergeCell ref="F35:F39"/>
    <mergeCell ref="I35:I39"/>
    <mergeCell ref="O35:AA35"/>
    <mergeCell ref="G36:G38"/>
  </mergeCells>
  <dataValidations count="11">
    <dataValidation allowBlank="1" sqref="JA29:JQ29 SW29:TM29 ACS29:ADI29 AMO29:ANE29 AWK29:AXA29 BGG29:BGW29 BQC29:BQS29 BZY29:CAO29 CJU29:CKK29 CTQ29:CUG29 DDM29:DEC29 DNI29:DNY29 DXE29:DXU29 EHA29:EHQ29 EQW29:ERM29 FAS29:FBI29 FKO29:FLE29 FUK29:FVA29 GEG29:GEW29 GOC29:GOS29 GXY29:GYO29 HHU29:HIK29 HRQ29:HSG29 IBM29:ICC29 ILI29:ILY29 IVE29:IVU29 JFA29:JFQ29 JOW29:JPM29 JYS29:JZI29 KIO29:KJE29 KSK29:KTA29 LCG29:LCW29 LMC29:LMS29 LVY29:LWO29 MFU29:MGK29 MPQ29:MQG29 MZM29:NAC29 NJI29:NJY29 NTE29:NTU29 ODA29:ODQ29 OMW29:ONM29 OWS29:OXI29 PGO29:PHE29 PQK29:PRA29 QAG29:QAW29 QKC29:QKS29 QTY29:QUO29 RDU29:REK29 RNQ29:ROG29 RXM29:RYC29 SHI29:SHY29 SRE29:SRU29 TBA29:TBQ29 TKW29:TLM29 TUS29:TVI29 UEO29:UFE29 UOK29:UPA29 UYG29:UYW29 VIC29:VIS29 VRY29:VSO29 WBU29:WCK29 WLQ29:WMG29 WVM29:WWC29 WVM983077:WWC983077 JA65573:JQ65573 SW65573:TM65573 ACS65573:ADI65573 AMO65573:ANE65573 AWK65573:AXA65573 BGG65573:BGW65573 BQC65573:BQS65573 BZY65573:CAO65573 CJU65573:CKK65573 CTQ65573:CUG65573 DDM65573:DEC65573 DNI65573:DNY65573 DXE65573:DXU65573 EHA65573:EHQ65573 EQW65573:ERM65573 FAS65573:FBI65573 FKO65573:FLE65573 FUK65573:FVA65573 GEG65573:GEW65573 GOC65573:GOS65573 GXY65573:GYO65573 HHU65573:HIK65573 HRQ65573:HSG65573 IBM65573:ICC65573 ILI65573:ILY65573 IVE65573:IVU65573 JFA65573:JFQ65573 JOW65573:JPM65573 JYS65573:JZI65573 KIO65573:KJE65573 KSK65573:KTA65573 LCG65573:LCW65573 LMC65573:LMS65573 LVY65573:LWO65573 MFU65573:MGK65573 MPQ65573:MQG65573 MZM65573:NAC65573 NJI65573:NJY65573 NTE65573:NTU65573 ODA65573:ODQ65573 OMW65573:ONM65573 OWS65573:OXI65573 PGO65573:PHE65573 PQK65573:PRA65573 QAG65573:QAW65573 QKC65573:QKS65573 QTY65573:QUO65573 RDU65573:REK65573 RNQ65573:ROG65573 RXM65573:RYC65573 SHI65573:SHY65573 SRE65573:SRU65573 TBA65573:TBQ65573 TKW65573:TLM65573 TUS65573:TVI65573 UEO65573:UFE65573 UOK65573:UPA65573 UYG65573:UYW65573 VIC65573:VIS65573 VRY65573:VSO65573 WBU65573:WCK65573 WLQ65573:WMG65573 WVM65573:WWC65573 JA131109:JQ131109 SW131109:TM131109 ACS131109:ADI131109 AMO131109:ANE131109 AWK131109:AXA131109 BGG131109:BGW131109 BQC131109:BQS131109 BZY131109:CAO131109 CJU131109:CKK131109 CTQ131109:CUG131109 DDM131109:DEC131109 DNI131109:DNY131109 DXE131109:DXU131109 EHA131109:EHQ131109 EQW131109:ERM131109 FAS131109:FBI131109 FKO131109:FLE131109 FUK131109:FVA131109 GEG131109:GEW131109 GOC131109:GOS131109 GXY131109:GYO131109 HHU131109:HIK131109 HRQ131109:HSG131109 IBM131109:ICC131109 ILI131109:ILY131109 IVE131109:IVU131109 JFA131109:JFQ131109 JOW131109:JPM131109 JYS131109:JZI131109 KIO131109:KJE131109 KSK131109:KTA131109 LCG131109:LCW131109 LMC131109:LMS131109 LVY131109:LWO131109 MFU131109:MGK131109 MPQ131109:MQG131109 MZM131109:NAC131109 NJI131109:NJY131109 NTE131109:NTU131109 ODA131109:ODQ131109 OMW131109:ONM131109 OWS131109:OXI131109 PGO131109:PHE131109 PQK131109:PRA131109 QAG131109:QAW131109 QKC131109:QKS131109 QTY131109:QUO131109 RDU131109:REK131109 RNQ131109:ROG131109 RXM131109:RYC131109 SHI131109:SHY131109 SRE131109:SRU131109 TBA131109:TBQ131109 TKW131109:TLM131109 TUS131109:TVI131109 UEO131109:UFE131109 UOK131109:UPA131109 UYG131109:UYW131109 VIC131109:VIS131109 VRY131109:VSO131109 WBU131109:WCK131109 WLQ131109:WMG131109 WVM131109:WWC131109 JA196645:JQ196645 SW196645:TM196645 ACS196645:ADI196645 AMO196645:ANE196645 AWK196645:AXA196645 BGG196645:BGW196645 BQC196645:BQS196645 BZY196645:CAO196645 CJU196645:CKK196645 CTQ196645:CUG196645 DDM196645:DEC196645 DNI196645:DNY196645 DXE196645:DXU196645 EHA196645:EHQ196645 EQW196645:ERM196645 FAS196645:FBI196645 FKO196645:FLE196645 FUK196645:FVA196645 GEG196645:GEW196645 GOC196645:GOS196645 GXY196645:GYO196645 HHU196645:HIK196645 HRQ196645:HSG196645 IBM196645:ICC196645 ILI196645:ILY196645 IVE196645:IVU196645 JFA196645:JFQ196645 JOW196645:JPM196645 JYS196645:JZI196645 KIO196645:KJE196645 KSK196645:KTA196645 LCG196645:LCW196645 LMC196645:LMS196645 LVY196645:LWO196645 MFU196645:MGK196645 MPQ196645:MQG196645 MZM196645:NAC196645 NJI196645:NJY196645 NTE196645:NTU196645 ODA196645:ODQ196645 OMW196645:ONM196645 OWS196645:OXI196645 PGO196645:PHE196645 PQK196645:PRA196645 QAG196645:QAW196645 QKC196645:QKS196645 QTY196645:QUO196645 RDU196645:REK196645 RNQ196645:ROG196645 RXM196645:RYC196645 SHI196645:SHY196645 SRE196645:SRU196645 TBA196645:TBQ196645 TKW196645:TLM196645 TUS196645:TVI196645 UEO196645:UFE196645 UOK196645:UPA196645 UYG196645:UYW196645 VIC196645:VIS196645 VRY196645:VSO196645 WBU196645:WCK196645 WLQ196645:WMG196645 WVM196645:WWC196645 JA262181:JQ262181 SW262181:TM262181 ACS262181:ADI262181 AMO262181:ANE262181 AWK262181:AXA262181 BGG262181:BGW262181 BQC262181:BQS262181 BZY262181:CAO262181 CJU262181:CKK262181 CTQ262181:CUG262181 DDM262181:DEC262181 DNI262181:DNY262181 DXE262181:DXU262181 EHA262181:EHQ262181 EQW262181:ERM262181 FAS262181:FBI262181 FKO262181:FLE262181 FUK262181:FVA262181 GEG262181:GEW262181 GOC262181:GOS262181 GXY262181:GYO262181 HHU262181:HIK262181 HRQ262181:HSG262181 IBM262181:ICC262181 ILI262181:ILY262181 IVE262181:IVU262181 JFA262181:JFQ262181 JOW262181:JPM262181 JYS262181:JZI262181 KIO262181:KJE262181 KSK262181:KTA262181 LCG262181:LCW262181 LMC262181:LMS262181 LVY262181:LWO262181 MFU262181:MGK262181 MPQ262181:MQG262181 MZM262181:NAC262181 NJI262181:NJY262181 NTE262181:NTU262181 ODA262181:ODQ262181 OMW262181:ONM262181 OWS262181:OXI262181 PGO262181:PHE262181 PQK262181:PRA262181 QAG262181:QAW262181 QKC262181:QKS262181 QTY262181:QUO262181 RDU262181:REK262181 RNQ262181:ROG262181 RXM262181:RYC262181 SHI262181:SHY262181 SRE262181:SRU262181 TBA262181:TBQ262181 TKW262181:TLM262181 TUS262181:TVI262181 UEO262181:UFE262181 UOK262181:UPA262181 UYG262181:UYW262181 VIC262181:VIS262181 VRY262181:VSO262181 WBU262181:WCK262181 WLQ262181:WMG262181 WVM262181:WWC262181 JA327717:JQ327717 SW327717:TM327717 ACS327717:ADI327717 AMO327717:ANE327717 AWK327717:AXA327717 BGG327717:BGW327717 BQC327717:BQS327717 BZY327717:CAO327717 CJU327717:CKK327717 CTQ327717:CUG327717 DDM327717:DEC327717 DNI327717:DNY327717 DXE327717:DXU327717 EHA327717:EHQ327717 EQW327717:ERM327717 FAS327717:FBI327717 FKO327717:FLE327717 FUK327717:FVA327717 GEG327717:GEW327717 GOC327717:GOS327717 GXY327717:GYO327717 HHU327717:HIK327717 HRQ327717:HSG327717 IBM327717:ICC327717 ILI327717:ILY327717 IVE327717:IVU327717 JFA327717:JFQ327717 JOW327717:JPM327717 JYS327717:JZI327717 KIO327717:KJE327717 KSK327717:KTA327717 LCG327717:LCW327717 LMC327717:LMS327717 LVY327717:LWO327717 MFU327717:MGK327717 MPQ327717:MQG327717 MZM327717:NAC327717 NJI327717:NJY327717 NTE327717:NTU327717 ODA327717:ODQ327717 OMW327717:ONM327717 OWS327717:OXI327717 PGO327717:PHE327717 PQK327717:PRA327717 QAG327717:QAW327717 QKC327717:QKS327717 QTY327717:QUO327717 RDU327717:REK327717 RNQ327717:ROG327717 RXM327717:RYC327717 SHI327717:SHY327717 SRE327717:SRU327717 TBA327717:TBQ327717 TKW327717:TLM327717 TUS327717:TVI327717 UEO327717:UFE327717 UOK327717:UPA327717 UYG327717:UYW327717 VIC327717:VIS327717 VRY327717:VSO327717 WBU327717:WCK327717 WLQ327717:WMG327717 WVM327717:WWC327717 JA393253:JQ393253 SW393253:TM393253 ACS393253:ADI393253 AMO393253:ANE393253 AWK393253:AXA393253 BGG393253:BGW393253 BQC393253:BQS393253 BZY393253:CAO393253 CJU393253:CKK393253 CTQ393253:CUG393253 DDM393253:DEC393253 DNI393253:DNY393253 DXE393253:DXU393253 EHA393253:EHQ393253 EQW393253:ERM393253 FAS393253:FBI393253 FKO393253:FLE393253 FUK393253:FVA393253 GEG393253:GEW393253 GOC393253:GOS393253 GXY393253:GYO393253 HHU393253:HIK393253 HRQ393253:HSG393253 IBM393253:ICC393253 ILI393253:ILY393253 IVE393253:IVU393253 JFA393253:JFQ393253 JOW393253:JPM393253 JYS393253:JZI393253 KIO393253:KJE393253 KSK393253:KTA393253 LCG393253:LCW393253 LMC393253:LMS393253 LVY393253:LWO393253 MFU393253:MGK393253 MPQ393253:MQG393253 MZM393253:NAC393253 NJI393253:NJY393253 NTE393253:NTU393253 ODA393253:ODQ393253 OMW393253:ONM393253 OWS393253:OXI393253 PGO393253:PHE393253 PQK393253:PRA393253 QAG393253:QAW393253 QKC393253:QKS393253 QTY393253:QUO393253 RDU393253:REK393253 RNQ393253:ROG393253 RXM393253:RYC393253 SHI393253:SHY393253 SRE393253:SRU393253 TBA393253:TBQ393253 TKW393253:TLM393253 TUS393253:TVI393253 UEO393253:UFE393253 UOK393253:UPA393253 UYG393253:UYW393253 VIC393253:VIS393253 VRY393253:VSO393253 WBU393253:WCK393253 WLQ393253:WMG393253 WVM393253:WWC393253 JA458789:JQ458789 SW458789:TM458789 ACS458789:ADI458789 AMO458789:ANE458789 AWK458789:AXA458789 BGG458789:BGW458789 BQC458789:BQS458789 BZY458789:CAO458789 CJU458789:CKK458789 CTQ458789:CUG458789 DDM458789:DEC458789 DNI458789:DNY458789 DXE458789:DXU458789 EHA458789:EHQ458789 EQW458789:ERM458789 FAS458789:FBI458789 FKO458789:FLE458789 FUK458789:FVA458789 GEG458789:GEW458789 GOC458789:GOS458789 GXY458789:GYO458789 HHU458789:HIK458789 HRQ458789:HSG458789 IBM458789:ICC458789 ILI458789:ILY458789 IVE458789:IVU458789 JFA458789:JFQ458789 JOW458789:JPM458789 JYS458789:JZI458789 KIO458789:KJE458789 KSK458789:KTA458789 LCG458789:LCW458789 LMC458789:LMS458789 LVY458789:LWO458789 MFU458789:MGK458789 MPQ458789:MQG458789 MZM458789:NAC458789 NJI458789:NJY458789 NTE458789:NTU458789 ODA458789:ODQ458789 OMW458789:ONM458789 OWS458789:OXI458789 PGO458789:PHE458789 PQK458789:PRA458789 QAG458789:QAW458789 QKC458789:QKS458789 QTY458789:QUO458789 RDU458789:REK458789 RNQ458789:ROG458789 RXM458789:RYC458789 SHI458789:SHY458789 SRE458789:SRU458789 TBA458789:TBQ458789 TKW458789:TLM458789 TUS458789:TVI458789 UEO458789:UFE458789 UOK458789:UPA458789 UYG458789:UYW458789 VIC458789:VIS458789 VRY458789:VSO458789 WBU458789:WCK458789 WLQ458789:WMG458789 WVM458789:WWC458789 JA524325:JQ524325 SW524325:TM524325 ACS524325:ADI524325 AMO524325:ANE524325 AWK524325:AXA524325 BGG524325:BGW524325 BQC524325:BQS524325 BZY524325:CAO524325 CJU524325:CKK524325 CTQ524325:CUG524325 DDM524325:DEC524325 DNI524325:DNY524325 DXE524325:DXU524325 EHA524325:EHQ524325 EQW524325:ERM524325 FAS524325:FBI524325 FKO524325:FLE524325 FUK524325:FVA524325 GEG524325:GEW524325 GOC524325:GOS524325 GXY524325:GYO524325 HHU524325:HIK524325 HRQ524325:HSG524325 IBM524325:ICC524325 ILI524325:ILY524325 IVE524325:IVU524325 JFA524325:JFQ524325 JOW524325:JPM524325 JYS524325:JZI524325 KIO524325:KJE524325 KSK524325:KTA524325 LCG524325:LCW524325 LMC524325:LMS524325 LVY524325:LWO524325 MFU524325:MGK524325 MPQ524325:MQG524325 MZM524325:NAC524325 NJI524325:NJY524325 NTE524325:NTU524325 ODA524325:ODQ524325 OMW524325:ONM524325 OWS524325:OXI524325 PGO524325:PHE524325 PQK524325:PRA524325 QAG524325:QAW524325 QKC524325:QKS524325 QTY524325:QUO524325 RDU524325:REK524325 RNQ524325:ROG524325 RXM524325:RYC524325 SHI524325:SHY524325 SRE524325:SRU524325 TBA524325:TBQ524325 TKW524325:TLM524325 TUS524325:TVI524325 UEO524325:UFE524325 UOK524325:UPA524325 UYG524325:UYW524325 VIC524325:VIS524325 VRY524325:VSO524325 WBU524325:WCK524325 WLQ524325:WMG524325 WVM524325:WWC524325 JA589861:JQ589861 SW589861:TM589861 ACS589861:ADI589861 AMO589861:ANE589861 AWK589861:AXA589861 BGG589861:BGW589861 BQC589861:BQS589861 BZY589861:CAO589861 CJU589861:CKK589861 CTQ589861:CUG589861 DDM589861:DEC589861 DNI589861:DNY589861 DXE589861:DXU589861 EHA589861:EHQ589861 EQW589861:ERM589861 FAS589861:FBI589861 FKO589861:FLE589861 FUK589861:FVA589861 GEG589861:GEW589861 GOC589861:GOS589861 GXY589861:GYO589861 HHU589861:HIK589861 HRQ589861:HSG589861 IBM589861:ICC589861 ILI589861:ILY589861 IVE589861:IVU589861 JFA589861:JFQ589861 JOW589861:JPM589861 JYS589861:JZI589861 KIO589861:KJE589861 KSK589861:KTA589861 LCG589861:LCW589861 LMC589861:LMS589861 LVY589861:LWO589861 MFU589861:MGK589861 MPQ589861:MQG589861 MZM589861:NAC589861 NJI589861:NJY589861 NTE589861:NTU589861 ODA589861:ODQ589861 OMW589861:ONM589861 OWS589861:OXI589861 PGO589861:PHE589861 PQK589861:PRA589861 QAG589861:QAW589861 QKC589861:QKS589861 QTY589861:QUO589861 RDU589861:REK589861 RNQ589861:ROG589861 RXM589861:RYC589861 SHI589861:SHY589861 SRE589861:SRU589861 TBA589861:TBQ589861 TKW589861:TLM589861 TUS589861:TVI589861 UEO589861:UFE589861 UOK589861:UPA589861 UYG589861:UYW589861 VIC589861:VIS589861 VRY589861:VSO589861 WBU589861:WCK589861 WLQ589861:WMG589861 WVM589861:WWC589861 JA655397:JQ655397 SW655397:TM655397 ACS655397:ADI655397 AMO655397:ANE655397 AWK655397:AXA655397 BGG655397:BGW655397 BQC655397:BQS655397 BZY655397:CAO655397 CJU655397:CKK655397 CTQ655397:CUG655397 DDM655397:DEC655397 DNI655397:DNY655397 DXE655397:DXU655397 EHA655397:EHQ655397 EQW655397:ERM655397 FAS655397:FBI655397 FKO655397:FLE655397 FUK655397:FVA655397 GEG655397:GEW655397 GOC655397:GOS655397 GXY655397:GYO655397 HHU655397:HIK655397 HRQ655397:HSG655397 IBM655397:ICC655397 ILI655397:ILY655397 IVE655397:IVU655397 JFA655397:JFQ655397 JOW655397:JPM655397 JYS655397:JZI655397 KIO655397:KJE655397 KSK655397:KTA655397 LCG655397:LCW655397 LMC655397:LMS655397 LVY655397:LWO655397 MFU655397:MGK655397 MPQ655397:MQG655397 MZM655397:NAC655397 NJI655397:NJY655397 NTE655397:NTU655397 ODA655397:ODQ655397 OMW655397:ONM655397 OWS655397:OXI655397 PGO655397:PHE655397 PQK655397:PRA655397 QAG655397:QAW655397 QKC655397:QKS655397 QTY655397:QUO655397 RDU655397:REK655397 RNQ655397:ROG655397 RXM655397:RYC655397 SHI655397:SHY655397 SRE655397:SRU655397 TBA655397:TBQ655397 TKW655397:TLM655397 TUS655397:TVI655397 UEO655397:UFE655397 UOK655397:UPA655397 UYG655397:UYW655397 VIC655397:VIS655397 VRY655397:VSO655397 WBU655397:WCK655397 WLQ655397:WMG655397 WVM655397:WWC655397 JA720933:JQ720933 SW720933:TM720933 ACS720933:ADI720933 AMO720933:ANE720933 AWK720933:AXA720933 BGG720933:BGW720933 BQC720933:BQS720933 BZY720933:CAO720933 CJU720933:CKK720933 CTQ720933:CUG720933 DDM720933:DEC720933 DNI720933:DNY720933 DXE720933:DXU720933 EHA720933:EHQ720933 EQW720933:ERM720933 FAS720933:FBI720933 FKO720933:FLE720933 FUK720933:FVA720933 GEG720933:GEW720933 GOC720933:GOS720933 GXY720933:GYO720933 HHU720933:HIK720933 HRQ720933:HSG720933 IBM720933:ICC720933 ILI720933:ILY720933 IVE720933:IVU720933 JFA720933:JFQ720933 JOW720933:JPM720933 JYS720933:JZI720933 KIO720933:KJE720933 KSK720933:KTA720933 LCG720933:LCW720933 LMC720933:LMS720933 LVY720933:LWO720933 MFU720933:MGK720933 MPQ720933:MQG720933 MZM720933:NAC720933 NJI720933:NJY720933 NTE720933:NTU720933 ODA720933:ODQ720933 OMW720933:ONM720933 OWS720933:OXI720933 PGO720933:PHE720933 PQK720933:PRA720933 QAG720933:QAW720933 QKC720933:QKS720933 QTY720933:QUO720933 RDU720933:REK720933 RNQ720933:ROG720933 RXM720933:RYC720933 SHI720933:SHY720933 SRE720933:SRU720933 TBA720933:TBQ720933 TKW720933:TLM720933 TUS720933:TVI720933 UEO720933:UFE720933 UOK720933:UPA720933 UYG720933:UYW720933 VIC720933:VIS720933 VRY720933:VSO720933 WBU720933:WCK720933 WLQ720933:WMG720933 WVM720933:WWC720933 JA786469:JQ786469 SW786469:TM786469 ACS786469:ADI786469 AMO786469:ANE786469 AWK786469:AXA786469 BGG786469:BGW786469 BQC786469:BQS786469 BZY786469:CAO786469 CJU786469:CKK786469 CTQ786469:CUG786469 DDM786469:DEC786469 DNI786469:DNY786469 DXE786469:DXU786469 EHA786469:EHQ786469 EQW786469:ERM786469 FAS786469:FBI786469 FKO786469:FLE786469 FUK786469:FVA786469 GEG786469:GEW786469 GOC786469:GOS786469 GXY786469:GYO786469 HHU786469:HIK786469 HRQ786469:HSG786469 IBM786469:ICC786469 ILI786469:ILY786469 IVE786469:IVU786469 JFA786469:JFQ786469 JOW786469:JPM786469 JYS786469:JZI786469 KIO786469:KJE786469 KSK786469:KTA786469 LCG786469:LCW786469 LMC786469:LMS786469 LVY786469:LWO786469 MFU786469:MGK786469 MPQ786469:MQG786469 MZM786469:NAC786469 NJI786469:NJY786469 NTE786469:NTU786469 ODA786469:ODQ786469 OMW786469:ONM786469 OWS786469:OXI786469 PGO786469:PHE786469 PQK786469:PRA786469 QAG786469:QAW786469 QKC786469:QKS786469 QTY786469:QUO786469 RDU786469:REK786469 RNQ786469:ROG786469 RXM786469:RYC786469 SHI786469:SHY786469 SRE786469:SRU786469 TBA786469:TBQ786469 TKW786469:TLM786469 TUS786469:TVI786469 UEO786469:UFE786469 UOK786469:UPA786469 UYG786469:UYW786469 VIC786469:VIS786469 VRY786469:VSO786469 WBU786469:WCK786469 WLQ786469:WMG786469 WVM786469:WWC786469 JA852005:JQ852005 SW852005:TM852005 ACS852005:ADI852005 AMO852005:ANE852005 AWK852005:AXA852005 BGG852005:BGW852005 BQC852005:BQS852005 BZY852005:CAO852005 CJU852005:CKK852005 CTQ852005:CUG852005 DDM852005:DEC852005 DNI852005:DNY852005 DXE852005:DXU852005 EHA852005:EHQ852005 EQW852005:ERM852005 FAS852005:FBI852005 FKO852005:FLE852005 FUK852005:FVA852005 GEG852005:GEW852005 GOC852005:GOS852005 GXY852005:GYO852005 HHU852005:HIK852005 HRQ852005:HSG852005 IBM852005:ICC852005 ILI852005:ILY852005 IVE852005:IVU852005 JFA852005:JFQ852005 JOW852005:JPM852005 JYS852005:JZI852005 KIO852005:KJE852005 KSK852005:KTA852005 LCG852005:LCW852005 LMC852005:LMS852005 LVY852005:LWO852005 MFU852005:MGK852005 MPQ852005:MQG852005 MZM852005:NAC852005 NJI852005:NJY852005 NTE852005:NTU852005 ODA852005:ODQ852005 OMW852005:ONM852005 OWS852005:OXI852005 PGO852005:PHE852005 PQK852005:PRA852005 QAG852005:QAW852005 QKC852005:QKS852005 QTY852005:QUO852005 RDU852005:REK852005 RNQ852005:ROG852005 RXM852005:RYC852005 SHI852005:SHY852005 SRE852005:SRU852005 TBA852005:TBQ852005 TKW852005:TLM852005 TUS852005:TVI852005 UEO852005:UFE852005 UOK852005:UPA852005 UYG852005:UYW852005 VIC852005:VIS852005 VRY852005:VSO852005 WBU852005:WCK852005 WLQ852005:WMG852005 WVM852005:WWC852005 JA917541:JQ917541 SW917541:TM917541 ACS917541:ADI917541 AMO917541:ANE917541 AWK917541:AXA917541 BGG917541:BGW917541 BQC917541:BQS917541 BZY917541:CAO917541 CJU917541:CKK917541 CTQ917541:CUG917541 DDM917541:DEC917541 DNI917541:DNY917541 DXE917541:DXU917541 EHA917541:EHQ917541 EQW917541:ERM917541 FAS917541:FBI917541 FKO917541:FLE917541 FUK917541:FVA917541 GEG917541:GEW917541 GOC917541:GOS917541 GXY917541:GYO917541 HHU917541:HIK917541 HRQ917541:HSG917541 IBM917541:ICC917541 ILI917541:ILY917541 IVE917541:IVU917541 JFA917541:JFQ917541 JOW917541:JPM917541 JYS917541:JZI917541 KIO917541:KJE917541 KSK917541:KTA917541 LCG917541:LCW917541 LMC917541:LMS917541 LVY917541:LWO917541 MFU917541:MGK917541 MPQ917541:MQG917541 MZM917541:NAC917541 NJI917541:NJY917541 NTE917541:NTU917541 ODA917541:ODQ917541 OMW917541:ONM917541 OWS917541:OXI917541 PGO917541:PHE917541 PQK917541:PRA917541 QAG917541:QAW917541 QKC917541:QKS917541 QTY917541:QUO917541 RDU917541:REK917541 RNQ917541:ROG917541 RXM917541:RYC917541 SHI917541:SHY917541 SRE917541:SRU917541 TBA917541:TBQ917541 TKW917541:TLM917541 TUS917541:TVI917541 UEO917541:UFE917541 UOK917541:UPA917541 UYG917541:UYW917541 VIC917541:VIS917541 VRY917541:VSO917541 WBU917541:WCK917541 WLQ917541:WMG917541 WVM917541:WWC917541 JA983077:JQ983077 SW983077:TM983077 ACS983077:ADI983077 AMO983077:ANE983077 AWK983077:AXA983077 BGG983077:BGW983077 BQC983077:BQS983077 BZY983077:CAO983077 CJU983077:CKK983077 CTQ983077:CUG983077 DDM983077:DEC983077 DNI983077:DNY983077 DXE983077:DXU983077 EHA983077:EHQ983077 EQW983077:ERM983077 FAS983077:FBI983077 FKO983077:FLE983077 FUK983077:FVA983077 GEG983077:GEW983077 GOC983077:GOS983077 GXY983077:GYO983077 HHU983077:HIK983077 HRQ983077:HSG983077 IBM983077:ICC983077 ILI983077:ILY983077 IVE983077:IVU983077 JFA983077:JFQ983077 JOW983077:JPM983077 JYS983077:JZI983077 KIO983077:KJE983077 KSK983077:KTA983077 LCG983077:LCW983077 LMC983077:LMS983077 LVY983077:LWO983077 MFU983077:MGK983077 MPQ983077:MQG983077 MZM983077:NAC983077 NJI983077:NJY983077 NTE983077:NTU983077 ODA983077:ODQ983077 OMW983077:ONM983077 OWS983077:OXI983077 PGO983077:PHE983077 PQK983077:PRA983077 QAG983077:QAW983077 QKC983077:QKS983077 QTY983077:QUO983077 RDU983077:REK983077 RNQ983077:ROG983077 RXM983077:RYC983077 SHI983077:SHY983077 SRE983077:SRU983077 TBA983077:TBQ983077 TKW983077:TLM983077 TUS983077:TVI983077 UEO983077:UFE983077 UOK983077:UPA983077 UYG983077:UYW983077 VIC983077:VIS983077 VRY983077:VSO983077 WBU983077:WCK983077 WLQ983077:WMG983077 L65573:AB65573 L131109:AB131109 L196645:AB196645 L262181:AB262181 L327717:AB327717 L393253:AB393253 L458789:AB458789 L524325:AB524325 L589861:AB589861 L655397:AB655397 L720933:AB720933 L786469:AB786469 L852005:AB852005 L917541:AB917541 L983077:AB983077 L29:AB29 JH41:JX41 TD41:TT41 ACZ41:ADP41 AMV41:ANL41 AWR41:AXH41 BGN41:BHD41 BQJ41:BQZ41 CAF41:CAV41 CKB41:CKR41 CTX41:CUN41 DDT41:DEJ41 DNP41:DOF41 DXL41:DYB41 EHH41:EHX41 ERD41:ERT41 FAZ41:FBP41 FKV41:FLL41 FUR41:FVH41 GEN41:GFD41 GOJ41:GOZ41 GYF41:GYV41 HIB41:HIR41 HRX41:HSN41 IBT41:ICJ41 ILP41:IMF41 IVL41:IWB41 JFH41:JFX41 JPD41:JPT41 JYZ41:JZP41 KIV41:KJL41 KSR41:KTH41 LCN41:LDD41 LMJ41:LMZ41 LWF41:LWV41 MGB41:MGR41 MPX41:MQN41 MZT41:NAJ41 NJP41:NKF41 NTL41:NUB41 ODH41:ODX41 OND41:ONT41 OWZ41:OXP41 PGV41:PHL41 PQR41:PRH41 QAN41:QBD41 QKJ41:QKZ41 QUF41:QUV41 REB41:RER41 RNX41:RON41 RXT41:RYJ41 SHP41:SIF41 SRL41:SSB41 TBH41:TBX41 TLD41:TLT41 TUZ41:TVP41 UEV41:UFL41 UOR41:UPH41 UYN41:UZD41 VIJ41:VIZ41 VSF41:VSV41 WCB41:WCR41 WLX41:WMN41 WVT41:WWJ41"/>
    <dataValidation allowBlank="1" prompt="Для выбора выполните двойной щелчок левой клавиши мыши по соответствующей ячейке." sqref="JA65574:JQ65577 SW65574:TM65577 ACS65574:ADI65577 AMO65574:ANE65577 AWK65574:AXA65577 BGG65574:BGW65577 BQC65574:BQS65577 BZY65574:CAO65577 CJU65574:CKK65577 CTQ65574:CUG65577 DDM65574:DEC65577 DNI65574:DNY65577 DXE65574:DXU65577 EHA65574:EHQ65577 EQW65574:ERM65577 FAS65574:FBI65577 FKO65574:FLE65577 FUK65574:FVA65577 GEG65574:GEW65577 GOC65574:GOS65577 GXY65574:GYO65577 HHU65574:HIK65577 HRQ65574:HSG65577 IBM65574:ICC65577 ILI65574:ILY65577 IVE65574:IVU65577 JFA65574:JFQ65577 JOW65574:JPM65577 JYS65574:JZI65577 KIO65574:KJE65577 KSK65574:KTA65577 LCG65574:LCW65577 LMC65574:LMS65577 LVY65574:LWO65577 MFU65574:MGK65577 MPQ65574:MQG65577 MZM65574:NAC65577 NJI65574:NJY65577 NTE65574:NTU65577 ODA65574:ODQ65577 OMW65574:ONM65577 OWS65574:OXI65577 PGO65574:PHE65577 PQK65574:PRA65577 QAG65574:QAW65577 QKC65574:QKS65577 QTY65574:QUO65577 RDU65574:REK65577 RNQ65574:ROG65577 RXM65574:RYC65577 SHI65574:SHY65577 SRE65574:SRU65577 TBA65574:TBQ65577 TKW65574:TLM65577 TUS65574:TVI65577 UEO65574:UFE65577 UOK65574:UPA65577 UYG65574:UYW65577 VIC65574:VIS65577 VRY65574:VSO65577 WBU65574:WCK65577 WLQ65574:WMG65577 WVM65574:WWC65577 JA131110:JQ131113 SW131110:TM131113 ACS131110:ADI131113 AMO131110:ANE131113 AWK131110:AXA131113 BGG131110:BGW131113 BQC131110:BQS131113 BZY131110:CAO131113 CJU131110:CKK131113 CTQ131110:CUG131113 DDM131110:DEC131113 DNI131110:DNY131113 DXE131110:DXU131113 EHA131110:EHQ131113 EQW131110:ERM131113 FAS131110:FBI131113 FKO131110:FLE131113 FUK131110:FVA131113 GEG131110:GEW131113 GOC131110:GOS131113 GXY131110:GYO131113 HHU131110:HIK131113 HRQ131110:HSG131113 IBM131110:ICC131113 ILI131110:ILY131113 IVE131110:IVU131113 JFA131110:JFQ131113 JOW131110:JPM131113 JYS131110:JZI131113 KIO131110:KJE131113 KSK131110:KTA131113 LCG131110:LCW131113 LMC131110:LMS131113 LVY131110:LWO131113 MFU131110:MGK131113 MPQ131110:MQG131113 MZM131110:NAC131113 NJI131110:NJY131113 NTE131110:NTU131113 ODA131110:ODQ131113 OMW131110:ONM131113 OWS131110:OXI131113 PGO131110:PHE131113 PQK131110:PRA131113 QAG131110:QAW131113 QKC131110:QKS131113 QTY131110:QUO131113 RDU131110:REK131113 RNQ131110:ROG131113 RXM131110:RYC131113 SHI131110:SHY131113 SRE131110:SRU131113 TBA131110:TBQ131113 TKW131110:TLM131113 TUS131110:TVI131113 UEO131110:UFE131113 UOK131110:UPA131113 UYG131110:UYW131113 VIC131110:VIS131113 VRY131110:VSO131113 WBU131110:WCK131113 WLQ131110:WMG131113 WVM131110:WWC131113 JA196646:JQ196649 SW196646:TM196649 ACS196646:ADI196649 AMO196646:ANE196649 AWK196646:AXA196649 BGG196646:BGW196649 BQC196646:BQS196649 BZY196646:CAO196649 CJU196646:CKK196649 CTQ196646:CUG196649 DDM196646:DEC196649 DNI196646:DNY196649 DXE196646:DXU196649 EHA196646:EHQ196649 EQW196646:ERM196649 FAS196646:FBI196649 FKO196646:FLE196649 FUK196646:FVA196649 GEG196646:GEW196649 GOC196646:GOS196649 GXY196646:GYO196649 HHU196646:HIK196649 HRQ196646:HSG196649 IBM196646:ICC196649 ILI196646:ILY196649 IVE196646:IVU196649 JFA196646:JFQ196649 JOW196646:JPM196649 JYS196646:JZI196649 KIO196646:KJE196649 KSK196646:KTA196649 LCG196646:LCW196649 LMC196646:LMS196649 LVY196646:LWO196649 MFU196646:MGK196649 MPQ196646:MQG196649 MZM196646:NAC196649 NJI196646:NJY196649 NTE196646:NTU196649 ODA196646:ODQ196649 OMW196646:ONM196649 OWS196646:OXI196649 PGO196646:PHE196649 PQK196646:PRA196649 QAG196646:QAW196649 QKC196646:QKS196649 QTY196646:QUO196649 RDU196646:REK196649 RNQ196646:ROG196649 RXM196646:RYC196649 SHI196646:SHY196649 SRE196646:SRU196649 TBA196646:TBQ196649 TKW196646:TLM196649 TUS196646:TVI196649 UEO196646:UFE196649 UOK196646:UPA196649 UYG196646:UYW196649 VIC196646:VIS196649 VRY196646:VSO196649 WBU196646:WCK196649 WLQ196646:WMG196649 WVM196646:WWC196649 JA262182:JQ262185 SW262182:TM262185 ACS262182:ADI262185 AMO262182:ANE262185 AWK262182:AXA262185 BGG262182:BGW262185 BQC262182:BQS262185 BZY262182:CAO262185 CJU262182:CKK262185 CTQ262182:CUG262185 DDM262182:DEC262185 DNI262182:DNY262185 DXE262182:DXU262185 EHA262182:EHQ262185 EQW262182:ERM262185 FAS262182:FBI262185 FKO262182:FLE262185 FUK262182:FVA262185 GEG262182:GEW262185 GOC262182:GOS262185 GXY262182:GYO262185 HHU262182:HIK262185 HRQ262182:HSG262185 IBM262182:ICC262185 ILI262182:ILY262185 IVE262182:IVU262185 JFA262182:JFQ262185 JOW262182:JPM262185 JYS262182:JZI262185 KIO262182:KJE262185 KSK262182:KTA262185 LCG262182:LCW262185 LMC262182:LMS262185 LVY262182:LWO262185 MFU262182:MGK262185 MPQ262182:MQG262185 MZM262182:NAC262185 NJI262182:NJY262185 NTE262182:NTU262185 ODA262182:ODQ262185 OMW262182:ONM262185 OWS262182:OXI262185 PGO262182:PHE262185 PQK262182:PRA262185 QAG262182:QAW262185 QKC262182:QKS262185 QTY262182:QUO262185 RDU262182:REK262185 RNQ262182:ROG262185 RXM262182:RYC262185 SHI262182:SHY262185 SRE262182:SRU262185 TBA262182:TBQ262185 TKW262182:TLM262185 TUS262182:TVI262185 UEO262182:UFE262185 UOK262182:UPA262185 UYG262182:UYW262185 VIC262182:VIS262185 VRY262182:VSO262185 WBU262182:WCK262185 WLQ262182:WMG262185 WVM262182:WWC262185 JA327718:JQ327721 SW327718:TM327721 ACS327718:ADI327721 AMO327718:ANE327721 AWK327718:AXA327721 BGG327718:BGW327721 BQC327718:BQS327721 BZY327718:CAO327721 CJU327718:CKK327721 CTQ327718:CUG327721 DDM327718:DEC327721 DNI327718:DNY327721 DXE327718:DXU327721 EHA327718:EHQ327721 EQW327718:ERM327721 FAS327718:FBI327721 FKO327718:FLE327721 FUK327718:FVA327721 GEG327718:GEW327721 GOC327718:GOS327721 GXY327718:GYO327721 HHU327718:HIK327721 HRQ327718:HSG327721 IBM327718:ICC327721 ILI327718:ILY327721 IVE327718:IVU327721 JFA327718:JFQ327721 JOW327718:JPM327721 JYS327718:JZI327721 KIO327718:KJE327721 KSK327718:KTA327721 LCG327718:LCW327721 LMC327718:LMS327721 LVY327718:LWO327721 MFU327718:MGK327721 MPQ327718:MQG327721 MZM327718:NAC327721 NJI327718:NJY327721 NTE327718:NTU327721 ODA327718:ODQ327721 OMW327718:ONM327721 OWS327718:OXI327721 PGO327718:PHE327721 PQK327718:PRA327721 QAG327718:QAW327721 QKC327718:QKS327721 QTY327718:QUO327721 RDU327718:REK327721 RNQ327718:ROG327721 RXM327718:RYC327721 SHI327718:SHY327721 SRE327718:SRU327721 TBA327718:TBQ327721 TKW327718:TLM327721 TUS327718:TVI327721 UEO327718:UFE327721 UOK327718:UPA327721 UYG327718:UYW327721 VIC327718:VIS327721 VRY327718:VSO327721 WBU327718:WCK327721 WLQ327718:WMG327721 WVM327718:WWC327721 JA393254:JQ393257 SW393254:TM393257 ACS393254:ADI393257 AMO393254:ANE393257 AWK393254:AXA393257 BGG393254:BGW393257 BQC393254:BQS393257 BZY393254:CAO393257 CJU393254:CKK393257 CTQ393254:CUG393257 DDM393254:DEC393257 DNI393254:DNY393257 DXE393254:DXU393257 EHA393254:EHQ393257 EQW393254:ERM393257 FAS393254:FBI393257 FKO393254:FLE393257 FUK393254:FVA393257 GEG393254:GEW393257 GOC393254:GOS393257 GXY393254:GYO393257 HHU393254:HIK393257 HRQ393254:HSG393257 IBM393254:ICC393257 ILI393254:ILY393257 IVE393254:IVU393257 JFA393254:JFQ393257 JOW393254:JPM393257 JYS393254:JZI393257 KIO393254:KJE393257 KSK393254:KTA393257 LCG393254:LCW393257 LMC393254:LMS393257 LVY393254:LWO393257 MFU393254:MGK393257 MPQ393254:MQG393257 MZM393254:NAC393257 NJI393254:NJY393257 NTE393254:NTU393257 ODA393254:ODQ393257 OMW393254:ONM393257 OWS393254:OXI393257 PGO393254:PHE393257 PQK393254:PRA393257 QAG393254:QAW393257 QKC393254:QKS393257 QTY393254:QUO393257 RDU393254:REK393257 RNQ393254:ROG393257 RXM393254:RYC393257 SHI393254:SHY393257 SRE393254:SRU393257 TBA393254:TBQ393257 TKW393254:TLM393257 TUS393254:TVI393257 UEO393254:UFE393257 UOK393254:UPA393257 UYG393254:UYW393257 VIC393254:VIS393257 VRY393254:VSO393257 WBU393254:WCK393257 WLQ393254:WMG393257 WVM393254:WWC393257 JA458790:JQ458793 SW458790:TM458793 ACS458790:ADI458793 AMO458790:ANE458793 AWK458790:AXA458793 BGG458790:BGW458793 BQC458790:BQS458793 BZY458790:CAO458793 CJU458790:CKK458793 CTQ458790:CUG458793 DDM458790:DEC458793 DNI458790:DNY458793 DXE458790:DXU458793 EHA458790:EHQ458793 EQW458790:ERM458793 FAS458790:FBI458793 FKO458790:FLE458793 FUK458790:FVA458793 GEG458790:GEW458793 GOC458790:GOS458793 GXY458790:GYO458793 HHU458790:HIK458793 HRQ458790:HSG458793 IBM458790:ICC458793 ILI458790:ILY458793 IVE458790:IVU458793 JFA458790:JFQ458793 JOW458790:JPM458793 JYS458790:JZI458793 KIO458790:KJE458793 KSK458790:KTA458793 LCG458790:LCW458793 LMC458790:LMS458793 LVY458790:LWO458793 MFU458790:MGK458793 MPQ458790:MQG458793 MZM458790:NAC458793 NJI458790:NJY458793 NTE458790:NTU458793 ODA458790:ODQ458793 OMW458790:ONM458793 OWS458790:OXI458793 PGO458790:PHE458793 PQK458790:PRA458793 QAG458790:QAW458793 QKC458790:QKS458793 QTY458790:QUO458793 RDU458790:REK458793 RNQ458790:ROG458793 RXM458790:RYC458793 SHI458790:SHY458793 SRE458790:SRU458793 TBA458790:TBQ458793 TKW458790:TLM458793 TUS458790:TVI458793 UEO458790:UFE458793 UOK458790:UPA458793 UYG458790:UYW458793 VIC458790:VIS458793 VRY458790:VSO458793 WBU458790:WCK458793 WLQ458790:WMG458793 WVM458790:WWC458793 JA524326:JQ524329 SW524326:TM524329 ACS524326:ADI524329 AMO524326:ANE524329 AWK524326:AXA524329 BGG524326:BGW524329 BQC524326:BQS524329 BZY524326:CAO524329 CJU524326:CKK524329 CTQ524326:CUG524329 DDM524326:DEC524329 DNI524326:DNY524329 DXE524326:DXU524329 EHA524326:EHQ524329 EQW524326:ERM524329 FAS524326:FBI524329 FKO524326:FLE524329 FUK524326:FVA524329 GEG524326:GEW524329 GOC524326:GOS524329 GXY524326:GYO524329 HHU524326:HIK524329 HRQ524326:HSG524329 IBM524326:ICC524329 ILI524326:ILY524329 IVE524326:IVU524329 JFA524326:JFQ524329 JOW524326:JPM524329 JYS524326:JZI524329 KIO524326:KJE524329 KSK524326:KTA524329 LCG524326:LCW524329 LMC524326:LMS524329 LVY524326:LWO524329 MFU524326:MGK524329 MPQ524326:MQG524329 MZM524326:NAC524329 NJI524326:NJY524329 NTE524326:NTU524329 ODA524326:ODQ524329 OMW524326:ONM524329 OWS524326:OXI524329 PGO524326:PHE524329 PQK524326:PRA524329 QAG524326:QAW524329 QKC524326:QKS524329 QTY524326:QUO524329 RDU524326:REK524329 RNQ524326:ROG524329 RXM524326:RYC524329 SHI524326:SHY524329 SRE524326:SRU524329 TBA524326:TBQ524329 TKW524326:TLM524329 TUS524326:TVI524329 UEO524326:UFE524329 UOK524326:UPA524329 UYG524326:UYW524329 VIC524326:VIS524329 VRY524326:VSO524329 WBU524326:WCK524329 WLQ524326:WMG524329 WVM524326:WWC524329 JA589862:JQ589865 SW589862:TM589865 ACS589862:ADI589865 AMO589862:ANE589865 AWK589862:AXA589865 BGG589862:BGW589865 BQC589862:BQS589865 BZY589862:CAO589865 CJU589862:CKK589865 CTQ589862:CUG589865 DDM589862:DEC589865 DNI589862:DNY589865 DXE589862:DXU589865 EHA589862:EHQ589865 EQW589862:ERM589865 FAS589862:FBI589865 FKO589862:FLE589865 FUK589862:FVA589865 GEG589862:GEW589865 GOC589862:GOS589865 GXY589862:GYO589865 HHU589862:HIK589865 HRQ589862:HSG589865 IBM589862:ICC589865 ILI589862:ILY589865 IVE589862:IVU589865 JFA589862:JFQ589865 JOW589862:JPM589865 JYS589862:JZI589865 KIO589862:KJE589865 KSK589862:KTA589865 LCG589862:LCW589865 LMC589862:LMS589865 LVY589862:LWO589865 MFU589862:MGK589865 MPQ589862:MQG589865 MZM589862:NAC589865 NJI589862:NJY589865 NTE589862:NTU589865 ODA589862:ODQ589865 OMW589862:ONM589865 OWS589862:OXI589865 PGO589862:PHE589865 PQK589862:PRA589865 QAG589862:QAW589865 QKC589862:QKS589865 QTY589862:QUO589865 RDU589862:REK589865 RNQ589862:ROG589865 RXM589862:RYC589865 SHI589862:SHY589865 SRE589862:SRU589865 TBA589862:TBQ589865 TKW589862:TLM589865 TUS589862:TVI589865 UEO589862:UFE589865 UOK589862:UPA589865 UYG589862:UYW589865 VIC589862:VIS589865 VRY589862:VSO589865 WBU589862:WCK589865 WLQ589862:WMG589865 WVM589862:WWC589865 JA655398:JQ655401 SW655398:TM655401 ACS655398:ADI655401 AMO655398:ANE655401 AWK655398:AXA655401 BGG655398:BGW655401 BQC655398:BQS655401 BZY655398:CAO655401 CJU655398:CKK655401 CTQ655398:CUG655401 DDM655398:DEC655401 DNI655398:DNY655401 DXE655398:DXU655401 EHA655398:EHQ655401 EQW655398:ERM655401 FAS655398:FBI655401 FKO655398:FLE655401 FUK655398:FVA655401 GEG655398:GEW655401 GOC655398:GOS655401 GXY655398:GYO655401 HHU655398:HIK655401 HRQ655398:HSG655401 IBM655398:ICC655401 ILI655398:ILY655401 IVE655398:IVU655401 JFA655398:JFQ655401 JOW655398:JPM655401 JYS655398:JZI655401 KIO655398:KJE655401 KSK655398:KTA655401 LCG655398:LCW655401 LMC655398:LMS655401 LVY655398:LWO655401 MFU655398:MGK655401 MPQ655398:MQG655401 MZM655398:NAC655401 NJI655398:NJY655401 NTE655398:NTU655401 ODA655398:ODQ655401 OMW655398:ONM655401 OWS655398:OXI655401 PGO655398:PHE655401 PQK655398:PRA655401 QAG655398:QAW655401 QKC655398:QKS655401 QTY655398:QUO655401 RDU655398:REK655401 RNQ655398:ROG655401 RXM655398:RYC655401 SHI655398:SHY655401 SRE655398:SRU655401 TBA655398:TBQ655401 TKW655398:TLM655401 TUS655398:TVI655401 UEO655398:UFE655401 UOK655398:UPA655401 UYG655398:UYW655401 VIC655398:VIS655401 VRY655398:VSO655401 WBU655398:WCK655401 WLQ655398:WMG655401 WVM655398:WWC655401 JA720934:JQ720937 SW720934:TM720937 ACS720934:ADI720937 AMO720934:ANE720937 AWK720934:AXA720937 BGG720934:BGW720937 BQC720934:BQS720937 BZY720934:CAO720937 CJU720934:CKK720937 CTQ720934:CUG720937 DDM720934:DEC720937 DNI720934:DNY720937 DXE720934:DXU720937 EHA720934:EHQ720937 EQW720934:ERM720937 FAS720934:FBI720937 FKO720934:FLE720937 FUK720934:FVA720937 GEG720934:GEW720937 GOC720934:GOS720937 GXY720934:GYO720937 HHU720934:HIK720937 HRQ720934:HSG720937 IBM720934:ICC720937 ILI720934:ILY720937 IVE720934:IVU720937 JFA720934:JFQ720937 JOW720934:JPM720937 JYS720934:JZI720937 KIO720934:KJE720937 KSK720934:KTA720937 LCG720934:LCW720937 LMC720934:LMS720937 LVY720934:LWO720937 MFU720934:MGK720937 MPQ720934:MQG720937 MZM720934:NAC720937 NJI720934:NJY720937 NTE720934:NTU720937 ODA720934:ODQ720937 OMW720934:ONM720937 OWS720934:OXI720937 PGO720934:PHE720937 PQK720934:PRA720937 QAG720934:QAW720937 QKC720934:QKS720937 QTY720934:QUO720937 RDU720934:REK720937 RNQ720934:ROG720937 RXM720934:RYC720937 SHI720934:SHY720937 SRE720934:SRU720937 TBA720934:TBQ720937 TKW720934:TLM720937 TUS720934:TVI720937 UEO720934:UFE720937 UOK720934:UPA720937 UYG720934:UYW720937 VIC720934:VIS720937 VRY720934:VSO720937 WBU720934:WCK720937 WLQ720934:WMG720937 WVM720934:WWC720937 JA786470:JQ786473 SW786470:TM786473 ACS786470:ADI786473 AMO786470:ANE786473 AWK786470:AXA786473 BGG786470:BGW786473 BQC786470:BQS786473 BZY786470:CAO786473 CJU786470:CKK786473 CTQ786470:CUG786473 DDM786470:DEC786473 DNI786470:DNY786473 DXE786470:DXU786473 EHA786470:EHQ786473 EQW786470:ERM786473 FAS786470:FBI786473 FKO786470:FLE786473 FUK786470:FVA786473 GEG786470:GEW786473 GOC786470:GOS786473 GXY786470:GYO786473 HHU786470:HIK786473 HRQ786470:HSG786473 IBM786470:ICC786473 ILI786470:ILY786473 IVE786470:IVU786473 JFA786470:JFQ786473 JOW786470:JPM786473 JYS786470:JZI786473 KIO786470:KJE786473 KSK786470:KTA786473 LCG786470:LCW786473 LMC786470:LMS786473 LVY786470:LWO786473 MFU786470:MGK786473 MPQ786470:MQG786473 MZM786470:NAC786473 NJI786470:NJY786473 NTE786470:NTU786473 ODA786470:ODQ786473 OMW786470:ONM786473 OWS786470:OXI786473 PGO786470:PHE786473 PQK786470:PRA786473 QAG786470:QAW786473 QKC786470:QKS786473 QTY786470:QUO786473 RDU786470:REK786473 RNQ786470:ROG786473 RXM786470:RYC786473 SHI786470:SHY786473 SRE786470:SRU786473 TBA786470:TBQ786473 TKW786470:TLM786473 TUS786470:TVI786473 UEO786470:UFE786473 UOK786470:UPA786473 UYG786470:UYW786473 VIC786470:VIS786473 VRY786470:VSO786473 WBU786470:WCK786473 WLQ786470:WMG786473 WVM786470:WWC786473 JA852006:JQ852009 SW852006:TM852009 ACS852006:ADI852009 AMO852006:ANE852009 AWK852006:AXA852009 BGG852006:BGW852009 BQC852006:BQS852009 BZY852006:CAO852009 CJU852006:CKK852009 CTQ852006:CUG852009 DDM852006:DEC852009 DNI852006:DNY852009 DXE852006:DXU852009 EHA852006:EHQ852009 EQW852006:ERM852009 FAS852006:FBI852009 FKO852006:FLE852009 FUK852006:FVA852009 GEG852006:GEW852009 GOC852006:GOS852009 GXY852006:GYO852009 HHU852006:HIK852009 HRQ852006:HSG852009 IBM852006:ICC852009 ILI852006:ILY852009 IVE852006:IVU852009 JFA852006:JFQ852009 JOW852006:JPM852009 JYS852006:JZI852009 KIO852006:KJE852009 KSK852006:KTA852009 LCG852006:LCW852009 LMC852006:LMS852009 LVY852006:LWO852009 MFU852006:MGK852009 MPQ852006:MQG852009 MZM852006:NAC852009 NJI852006:NJY852009 NTE852006:NTU852009 ODA852006:ODQ852009 OMW852006:ONM852009 OWS852006:OXI852009 PGO852006:PHE852009 PQK852006:PRA852009 QAG852006:QAW852009 QKC852006:QKS852009 QTY852006:QUO852009 RDU852006:REK852009 RNQ852006:ROG852009 RXM852006:RYC852009 SHI852006:SHY852009 SRE852006:SRU852009 TBA852006:TBQ852009 TKW852006:TLM852009 TUS852006:TVI852009 UEO852006:UFE852009 UOK852006:UPA852009 UYG852006:UYW852009 VIC852006:VIS852009 VRY852006:VSO852009 WBU852006:WCK852009 WLQ852006:WMG852009 WVM852006:WWC852009 JA917542:JQ917545 SW917542:TM917545 ACS917542:ADI917545 AMO917542:ANE917545 AWK917542:AXA917545 BGG917542:BGW917545 BQC917542:BQS917545 BZY917542:CAO917545 CJU917542:CKK917545 CTQ917542:CUG917545 DDM917542:DEC917545 DNI917542:DNY917545 DXE917542:DXU917545 EHA917542:EHQ917545 EQW917542:ERM917545 FAS917542:FBI917545 FKO917542:FLE917545 FUK917542:FVA917545 GEG917542:GEW917545 GOC917542:GOS917545 GXY917542:GYO917545 HHU917542:HIK917545 HRQ917542:HSG917545 IBM917542:ICC917545 ILI917542:ILY917545 IVE917542:IVU917545 JFA917542:JFQ917545 JOW917542:JPM917545 JYS917542:JZI917545 KIO917542:KJE917545 KSK917542:KTA917545 LCG917542:LCW917545 LMC917542:LMS917545 LVY917542:LWO917545 MFU917542:MGK917545 MPQ917542:MQG917545 MZM917542:NAC917545 NJI917542:NJY917545 NTE917542:NTU917545 ODA917542:ODQ917545 OMW917542:ONM917545 OWS917542:OXI917545 PGO917542:PHE917545 PQK917542:PRA917545 QAG917542:QAW917545 QKC917542:QKS917545 QTY917542:QUO917545 RDU917542:REK917545 RNQ917542:ROG917545 RXM917542:RYC917545 SHI917542:SHY917545 SRE917542:SRU917545 TBA917542:TBQ917545 TKW917542:TLM917545 TUS917542:TVI917545 UEO917542:UFE917545 UOK917542:UPA917545 UYG917542:UYW917545 VIC917542:VIS917545 VRY917542:VSO917545 WBU917542:WCK917545 WLQ917542:WMG917545 WVM917542:WWC917545 JA983078:JQ983081 SW983078:TM983081 ACS983078:ADI983081 AMO983078:ANE983081 AWK983078:AXA983081 BGG983078:BGW983081 BQC983078:BQS983081 BZY983078:CAO983081 CJU983078:CKK983081 CTQ983078:CUG983081 DDM983078:DEC983081 DNI983078:DNY983081 DXE983078:DXU983081 EHA983078:EHQ983081 EQW983078:ERM983081 FAS983078:FBI983081 FKO983078:FLE983081 FUK983078:FVA983081 GEG983078:GEW983081 GOC983078:GOS983081 GXY983078:GYO983081 HHU983078:HIK983081 HRQ983078:HSG983081 IBM983078:ICC983081 ILI983078:ILY983081 IVE983078:IVU983081 JFA983078:JFQ983081 JOW983078:JPM983081 JYS983078:JZI983081 KIO983078:KJE983081 KSK983078:KTA983081 LCG983078:LCW983081 LMC983078:LMS983081 LVY983078:LWO983081 MFU983078:MGK983081 MPQ983078:MQG983081 MZM983078:NAC983081 NJI983078:NJY983081 NTE983078:NTU983081 ODA983078:ODQ983081 OMW983078:ONM983081 OWS983078:OXI983081 PGO983078:PHE983081 PQK983078:PRA983081 QAG983078:QAW983081 QKC983078:QKS983081 QTY983078:QUO983081 RDU983078:REK983081 RNQ983078:ROG983081 RXM983078:RYC983081 SHI983078:SHY983081 SRE983078:SRU983081 TBA983078:TBQ983081 TKW983078:TLM983081 TUS983078:TVI983081 UEO983078:UFE983081 UOK983078:UPA983081 UYG983078:UYW983081 VIC983078:VIS983081 VRY983078:VSO983081 WBU983078:WCK983081 WLQ983078:WMG983081 WVM983078:WWC983081 WVM983074:WWC983076 JA65570:JQ65572 SW65570:TM65572 ACS65570:ADI65572 AMO65570:ANE65572 AWK65570:AXA65572 BGG65570:BGW65572 BQC65570:BQS65572 BZY65570:CAO65572 CJU65570:CKK65572 CTQ65570:CUG65572 DDM65570:DEC65572 DNI65570:DNY65572 DXE65570:DXU65572 EHA65570:EHQ65572 EQW65570:ERM65572 FAS65570:FBI65572 FKO65570:FLE65572 FUK65570:FVA65572 GEG65570:GEW65572 GOC65570:GOS65572 GXY65570:GYO65572 HHU65570:HIK65572 HRQ65570:HSG65572 IBM65570:ICC65572 ILI65570:ILY65572 IVE65570:IVU65572 JFA65570:JFQ65572 JOW65570:JPM65572 JYS65570:JZI65572 KIO65570:KJE65572 KSK65570:KTA65572 LCG65570:LCW65572 LMC65570:LMS65572 LVY65570:LWO65572 MFU65570:MGK65572 MPQ65570:MQG65572 MZM65570:NAC65572 NJI65570:NJY65572 NTE65570:NTU65572 ODA65570:ODQ65572 OMW65570:ONM65572 OWS65570:OXI65572 PGO65570:PHE65572 PQK65570:PRA65572 QAG65570:QAW65572 QKC65570:QKS65572 QTY65570:QUO65572 RDU65570:REK65572 RNQ65570:ROG65572 RXM65570:RYC65572 SHI65570:SHY65572 SRE65570:SRU65572 TBA65570:TBQ65572 TKW65570:TLM65572 TUS65570:TVI65572 UEO65570:UFE65572 UOK65570:UPA65572 UYG65570:UYW65572 VIC65570:VIS65572 VRY65570:VSO65572 WBU65570:WCK65572 WLQ65570:WMG65572 WVM65570:WWC65572 JA131106:JQ131108 SW131106:TM131108 ACS131106:ADI131108 AMO131106:ANE131108 AWK131106:AXA131108 BGG131106:BGW131108 BQC131106:BQS131108 BZY131106:CAO131108 CJU131106:CKK131108 CTQ131106:CUG131108 DDM131106:DEC131108 DNI131106:DNY131108 DXE131106:DXU131108 EHA131106:EHQ131108 EQW131106:ERM131108 FAS131106:FBI131108 FKO131106:FLE131108 FUK131106:FVA131108 GEG131106:GEW131108 GOC131106:GOS131108 GXY131106:GYO131108 HHU131106:HIK131108 HRQ131106:HSG131108 IBM131106:ICC131108 ILI131106:ILY131108 IVE131106:IVU131108 JFA131106:JFQ131108 JOW131106:JPM131108 JYS131106:JZI131108 KIO131106:KJE131108 KSK131106:KTA131108 LCG131106:LCW131108 LMC131106:LMS131108 LVY131106:LWO131108 MFU131106:MGK131108 MPQ131106:MQG131108 MZM131106:NAC131108 NJI131106:NJY131108 NTE131106:NTU131108 ODA131106:ODQ131108 OMW131106:ONM131108 OWS131106:OXI131108 PGO131106:PHE131108 PQK131106:PRA131108 QAG131106:QAW131108 QKC131106:QKS131108 QTY131106:QUO131108 RDU131106:REK131108 RNQ131106:ROG131108 RXM131106:RYC131108 SHI131106:SHY131108 SRE131106:SRU131108 TBA131106:TBQ131108 TKW131106:TLM131108 TUS131106:TVI131108 UEO131106:UFE131108 UOK131106:UPA131108 UYG131106:UYW131108 VIC131106:VIS131108 VRY131106:VSO131108 WBU131106:WCK131108 WLQ131106:WMG131108 WVM131106:WWC131108 JA196642:JQ196644 SW196642:TM196644 ACS196642:ADI196644 AMO196642:ANE196644 AWK196642:AXA196644 BGG196642:BGW196644 BQC196642:BQS196644 BZY196642:CAO196644 CJU196642:CKK196644 CTQ196642:CUG196644 DDM196642:DEC196644 DNI196642:DNY196644 DXE196642:DXU196644 EHA196642:EHQ196644 EQW196642:ERM196644 FAS196642:FBI196644 FKO196642:FLE196644 FUK196642:FVA196644 GEG196642:GEW196644 GOC196642:GOS196644 GXY196642:GYO196644 HHU196642:HIK196644 HRQ196642:HSG196644 IBM196642:ICC196644 ILI196642:ILY196644 IVE196642:IVU196644 JFA196642:JFQ196644 JOW196642:JPM196644 JYS196642:JZI196644 KIO196642:KJE196644 KSK196642:KTA196644 LCG196642:LCW196644 LMC196642:LMS196644 LVY196642:LWO196644 MFU196642:MGK196644 MPQ196642:MQG196644 MZM196642:NAC196644 NJI196642:NJY196644 NTE196642:NTU196644 ODA196642:ODQ196644 OMW196642:ONM196644 OWS196642:OXI196644 PGO196642:PHE196644 PQK196642:PRA196644 QAG196642:QAW196644 QKC196642:QKS196644 QTY196642:QUO196644 RDU196642:REK196644 RNQ196642:ROG196644 RXM196642:RYC196644 SHI196642:SHY196644 SRE196642:SRU196644 TBA196642:TBQ196644 TKW196642:TLM196644 TUS196642:TVI196644 UEO196642:UFE196644 UOK196642:UPA196644 UYG196642:UYW196644 VIC196642:VIS196644 VRY196642:VSO196644 WBU196642:WCK196644 WLQ196642:WMG196644 WVM196642:WWC196644 JA262178:JQ262180 SW262178:TM262180 ACS262178:ADI262180 AMO262178:ANE262180 AWK262178:AXA262180 BGG262178:BGW262180 BQC262178:BQS262180 BZY262178:CAO262180 CJU262178:CKK262180 CTQ262178:CUG262180 DDM262178:DEC262180 DNI262178:DNY262180 DXE262178:DXU262180 EHA262178:EHQ262180 EQW262178:ERM262180 FAS262178:FBI262180 FKO262178:FLE262180 FUK262178:FVA262180 GEG262178:GEW262180 GOC262178:GOS262180 GXY262178:GYO262180 HHU262178:HIK262180 HRQ262178:HSG262180 IBM262178:ICC262180 ILI262178:ILY262180 IVE262178:IVU262180 JFA262178:JFQ262180 JOW262178:JPM262180 JYS262178:JZI262180 KIO262178:KJE262180 KSK262178:KTA262180 LCG262178:LCW262180 LMC262178:LMS262180 LVY262178:LWO262180 MFU262178:MGK262180 MPQ262178:MQG262180 MZM262178:NAC262180 NJI262178:NJY262180 NTE262178:NTU262180 ODA262178:ODQ262180 OMW262178:ONM262180 OWS262178:OXI262180 PGO262178:PHE262180 PQK262178:PRA262180 QAG262178:QAW262180 QKC262178:QKS262180 QTY262178:QUO262180 RDU262178:REK262180 RNQ262178:ROG262180 RXM262178:RYC262180 SHI262178:SHY262180 SRE262178:SRU262180 TBA262178:TBQ262180 TKW262178:TLM262180 TUS262178:TVI262180 UEO262178:UFE262180 UOK262178:UPA262180 UYG262178:UYW262180 VIC262178:VIS262180 VRY262178:VSO262180 WBU262178:WCK262180 WLQ262178:WMG262180 WVM262178:WWC262180 JA327714:JQ327716 SW327714:TM327716 ACS327714:ADI327716 AMO327714:ANE327716 AWK327714:AXA327716 BGG327714:BGW327716 BQC327714:BQS327716 BZY327714:CAO327716 CJU327714:CKK327716 CTQ327714:CUG327716 DDM327714:DEC327716 DNI327714:DNY327716 DXE327714:DXU327716 EHA327714:EHQ327716 EQW327714:ERM327716 FAS327714:FBI327716 FKO327714:FLE327716 FUK327714:FVA327716 GEG327714:GEW327716 GOC327714:GOS327716 GXY327714:GYO327716 HHU327714:HIK327716 HRQ327714:HSG327716 IBM327714:ICC327716 ILI327714:ILY327716 IVE327714:IVU327716 JFA327714:JFQ327716 JOW327714:JPM327716 JYS327714:JZI327716 KIO327714:KJE327716 KSK327714:KTA327716 LCG327714:LCW327716 LMC327714:LMS327716 LVY327714:LWO327716 MFU327714:MGK327716 MPQ327714:MQG327716 MZM327714:NAC327716 NJI327714:NJY327716 NTE327714:NTU327716 ODA327714:ODQ327716 OMW327714:ONM327716 OWS327714:OXI327716 PGO327714:PHE327716 PQK327714:PRA327716 QAG327714:QAW327716 QKC327714:QKS327716 QTY327714:QUO327716 RDU327714:REK327716 RNQ327714:ROG327716 RXM327714:RYC327716 SHI327714:SHY327716 SRE327714:SRU327716 TBA327714:TBQ327716 TKW327714:TLM327716 TUS327714:TVI327716 UEO327714:UFE327716 UOK327714:UPA327716 UYG327714:UYW327716 VIC327714:VIS327716 VRY327714:VSO327716 WBU327714:WCK327716 WLQ327714:WMG327716 WVM327714:WWC327716 JA393250:JQ393252 SW393250:TM393252 ACS393250:ADI393252 AMO393250:ANE393252 AWK393250:AXA393252 BGG393250:BGW393252 BQC393250:BQS393252 BZY393250:CAO393252 CJU393250:CKK393252 CTQ393250:CUG393252 DDM393250:DEC393252 DNI393250:DNY393252 DXE393250:DXU393252 EHA393250:EHQ393252 EQW393250:ERM393252 FAS393250:FBI393252 FKO393250:FLE393252 FUK393250:FVA393252 GEG393250:GEW393252 GOC393250:GOS393252 GXY393250:GYO393252 HHU393250:HIK393252 HRQ393250:HSG393252 IBM393250:ICC393252 ILI393250:ILY393252 IVE393250:IVU393252 JFA393250:JFQ393252 JOW393250:JPM393252 JYS393250:JZI393252 KIO393250:KJE393252 KSK393250:KTA393252 LCG393250:LCW393252 LMC393250:LMS393252 LVY393250:LWO393252 MFU393250:MGK393252 MPQ393250:MQG393252 MZM393250:NAC393252 NJI393250:NJY393252 NTE393250:NTU393252 ODA393250:ODQ393252 OMW393250:ONM393252 OWS393250:OXI393252 PGO393250:PHE393252 PQK393250:PRA393252 QAG393250:QAW393252 QKC393250:QKS393252 QTY393250:QUO393252 RDU393250:REK393252 RNQ393250:ROG393252 RXM393250:RYC393252 SHI393250:SHY393252 SRE393250:SRU393252 TBA393250:TBQ393252 TKW393250:TLM393252 TUS393250:TVI393252 UEO393250:UFE393252 UOK393250:UPA393252 UYG393250:UYW393252 VIC393250:VIS393252 VRY393250:VSO393252 WBU393250:WCK393252 WLQ393250:WMG393252 WVM393250:WWC393252 JA458786:JQ458788 SW458786:TM458788 ACS458786:ADI458788 AMO458786:ANE458788 AWK458786:AXA458788 BGG458786:BGW458788 BQC458786:BQS458788 BZY458786:CAO458788 CJU458786:CKK458788 CTQ458786:CUG458788 DDM458786:DEC458788 DNI458786:DNY458788 DXE458786:DXU458788 EHA458786:EHQ458788 EQW458786:ERM458788 FAS458786:FBI458788 FKO458786:FLE458788 FUK458786:FVA458788 GEG458786:GEW458788 GOC458786:GOS458788 GXY458786:GYO458788 HHU458786:HIK458788 HRQ458786:HSG458788 IBM458786:ICC458788 ILI458786:ILY458788 IVE458786:IVU458788 JFA458786:JFQ458788 JOW458786:JPM458788 JYS458786:JZI458788 KIO458786:KJE458788 KSK458786:KTA458788 LCG458786:LCW458788 LMC458786:LMS458788 LVY458786:LWO458788 MFU458786:MGK458788 MPQ458786:MQG458788 MZM458786:NAC458788 NJI458786:NJY458788 NTE458786:NTU458788 ODA458786:ODQ458788 OMW458786:ONM458788 OWS458786:OXI458788 PGO458786:PHE458788 PQK458786:PRA458788 QAG458786:QAW458788 QKC458786:QKS458788 QTY458786:QUO458788 RDU458786:REK458788 RNQ458786:ROG458788 RXM458786:RYC458788 SHI458786:SHY458788 SRE458786:SRU458788 TBA458786:TBQ458788 TKW458786:TLM458788 TUS458786:TVI458788 UEO458786:UFE458788 UOK458786:UPA458788 UYG458786:UYW458788 VIC458786:VIS458788 VRY458786:VSO458788 WBU458786:WCK458788 WLQ458786:WMG458788 WVM458786:WWC458788 JA524322:JQ524324 SW524322:TM524324 ACS524322:ADI524324 AMO524322:ANE524324 AWK524322:AXA524324 BGG524322:BGW524324 BQC524322:BQS524324 BZY524322:CAO524324 CJU524322:CKK524324 CTQ524322:CUG524324 DDM524322:DEC524324 DNI524322:DNY524324 DXE524322:DXU524324 EHA524322:EHQ524324 EQW524322:ERM524324 FAS524322:FBI524324 FKO524322:FLE524324 FUK524322:FVA524324 GEG524322:GEW524324 GOC524322:GOS524324 GXY524322:GYO524324 HHU524322:HIK524324 HRQ524322:HSG524324 IBM524322:ICC524324 ILI524322:ILY524324 IVE524322:IVU524324 JFA524322:JFQ524324 JOW524322:JPM524324 JYS524322:JZI524324 KIO524322:KJE524324 KSK524322:KTA524324 LCG524322:LCW524324 LMC524322:LMS524324 LVY524322:LWO524324 MFU524322:MGK524324 MPQ524322:MQG524324 MZM524322:NAC524324 NJI524322:NJY524324 NTE524322:NTU524324 ODA524322:ODQ524324 OMW524322:ONM524324 OWS524322:OXI524324 PGO524322:PHE524324 PQK524322:PRA524324 QAG524322:QAW524324 QKC524322:QKS524324 QTY524322:QUO524324 RDU524322:REK524324 RNQ524322:ROG524324 RXM524322:RYC524324 SHI524322:SHY524324 SRE524322:SRU524324 TBA524322:TBQ524324 TKW524322:TLM524324 TUS524322:TVI524324 UEO524322:UFE524324 UOK524322:UPA524324 UYG524322:UYW524324 VIC524322:VIS524324 VRY524322:VSO524324 WBU524322:WCK524324 WLQ524322:WMG524324 WVM524322:WWC524324 JA589858:JQ589860 SW589858:TM589860 ACS589858:ADI589860 AMO589858:ANE589860 AWK589858:AXA589860 BGG589858:BGW589860 BQC589858:BQS589860 BZY589858:CAO589860 CJU589858:CKK589860 CTQ589858:CUG589860 DDM589858:DEC589860 DNI589858:DNY589860 DXE589858:DXU589860 EHA589858:EHQ589860 EQW589858:ERM589860 FAS589858:FBI589860 FKO589858:FLE589860 FUK589858:FVA589860 GEG589858:GEW589860 GOC589858:GOS589860 GXY589858:GYO589860 HHU589858:HIK589860 HRQ589858:HSG589860 IBM589858:ICC589860 ILI589858:ILY589860 IVE589858:IVU589860 JFA589858:JFQ589860 JOW589858:JPM589860 JYS589858:JZI589860 KIO589858:KJE589860 KSK589858:KTA589860 LCG589858:LCW589860 LMC589858:LMS589860 LVY589858:LWO589860 MFU589858:MGK589860 MPQ589858:MQG589860 MZM589858:NAC589860 NJI589858:NJY589860 NTE589858:NTU589860 ODA589858:ODQ589860 OMW589858:ONM589860 OWS589858:OXI589860 PGO589858:PHE589860 PQK589858:PRA589860 QAG589858:QAW589860 QKC589858:QKS589860 QTY589858:QUO589860 RDU589858:REK589860 RNQ589858:ROG589860 RXM589858:RYC589860 SHI589858:SHY589860 SRE589858:SRU589860 TBA589858:TBQ589860 TKW589858:TLM589860 TUS589858:TVI589860 UEO589858:UFE589860 UOK589858:UPA589860 UYG589858:UYW589860 VIC589858:VIS589860 VRY589858:VSO589860 WBU589858:WCK589860 WLQ589858:WMG589860 WVM589858:WWC589860 JA655394:JQ655396 SW655394:TM655396 ACS655394:ADI655396 AMO655394:ANE655396 AWK655394:AXA655396 BGG655394:BGW655396 BQC655394:BQS655396 BZY655394:CAO655396 CJU655394:CKK655396 CTQ655394:CUG655396 DDM655394:DEC655396 DNI655394:DNY655396 DXE655394:DXU655396 EHA655394:EHQ655396 EQW655394:ERM655396 FAS655394:FBI655396 FKO655394:FLE655396 FUK655394:FVA655396 GEG655394:GEW655396 GOC655394:GOS655396 GXY655394:GYO655396 HHU655394:HIK655396 HRQ655394:HSG655396 IBM655394:ICC655396 ILI655394:ILY655396 IVE655394:IVU655396 JFA655394:JFQ655396 JOW655394:JPM655396 JYS655394:JZI655396 KIO655394:KJE655396 KSK655394:KTA655396 LCG655394:LCW655396 LMC655394:LMS655396 LVY655394:LWO655396 MFU655394:MGK655396 MPQ655394:MQG655396 MZM655394:NAC655396 NJI655394:NJY655396 NTE655394:NTU655396 ODA655394:ODQ655396 OMW655394:ONM655396 OWS655394:OXI655396 PGO655394:PHE655396 PQK655394:PRA655396 QAG655394:QAW655396 QKC655394:QKS655396 QTY655394:QUO655396 RDU655394:REK655396 RNQ655394:ROG655396 RXM655394:RYC655396 SHI655394:SHY655396 SRE655394:SRU655396 TBA655394:TBQ655396 TKW655394:TLM655396 TUS655394:TVI655396 UEO655394:UFE655396 UOK655394:UPA655396 UYG655394:UYW655396 VIC655394:VIS655396 VRY655394:VSO655396 WBU655394:WCK655396 WLQ655394:WMG655396 WVM655394:WWC655396 JA720930:JQ720932 SW720930:TM720932 ACS720930:ADI720932 AMO720930:ANE720932 AWK720930:AXA720932 BGG720930:BGW720932 BQC720930:BQS720932 BZY720930:CAO720932 CJU720930:CKK720932 CTQ720930:CUG720932 DDM720930:DEC720932 DNI720930:DNY720932 DXE720930:DXU720932 EHA720930:EHQ720932 EQW720930:ERM720932 FAS720930:FBI720932 FKO720930:FLE720932 FUK720930:FVA720932 GEG720930:GEW720932 GOC720930:GOS720932 GXY720930:GYO720932 HHU720930:HIK720932 HRQ720930:HSG720932 IBM720930:ICC720932 ILI720930:ILY720932 IVE720930:IVU720932 JFA720930:JFQ720932 JOW720930:JPM720932 JYS720930:JZI720932 KIO720930:KJE720932 KSK720930:KTA720932 LCG720930:LCW720932 LMC720930:LMS720932 LVY720930:LWO720932 MFU720930:MGK720932 MPQ720930:MQG720932 MZM720930:NAC720932 NJI720930:NJY720932 NTE720930:NTU720932 ODA720930:ODQ720932 OMW720930:ONM720932 OWS720930:OXI720932 PGO720930:PHE720932 PQK720930:PRA720932 QAG720930:QAW720932 QKC720930:QKS720932 QTY720930:QUO720932 RDU720930:REK720932 RNQ720930:ROG720932 RXM720930:RYC720932 SHI720930:SHY720932 SRE720930:SRU720932 TBA720930:TBQ720932 TKW720930:TLM720932 TUS720930:TVI720932 UEO720930:UFE720932 UOK720930:UPA720932 UYG720930:UYW720932 VIC720930:VIS720932 VRY720930:VSO720932 WBU720930:WCK720932 WLQ720930:WMG720932 WVM720930:WWC720932 JA786466:JQ786468 SW786466:TM786468 ACS786466:ADI786468 AMO786466:ANE786468 AWK786466:AXA786468 BGG786466:BGW786468 BQC786466:BQS786468 BZY786466:CAO786468 CJU786466:CKK786468 CTQ786466:CUG786468 DDM786466:DEC786468 DNI786466:DNY786468 DXE786466:DXU786468 EHA786466:EHQ786468 EQW786466:ERM786468 FAS786466:FBI786468 FKO786466:FLE786468 FUK786466:FVA786468 GEG786466:GEW786468 GOC786466:GOS786468 GXY786466:GYO786468 HHU786466:HIK786468 HRQ786466:HSG786468 IBM786466:ICC786468 ILI786466:ILY786468 IVE786466:IVU786468 JFA786466:JFQ786468 JOW786466:JPM786468 JYS786466:JZI786468 KIO786466:KJE786468 KSK786466:KTA786468 LCG786466:LCW786468 LMC786466:LMS786468 LVY786466:LWO786468 MFU786466:MGK786468 MPQ786466:MQG786468 MZM786466:NAC786468 NJI786466:NJY786468 NTE786466:NTU786468 ODA786466:ODQ786468 OMW786466:ONM786468 OWS786466:OXI786468 PGO786466:PHE786468 PQK786466:PRA786468 QAG786466:QAW786468 QKC786466:QKS786468 QTY786466:QUO786468 RDU786466:REK786468 RNQ786466:ROG786468 RXM786466:RYC786468 SHI786466:SHY786468 SRE786466:SRU786468 TBA786466:TBQ786468 TKW786466:TLM786468 TUS786466:TVI786468 UEO786466:UFE786468 UOK786466:UPA786468 UYG786466:UYW786468 VIC786466:VIS786468 VRY786466:VSO786468 WBU786466:WCK786468 WLQ786466:WMG786468 WVM786466:WWC786468 JA852002:JQ852004 SW852002:TM852004 ACS852002:ADI852004 AMO852002:ANE852004 AWK852002:AXA852004 BGG852002:BGW852004 BQC852002:BQS852004 BZY852002:CAO852004 CJU852002:CKK852004 CTQ852002:CUG852004 DDM852002:DEC852004 DNI852002:DNY852004 DXE852002:DXU852004 EHA852002:EHQ852004 EQW852002:ERM852004 FAS852002:FBI852004 FKO852002:FLE852004 FUK852002:FVA852004 GEG852002:GEW852004 GOC852002:GOS852004 GXY852002:GYO852004 HHU852002:HIK852004 HRQ852002:HSG852004 IBM852002:ICC852004 ILI852002:ILY852004 IVE852002:IVU852004 JFA852002:JFQ852004 JOW852002:JPM852004 JYS852002:JZI852004 KIO852002:KJE852004 KSK852002:KTA852004 LCG852002:LCW852004 LMC852002:LMS852004 LVY852002:LWO852004 MFU852002:MGK852004 MPQ852002:MQG852004 MZM852002:NAC852004 NJI852002:NJY852004 NTE852002:NTU852004 ODA852002:ODQ852004 OMW852002:ONM852004 OWS852002:OXI852004 PGO852002:PHE852004 PQK852002:PRA852004 QAG852002:QAW852004 QKC852002:QKS852004 QTY852002:QUO852004 RDU852002:REK852004 RNQ852002:ROG852004 RXM852002:RYC852004 SHI852002:SHY852004 SRE852002:SRU852004 TBA852002:TBQ852004 TKW852002:TLM852004 TUS852002:TVI852004 UEO852002:UFE852004 UOK852002:UPA852004 UYG852002:UYW852004 VIC852002:VIS852004 VRY852002:VSO852004 WBU852002:WCK852004 WLQ852002:WMG852004 WVM852002:WWC852004 JA917538:JQ917540 SW917538:TM917540 ACS917538:ADI917540 AMO917538:ANE917540 AWK917538:AXA917540 BGG917538:BGW917540 BQC917538:BQS917540 BZY917538:CAO917540 CJU917538:CKK917540 CTQ917538:CUG917540 DDM917538:DEC917540 DNI917538:DNY917540 DXE917538:DXU917540 EHA917538:EHQ917540 EQW917538:ERM917540 FAS917538:FBI917540 FKO917538:FLE917540 FUK917538:FVA917540 GEG917538:GEW917540 GOC917538:GOS917540 GXY917538:GYO917540 HHU917538:HIK917540 HRQ917538:HSG917540 IBM917538:ICC917540 ILI917538:ILY917540 IVE917538:IVU917540 JFA917538:JFQ917540 JOW917538:JPM917540 JYS917538:JZI917540 KIO917538:KJE917540 KSK917538:KTA917540 LCG917538:LCW917540 LMC917538:LMS917540 LVY917538:LWO917540 MFU917538:MGK917540 MPQ917538:MQG917540 MZM917538:NAC917540 NJI917538:NJY917540 NTE917538:NTU917540 ODA917538:ODQ917540 OMW917538:ONM917540 OWS917538:OXI917540 PGO917538:PHE917540 PQK917538:PRA917540 QAG917538:QAW917540 QKC917538:QKS917540 QTY917538:QUO917540 RDU917538:REK917540 RNQ917538:ROG917540 RXM917538:RYC917540 SHI917538:SHY917540 SRE917538:SRU917540 TBA917538:TBQ917540 TKW917538:TLM917540 TUS917538:TVI917540 UEO917538:UFE917540 UOK917538:UPA917540 UYG917538:UYW917540 VIC917538:VIS917540 VRY917538:VSO917540 WBU917538:WCK917540 WLQ917538:WMG917540 WVM917538:WWC917540 JA983074:JQ983076 SW983074:TM983076 ACS983074:ADI983076 AMO983074:ANE983076 AWK983074:AXA983076 BGG983074:BGW983076 BQC983074:BQS983076 BZY983074:CAO983076 CJU983074:CKK983076 CTQ983074:CUG983076 DDM983074:DEC983076 DNI983074:DNY983076 DXE983074:DXU983076 EHA983074:EHQ983076 EQW983074:ERM983076 FAS983074:FBI983076 FKO983074:FLE983076 FUK983074:FVA983076 GEG983074:GEW983076 GOC983074:GOS983076 GXY983074:GYO983076 HHU983074:HIK983076 HRQ983074:HSG983076 IBM983074:ICC983076 ILI983074:ILY983076 IVE983074:IVU983076 JFA983074:JFQ983076 JOW983074:JPM983076 JYS983074:JZI983076 KIO983074:KJE983076 KSK983074:KTA983076 LCG983074:LCW983076 LMC983074:LMS983076 LVY983074:LWO983076 MFU983074:MGK983076 MPQ983074:MQG983076 MZM983074:NAC983076 NJI983074:NJY983076 NTE983074:NTU983076 ODA983074:ODQ983076 OMW983074:ONM983076 OWS983074:OXI983076 PGO983074:PHE983076 PQK983074:PRA983076 QAG983074:QAW983076 QKC983074:QKS983076 QTY983074:QUO983076 RDU983074:REK983076 RNQ983074:ROG983076 RXM983074:RYC983076 SHI983074:SHY983076 SRE983074:SRU983076 TBA983074:TBQ983076 TKW983074:TLM983076 TUS983074:TVI983076 UEO983074:UFE983076 UOK983074:UPA983076 UYG983074:UYW983076 VIC983074:VIS983076 VRY983074:VSO983076 WBU983074:WCK983076 WLQ983074:WMG983076 SW26:TM28 JA26:JQ28 WVM26:WWC28 WLQ26:WMG28 WBU26:WCK28 VRY26:VSO28 VIC26:VIS28 UYG26:UYW28 UOK26:UPA28 UEO26:UFE28 TUS26:TVI28 TKW26:TLM28 TBA26:TBQ28 SRE26:SRU28 SHI26:SHY28 RXM26:RYC28 RNQ26:ROG28 RDU26:REK28 QTY26:QUO28 QKC26:QKS28 QAG26:QAW28 PQK26:PRA28 PGO26:PHE28 OWS26:OXI28 OMW26:ONM28 ODA26:ODQ28 NTE26:NTU28 NJI26:NJY28 MZM26:NAC28 MPQ26:MQG28 MFU26:MGK28 LVY26:LWO28 LMC26:LMS28 LCG26:LCW28 KSK26:KTA28 KIO26:KJE28 JYS26:JZI28 JOW26:JPM28 JFA26:JFQ28 IVE26:IVU28 ILI26:ILY28 IBM26:ICC28 HRQ26:HSG28 HHU26:HIK28 GXY26:GYO28 GOC26:GOS28 GEG26:GEW28 FUK26:FVA28 FKO26:FLE28 FAS26:FBI28 EQW26:ERM28 EHA26:EHQ28 DXE26:DXU28 DNI26:DNY28 DDM26:DEC28 CTQ26:CUG28 CJU26:CKK28 BZY26:CAO28 BQC26:BQS28 BGG26:BGW28 AWK26:AXA28 AMO26:ANE28 ACS26:ADI28 L26:Z28 L65574:AB65577 L131110:AB131113 L196646:AB196649 L262182:AB262185 L327718:AB327721 L393254:AB393257 L458790:AB458793 L524326:AB524329 L589862:AB589865 L655398:AB655401 L720934:AB720937 L786470:AB786473 L852006:AB852009 L917542:AB917545 L983078:AB983081 L65570:AB65572 L131106:AB131108 L196642:AB196644 L262178:AB262180 L327714:AB327716 L393250:AB393252 L458786:AB458788 L524322:AB524324 L589858:AB589860 L655394:AB655396 L720930:AB720932 L786466:AB786468 L852002:AB852004 L917538:AB917540 L983074:AB983076 AA27:AB28 AA26 JH38:JX40 TD38:TT40 ACZ38:ADP40 AMV38:ANL40 AWR38:AXH40 BGN38:BHD40 BQJ38:BQZ40 CAF38:CAV40 CKB38:CKR40 CTX38:CUN40 DDT38:DEJ40 DNP38:DOF40 DXL38:DYB40 EHH38:EHX40 ERD38:ERT40 FAZ38:FBP40 FKV38:FLL40 FUR38:FVH40 GEN38:GFD40 GOJ38:GOZ40 GYF38:GYV40 HIB38:HIR40 HRX38:HSN40 IBT38:ICJ40 ILP38:IMF40 IVL38:IWB40 JFH38:JFX40 JPD38:JPT40 JYZ38:JZP40 KIV38:KJL40 KSR38:KTH40 LCN38:LDD40 LMJ38:LMZ40 LWF38:LWV40 MGB38:MGR40 MPX38:MQN40 MZT38:NAJ40 NJP38:NKF40 NTL38:NUB40 ODH38:ODX40 OND38:ONT40 OWZ38:OXP40 PGV38:PHL40 PQR38:PRH40 QAN38:QBD40 QKJ38:QKZ40 QUF38:QUV40 REB38:RER40 RNX38:RON40 RXT38:RYJ40 SHP38:SIF40 SRL38:SSB40 TBH38:TBX40 TLD38:TLT40 TUZ38:TVP40 UEV38:UFL40 UOR38:UPH40 UYN38:UZD40 VIJ38:VIZ40 VSF38:VSV40 WCB38:WCR40 WLX38:WMN40 WVT38:WWJ40"/>
    <dataValidation type="list" allowBlank="1" showInputMessage="1" showErrorMessage="1" errorTitle="Ошибка" error="Выберите значение из списка" sqref="WVP983070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O65566 JD65566 SZ65566 ACV65566 AMR65566 AWN65566 BGJ65566 BQF65566 CAB65566 CJX65566 CTT65566 DDP65566 DNL65566 DXH65566 EHD65566 EQZ65566 FAV65566 FKR65566 FUN65566 GEJ65566 GOF65566 GYB65566 HHX65566 HRT65566 IBP65566 ILL65566 IVH65566 JFD65566 JOZ65566 JYV65566 KIR65566 KSN65566 LCJ65566 LMF65566 LWB65566 MFX65566 MPT65566 MZP65566 NJL65566 NTH65566 ODD65566 OMZ65566 OWV65566 PGR65566 PQN65566 QAJ65566 QKF65566 QUB65566 RDX65566 RNT65566 RXP65566 SHL65566 SRH65566 TBD65566 TKZ65566 TUV65566 UER65566 UON65566 UYJ65566 VIF65566 VSB65566 WBX65566 WLT65566 WVP65566 O131102 JD131102 SZ131102 ACV131102 AMR131102 AWN131102 BGJ131102 BQF131102 CAB131102 CJX131102 CTT131102 DDP131102 DNL131102 DXH131102 EHD131102 EQZ131102 FAV131102 FKR131102 FUN131102 GEJ131102 GOF131102 GYB131102 HHX131102 HRT131102 IBP131102 ILL131102 IVH131102 JFD131102 JOZ131102 JYV131102 KIR131102 KSN131102 LCJ131102 LMF131102 LWB131102 MFX131102 MPT131102 MZP131102 NJL131102 NTH131102 ODD131102 OMZ131102 OWV131102 PGR131102 PQN131102 QAJ131102 QKF131102 QUB131102 RDX131102 RNT131102 RXP131102 SHL131102 SRH131102 TBD131102 TKZ131102 TUV131102 UER131102 UON131102 UYJ131102 VIF131102 VSB131102 WBX131102 WLT131102 WVP131102 O196638 JD196638 SZ196638 ACV196638 AMR196638 AWN196638 BGJ196638 BQF196638 CAB196638 CJX196638 CTT196638 DDP196638 DNL196638 DXH196638 EHD196638 EQZ196638 FAV196638 FKR196638 FUN196638 GEJ196638 GOF196638 GYB196638 HHX196638 HRT196638 IBP196638 ILL196638 IVH196638 JFD196638 JOZ196638 JYV196638 KIR196638 KSN196638 LCJ196638 LMF196638 LWB196638 MFX196638 MPT196638 MZP196638 NJL196638 NTH196638 ODD196638 OMZ196638 OWV196638 PGR196638 PQN196638 QAJ196638 QKF196638 QUB196638 RDX196638 RNT196638 RXP196638 SHL196638 SRH196638 TBD196638 TKZ196638 TUV196638 UER196638 UON196638 UYJ196638 VIF196638 VSB196638 WBX196638 WLT196638 WVP196638 O262174 JD262174 SZ262174 ACV262174 AMR262174 AWN262174 BGJ262174 BQF262174 CAB262174 CJX262174 CTT262174 DDP262174 DNL262174 DXH262174 EHD262174 EQZ262174 FAV262174 FKR262174 FUN262174 GEJ262174 GOF262174 GYB262174 HHX262174 HRT262174 IBP262174 ILL262174 IVH262174 JFD262174 JOZ262174 JYV262174 KIR262174 KSN262174 LCJ262174 LMF262174 LWB262174 MFX262174 MPT262174 MZP262174 NJL262174 NTH262174 ODD262174 OMZ262174 OWV262174 PGR262174 PQN262174 QAJ262174 QKF262174 QUB262174 RDX262174 RNT262174 RXP262174 SHL262174 SRH262174 TBD262174 TKZ262174 TUV262174 UER262174 UON262174 UYJ262174 VIF262174 VSB262174 WBX262174 WLT262174 WVP262174 O327710 JD327710 SZ327710 ACV327710 AMR327710 AWN327710 BGJ327710 BQF327710 CAB327710 CJX327710 CTT327710 DDP327710 DNL327710 DXH327710 EHD327710 EQZ327710 FAV327710 FKR327710 FUN327710 GEJ327710 GOF327710 GYB327710 HHX327710 HRT327710 IBP327710 ILL327710 IVH327710 JFD327710 JOZ327710 JYV327710 KIR327710 KSN327710 LCJ327710 LMF327710 LWB327710 MFX327710 MPT327710 MZP327710 NJL327710 NTH327710 ODD327710 OMZ327710 OWV327710 PGR327710 PQN327710 QAJ327710 QKF327710 QUB327710 RDX327710 RNT327710 RXP327710 SHL327710 SRH327710 TBD327710 TKZ327710 TUV327710 UER327710 UON327710 UYJ327710 VIF327710 VSB327710 WBX327710 WLT327710 WVP327710 O393246 JD393246 SZ393246 ACV393246 AMR393246 AWN393246 BGJ393246 BQF393246 CAB393246 CJX393246 CTT393246 DDP393246 DNL393246 DXH393246 EHD393246 EQZ393246 FAV393246 FKR393246 FUN393246 GEJ393246 GOF393246 GYB393246 HHX393246 HRT393246 IBP393246 ILL393246 IVH393246 JFD393246 JOZ393246 JYV393246 KIR393246 KSN393246 LCJ393246 LMF393246 LWB393246 MFX393246 MPT393246 MZP393246 NJL393246 NTH393246 ODD393246 OMZ393246 OWV393246 PGR393246 PQN393246 QAJ393246 QKF393246 QUB393246 RDX393246 RNT393246 RXP393246 SHL393246 SRH393246 TBD393246 TKZ393246 TUV393246 UER393246 UON393246 UYJ393246 VIF393246 VSB393246 WBX393246 WLT393246 WVP393246 O458782 JD458782 SZ458782 ACV458782 AMR458782 AWN458782 BGJ458782 BQF458782 CAB458782 CJX458782 CTT458782 DDP458782 DNL458782 DXH458782 EHD458782 EQZ458782 FAV458782 FKR458782 FUN458782 GEJ458782 GOF458782 GYB458782 HHX458782 HRT458782 IBP458782 ILL458782 IVH458782 JFD458782 JOZ458782 JYV458782 KIR458782 KSN458782 LCJ458782 LMF458782 LWB458782 MFX458782 MPT458782 MZP458782 NJL458782 NTH458782 ODD458782 OMZ458782 OWV458782 PGR458782 PQN458782 QAJ458782 QKF458782 QUB458782 RDX458782 RNT458782 RXP458782 SHL458782 SRH458782 TBD458782 TKZ458782 TUV458782 UER458782 UON458782 UYJ458782 VIF458782 VSB458782 WBX458782 WLT458782 WVP458782 O524318 JD524318 SZ524318 ACV524318 AMR524318 AWN524318 BGJ524318 BQF524318 CAB524318 CJX524318 CTT524318 DDP524318 DNL524318 DXH524318 EHD524318 EQZ524318 FAV524318 FKR524318 FUN524318 GEJ524318 GOF524318 GYB524318 HHX524318 HRT524318 IBP524318 ILL524318 IVH524318 JFD524318 JOZ524318 JYV524318 KIR524318 KSN524318 LCJ524318 LMF524318 LWB524318 MFX524318 MPT524318 MZP524318 NJL524318 NTH524318 ODD524318 OMZ524318 OWV524318 PGR524318 PQN524318 QAJ524318 QKF524318 QUB524318 RDX524318 RNT524318 RXP524318 SHL524318 SRH524318 TBD524318 TKZ524318 TUV524318 UER524318 UON524318 UYJ524318 VIF524318 VSB524318 WBX524318 WLT524318 WVP524318 O589854 JD589854 SZ589854 ACV589854 AMR589854 AWN589854 BGJ589854 BQF589854 CAB589854 CJX589854 CTT589854 DDP589854 DNL589854 DXH589854 EHD589854 EQZ589854 FAV589854 FKR589854 FUN589854 GEJ589854 GOF589854 GYB589854 HHX589854 HRT589854 IBP589854 ILL589854 IVH589854 JFD589854 JOZ589854 JYV589854 KIR589854 KSN589854 LCJ589854 LMF589854 LWB589854 MFX589854 MPT589854 MZP589854 NJL589854 NTH589854 ODD589854 OMZ589854 OWV589854 PGR589854 PQN589854 QAJ589854 QKF589854 QUB589854 RDX589854 RNT589854 RXP589854 SHL589854 SRH589854 TBD589854 TKZ589854 TUV589854 UER589854 UON589854 UYJ589854 VIF589854 VSB589854 WBX589854 WLT589854 WVP589854 O655390 JD655390 SZ655390 ACV655390 AMR655390 AWN655390 BGJ655390 BQF655390 CAB655390 CJX655390 CTT655390 DDP655390 DNL655390 DXH655390 EHD655390 EQZ655390 FAV655390 FKR655390 FUN655390 GEJ655390 GOF655390 GYB655390 HHX655390 HRT655390 IBP655390 ILL655390 IVH655390 JFD655390 JOZ655390 JYV655390 KIR655390 KSN655390 LCJ655390 LMF655390 LWB655390 MFX655390 MPT655390 MZP655390 NJL655390 NTH655390 ODD655390 OMZ655390 OWV655390 PGR655390 PQN655390 QAJ655390 QKF655390 QUB655390 RDX655390 RNT655390 RXP655390 SHL655390 SRH655390 TBD655390 TKZ655390 TUV655390 UER655390 UON655390 UYJ655390 VIF655390 VSB655390 WBX655390 WLT655390 WVP655390 O720926 JD720926 SZ720926 ACV720926 AMR720926 AWN720926 BGJ720926 BQF720926 CAB720926 CJX720926 CTT720926 DDP720926 DNL720926 DXH720926 EHD720926 EQZ720926 FAV720926 FKR720926 FUN720926 GEJ720926 GOF720926 GYB720926 HHX720926 HRT720926 IBP720926 ILL720926 IVH720926 JFD720926 JOZ720926 JYV720926 KIR720926 KSN720926 LCJ720926 LMF720926 LWB720926 MFX720926 MPT720926 MZP720926 NJL720926 NTH720926 ODD720926 OMZ720926 OWV720926 PGR720926 PQN720926 QAJ720926 QKF720926 QUB720926 RDX720926 RNT720926 RXP720926 SHL720926 SRH720926 TBD720926 TKZ720926 TUV720926 UER720926 UON720926 UYJ720926 VIF720926 VSB720926 WBX720926 WLT720926 WVP720926 O786462 JD786462 SZ786462 ACV786462 AMR786462 AWN786462 BGJ786462 BQF786462 CAB786462 CJX786462 CTT786462 DDP786462 DNL786462 DXH786462 EHD786462 EQZ786462 FAV786462 FKR786462 FUN786462 GEJ786462 GOF786462 GYB786462 HHX786462 HRT786462 IBP786462 ILL786462 IVH786462 JFD786462 JOZ786462 JYV786462 KIR786462 KSN786462 LCJ786462 LMF786462 LWB786462 MFX786462 MPT786462 MZP786462 NJL786462 NTH786462 ODD786462 OMZ786462 OWV786462 PGR786462 PQN786462 QAJ786462 QKF786462 QUB786462 RDX786462 RNT786462 RXP786462 SHL786462 SRH786462 TBD786462 TKZ786462 TUV786462 UER786462 UON786462 UYJ786462 VIF786462 VSB786462 WBX786462 WLT786462 WVP786462 O851998 JD851998 SZ851998 ACV851998 AMR851998 AWN851998 BGJ851998 BQF851998 CAB851998 CJX851998 CTT851998 DDP851998 DNL851998 DXH851998 EHD851998 EQZ851998 FAV851998 FKR851998 FUN851998 GEJ851998 GOF851998 GYB851998 HHX851998 HRT851998 IBP851998 ILL851998 IVH851998 JFD851998 JOZ851998 JYV851998 KIR851998 KSN851998 LCJ851998 LMF851998 LWB851998 MFX851998 MPT851998 MZP851998 NJL851998 NTH851998 ODD851998 OMZ851998 OWV851998 PGR851998 PQN851998 QAJ851998 QKF851998 QUB851998 RDX851998 RNT851998 RXP851998 SHL851998 SRH851998 TBD851998 TKZ851998 TUV851998 UER851998 UON851998 UYJ851998 VIF851998 VSB851998 WBX851998 WLT851998 WVP851998 O917534 JD917534 SZ917534 ACV917534 AMR917534 AWN917534 BGJ917534 BQF917534 CAB917534 CJX917534 CTT917534 DDP917534 DNL917534 DXH917534 EHD917534 EQZ917534 FAV917534 FKR917534 FUN917534 GEJ917534 GOF917534 GYB917534 HHX917534 HRT917534 IBP917534 ILL917534 IVH917534 JFD917534 JOZ917534 JYV917534 KIR917534 KSN917534 LCJ917534 LMF917534 LWB917534 MFX917534 MPT917534 MZP917534 NJL917534 NTH917534 ODD917534 OMZ917534 OWV917534 PGR917534 PQN917534 QAJ917534 QKF917534 QUB917534 RDX917534 RNT917534 RXP917534 SHL917534 SRH917534 TBD917534 TKZ917534 TUV917534 UER917534 UON917534 UYJ917534 VIF917534 VSB917534 WBX917534 WLT917534 WVP917534 O983070 JD983070 SZ983070 ACV983070 AMR983070 AWN983070 BGJ983070 BQF983070 CAB983070 CJX983070 CTT983070 DDP983070 DNL983070 DXH983070 EHD983070 EQZ983070 FAV983070 FKR983070 FUN983070 GEJ983070 GOF983070 GYB983070 HHX983070 HRT983070 IBP983070 ILL983070 IVH983070 JFD983070 JOZ983070 JYV983070 KIR983070 KSN983070 LCJ983070 LMF983070 LWB983070 MFX983070 MPT983070 MZP983070 NJL983070 NTH983070 ODD983070 OMZ983070 OWV983070 PGR983070 PQN983070 QAJ983070 QKF983070 QUB983070 RDX983070 RNT983070 RXP983070 SHL983070 SRH983070 TBD983070 TKZ983070 TUV983070 UER983070 UON983070 UYJ983070 VIF983070 VSB983070 WBX983070 WLT983070 O23 WVW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O35">
      <formula1>kind_of_cons</formula1>
    </dataValidation>
    <dataValidation type="textLength" operator="lessThanOrEqual" allowBlank="1" showInputMessage="1" showErrorMessage="1" errorTitle="Ошибка" error="Допускается ввод не более 900 символов!" sqref="WWC983065:WWC983071 JQ18:JQ24 TM18:TM24 ADI18:ADI24 ANE18:ANE24 AXA18:AXA24 BGW18:BGW24 BQS18:BQS24 CAO18:CAO24 CKK18:CKK24 CUG18:CUG24 DEC18:DEC24 DNY18:DNY24 DXU18:DXU24 EHQ18:EHQ24 ERM18:ERM24 FBI18:FBI24 FLE18:FLE24 FVA18:FVA24 GEW18:GEW24 GOS18:GOS24 GYO18:GYO24 HIK18:HIK24 HSG18:HSG24 ICC18:ICC24 ILY18:ILY24 IVU18:IVU24 JFQ18:JFQ24 JPM18:JPM24 JZI18:JZI24 KJE18:KJE24 KTA18:KTA24 LCW18:LCW24 LMS18:LMS24 LWO18:LWO24 MGK18:MGK24 MQG18:MQG24 NAC18:NAC24 NJY18:NJY24 NTU18:NTU24 ODQ18:ODQ24 ONM18:ONM24 OXI18:OXI24 PHE18:PHE24 PRA18:PRA24 QAW18:QAW24 QKS18:QKS24 QUO18:QUO24 REK18:REK24 ROG18:ROG24 RYC18:RYC24 SHY18:SHY24 SRU18:SRU24 TBQ18:TBQ24 TLM18:TLM24 TVI18:TVI24 UFE18:UFE24 UPA18:UPA24 UYW18:UYW24 VIS18:VIS24 VSO18:VSO24 WCK18:WCK24 WMG18:WMG24 WWC18:WWC24 AB65561:AB65567 JQ65561:JQ65567 TM65561:TM65567 ADI65561:ADI65567 ANE65561:ANE65567 AXA65561:AXA65567 BGW65561:BGW65567 BQS65561:BQS65567 CAO65561:CAO65567 CKK65561:CKK65567 CUG65561:CUG65567 DEC65561:DEC65567 DNY65561:DNY65567 DXU65561:DXU65567 EHQ65561:EHQ65567 ERM65561:ERM65567 FBI65561:FBI65567 FLE65561:FLE65567 FVA65561:FVA65567 GEW65561:GEW65567 GOS65561:GOS65567 GYO65561:GYO65567 HIK65561:HIK65567 HSG65561:HSG65567 ICC65561:ICC65567 ILY65561:ILY65567 IVU65561:IVU65567 JFQ65561:JFQ65567 JPM65561:JPM65567 JZI65561:JZI65567 KJE65561:KJE65567 KTA65561:KTA65567 LCW65561:LCW65567 LMS65561:LMS65567 LWO65561:LWO65567 MGK65561:MGK65567 MQG65561:MQG65567 NAC65561:NAC65567 NJY65561:NJY65567 NTU65561:NTU65567 ODQ65561:ODQ65567 ONM65561:ONM65567 OXI65561:OXI65567 PHE65561:PHE65567 PRA65561:PRA65567 QAW65561:QAW65567 QKS65561:QKS65567 QUO65561:QUO65567 REK65561:REK65567 ROG65561:ROG65567 RYC65561:RYC65567 SHY65561:SHY65567 SRU65561:SRU65567 TBQ65561:TBQ65567 TLM65561:TLM65567 TVI65561:TVI65567 UFE65561:UFE65567 UPA65561:UPA65567 UYW65561:UYW65567 VIS65561:VIS65567 VSO65561:VSO65567 WCK65561:WCK65567 WMG65561:WMG65567 WWC65561:WWC65567 AB131097:AB131103 JQ131097:JQ131103 TM131097:TM131103 ADI131097:ADI131103 ANE131097:ANE131103 AXA131097:AXA131103 BGW131097:BGW131103 BQS131097:BQS131103 CAO131097:CAO131103 CKK131097:CKK131103 CUG131097:CUG131103 DEC131097:DEC131103 DNY131097:DNY131103 DXU131097:DXU131103 EHQ131097:EHQ131103 ERM131097:ERM131103 FBI131097:FBI131103 FLE131097:FLE131103 FVA131097:FVA131103 GEW131097:GEW131103 GOS131097:GOS131103 GYO131097:GYO131103 HIK131097:HIK131103 HSG131097:HSG131103 ICC131097:ICC131103 ILY131097:ILY131103 IVU131097:IVU131103 JFQ131097:JFQ131103 JPM131097:JPM131103 JZI131097:JZI131103 KJE131097:KJE131103 KTA131097:KTA131103 LCW131097:LCW131103 LMS131097:LMS131103 LWO131097:LWO131103 MGK131097:MGK131103 MQG131097:MQG131103 NAC131097:NAC131103 NJY131097:NJY131103 NTU131097:NTU131103 ODQ131097:ODQ131103 ONM131097:ONM131103 OXI131097:OXI131103 PHE131097:PHE131103 PRA131097:PRA131103 QAW131097:QAW131103 QKS131097:QKS131103 QUO131097:QUO131103 REK131097:REK131103 ROG131097:ROG131103 RYC131097:RYC131103 SHY131097:SHY131103 SRU131097:SRU131103 TBQ131097:TBQ131103 TLM131097:TLM131103 TVI131097:TVI131103 UFE131097:UFE131103 UPA131097:UPA131103 UYW131097:UYW131103 VIS131097:VIS131103 VSO131097:VSO131103 WCK131097:WCK131103 WMG131097:WMG131103 WWC131097:WWC131103 AB196633:AB196639 JQ196633:JQ196639 TM196633:TM196639 ADI196633:ADI196639 ANE196633:ANE196639 AXA196633:AXA196639 BGW196633:BGW196639 BQS196633:BQS196639 CAO196633:CAO196639 CKK196633:CKK196639 CUG196633:CUG196639 DEC196633:DEC196639 DNY196633:DNY196639 DXU196633:DXU196639 EHQ196633:EHQ196639 ERM196633:ERM196639 FBI196633:FBI196639 FLE196633:FLE196639 FVA196633:FVA196639 GEW196633:GEW196639 GOS196633:GOS196639 GYO196633:GYO196639 HIK196633:HIK196639 HSG196633:HSG196639 ICC196633:ICC196639 ILY196633:ILY196639 IVU196633:IVU196639 JFQ196633:JFQ196639 JPM196633:JPM196639 JZI196633:JZI196639 KJE196633:KJE196639 KTA196633:KTA196639 LCW196633:LCW196639 LMS196633:LMS196639 LWO196633:LWO196639 MGK196633:MGK196639 MQG196633:MQG196639 NAC196633:NAC196639 NJY196633:NJY196639 NTU196633:NTU196639 ODQ196633:ODQ196639 ONM196633:ONM196639 OXI196633:OXI196639 PHE196633:PHE196639 PRA196633:PRA196639 QAW196633:QAW196639 QKS196633:QKS196639 QUO196633:QUO196639 REK196633:REK196639 ROG196633:ROG196639 RYC196633:RYC196639 SHY196633:SHY196639 SRU196633:SRU196639 TBQ196633:TBQ196639 TLM196633:TLM196639 TVI196633:TVI196639 UFE196633:UFE196639 UPA196633:UPA196639 UYW196633:UYW196639 VIS196633:VIS196639 VSO196633:VSO196639 WCK196633:WCK196639 WMG196633:WMG196639 WWC196633:WWC196639 AB262169:AB262175 JQ262169:JQ262175 TM262169:TM262175 ADI262169:ADI262175 ANE262169:ANE262175 AXA262169:AXA262175 BGW262169:BGW262175 BQS262169:BQS262175 CAO262169:CAO262175 CKK262169:CKK262175 CUG262169:CUG262175 DEC262169:DEC262175 DNY262169:DNY262175 DXU262169:DXU262175 EHQ262169:EHQ262175 ERM262169:ERM262175 FBI262169:FBI262175 FLE262169:FLE262175 FVA262169:FVA262175 GEW262169:GEW262175 GOS262169:GOS262175 GYO262169:GYO262175 HIK262169:HIK262175 HSG262169:HSG262175 ICC262169:ICC262175 ILY262169:ILY262175 IVU262169:IVU262175 JFQ262169:JFQ262175 JPM262169:JPM262175 JZI262169:JZI262175 KJE262169:KJE262175 KTA262169:KTA262175 LCW262169:LCW262175 LMS262169:LMS262175 LWO262169:LWO262175 MGK262169:MGK262175 MQG262169:MQG262175 NAC262169:NAC262175 NJY262169:NJY262175 NTU262169:NTU262175 ODQ262169:ODQ262175 ONM262169:ONM262175 OXI262169:OXI262175 PHE262169:PHE262175 PRA262169:PRA262175 QAW262169:QAW262175 QKS262169:QKS262175 QUO262169:QUO262175 REK262169:REK262175 ROG262169:ROG262175 RYC262169:RYC262175 SHY262169:SHY262175 SRU262169:SRU262175 TBQ262169:TBQ262175 TLM262169:TLM262175 TVI262169:TVI262175 UFE262169:UFE262175 UPA262169:UPA262175 UYW262169:UYW262175 VIS262169:VIS262175 VSO262169:VSO262175 WCK262169:WCK262175 WMG262169:WMG262175 WWC262169:WWC262175 AB327705:AB327711 JQ327705:JQ327711 TM327705:TM327711 ADI327705:ADI327711 ANE327705:ANE327711 AXA327705:AXA327711 BGW327705:BGW327711 BQS327705:BQS327711 CAO327705:CAO327711 CKK327705:CKK327711 CUG327705:CUG327711 DEC327705:DEC327711 DNY327705:DNY327711 DXU327705:DXU327711 EHQ327705:EHQ327711 ERM327705:ERM327711 FBI327705:FBI327711 FLE327705:FLE327711 FVA327705:FVA327711 GEW327705:GEW327711 GOS327705:GOS327711 GYO327705:GYO327711 HIK327705:HIK327711 HSG327705:HSG327711 ICC327705:ICC327711 ILY327705:ILY327711 IVU327705:IVU327711 JFQ327705:JFQ327711 JPM327705:JPM327711 JZI327705:JZI327711 KJE327705:KJE327711 KTA327705:KTA327711 LCW327705:LCW327711 LMS327705:LMS327711 LWO327705:LWO327711 MGK327705:MGK327711 MQG327705:MQG327711 NAC327705:NAC327711 NJY327705:NJY327711 NTU327705:NTU327711 ODQ327705:ODQ327711 ONM327705:ONM327711 OXI327705:OXI327711 PHE327705:PHE327711 PRA327705:PRA327711 QAW327705:QAW327711 QKS327705:QKS327711 QUO327705:QUO327711 REK327705:REK327711 ROG327705:ROG327711 RYC327705:RYC327711 SHY327705:SHY327711 SRU327705:SRU327711 TBQ327705:TBQ327711 TLM327705:TLM327711 TVI327705:TVI327711 UFE327705:UFE327711 UPA327705:UPA327711 UYW327705:UYW327711 VIS327705:VIS327711 VSO327705:VSO327711 WCK327705:WCK327711 WMG327705:WMG327711 WWC327705:WWC327711 AB393241:AB393247 JQ393241:JQ393247 TM393241:TM393247 ADI393241:ADI393247 ANE393241:ANE393247 AXA393241:AXA393247 BGW393241:BGW393247 BQS393241:BQS393247 CAO393241:CAO393247 CKK393241:CKK393247 CUG393241:CUG393247 DEC393241:DEC393247 DNY393241:DNY393247 DXU393241:DXU393247 EHQ393241:EHQ393247 ERM393241:ERM393247 FBI393241:FBI393247 FLE393241:FLE393247 FVA393241:FVA393247 GEW393241:GEW393247 GOS393241:GOS393247 GYO393241:GYO393247 HIK393241:HIK393247 HSG393241:HSG393247 ICC393241:ICC393247 ILY393241:ILY393247 IVU393241:IVU393247 JFQ393241:JFQ393247 JPM393241:JPM393247 JZI393241:JZI393247 KJE393241:KJE393247 KTA393241:KTA393247 LCW393241:LCW393247 LMS393241:LMS393247 LWO393241:LWO393247 MGK393241:MGK393247 MQG393241:MQG393247 NAC393241:NAC393247 NJY393241:NJY393247 NTU393241:NTU393247 ODQ393241:ODQ393247 ONM393241:ONM393247 OXI393241:OXI393247 PHE393241:PHE393247 PRA393241:PRA393247 QAW393241:QAW393247 QKS393241:QKS393247 QUO393241:QUO393247 REK393241:REK393247 ROG393241:ROG393247 RYC393241:RYC393247 SHY393241:SHY393247 SRU393241:SRU393247 TBQ393241:TBQ393247 TLM393241:TLM393247 TVI393241:TVI393247 UFE393241:UFE393247 UPA393241:UPA393247 UYW393241:UYW393247 VIS393241:VIS393247 VSO393241:VSO393247 WCK393241:WCK393247 WMG393241:WMG393247 WWC393241:WWC393247 AB458777:AB458783 JQ458777:JQ458783 TM458777:TM458783 ADI458777:ADI458783 ANE458777:ANE458783 AXA458777:AXA458783 BGW458777:BGW458783 BQS458777:BQS458783 CAO458777:CAO458783 CKK458777:CKK458783 CUG458777:CUG458783 DEC458777:DEC458783 DNY458777:DNY458783 DXU458777:DXU458783 EHQ458777:EHQ458783 ERM458777:ERM458783 FBI458777:FBI458783 FLE458777:FLE458783 FVA458777:FVA458783 GEW458777:GEW458783 GOS458777:GOS458783 GYO458777:GYO458783 HIK458777:HIK458783 HSG458777:HSG458783 ICC458777:ICC458783 ILY458777:ILY458783 IVU458777:IVU458783 JFQ458777:JFQ458783 JPM458777:JPM458783 JZI458777:JZI458783 KJE458777:KJE458783 KTA458777:KTA458783 LCW458777:LCW458783 LMS458777:LMS458783 LWO458777:LWO458783 MGK458777:MGK458783 MQG458777:MQG458783 NAC458777:NAC458783 NJY458777:NJY458783 NTU458777:NTU458783 ODQ458777:ODQ458783 ONM458777:ONM458783 OXI458777:OXI458783 PHE458777:PHE458783 PRA458777:PRA458783 QAW458777:QAW458783 QKS458777:QKS458783 QUO458777:QUO458783 REK458777:REK458783 ROG458777:ROG458783 RYC458777:RYC458783 SHY458777:SHY458783 SRU458777:SRU458783 TBQ458777:TBQ458783 TLM458777:TLM458783 TVI458777:TVI458783 UFE458777:UFE458783 UPA458777:UPA458783 UYW458777:UYW458783 VIS458777:VIS458783 VSO458777:VSO458783 WCK458777:WCK458783 WMG458777:WMG458783 WWC458777:WWC458783 AB524313:AB524319 JQ524313:JQ524319 TM524313:TM524319 ADI524313:ADI524319 ANE524313:ANE524319 AXA524313:AXA524319 BGW524313:BGW524319 BQS524313:BQS524319 CAO524313:CAO524319 CKK524313:CKK524319 CUG524313:CUG524319 DEC524313:DEC524319 DNY524313:DNY524319 DXU524313:DXU524319 EHQ524313:EHQ524319 ERM524313:ERM524319 FBI524313:FBI524319 FLE524313:FLE524319 FVA524313:FVA524319 GEW524313:GEW524319 GOS524313:GOS524319 GYO524313:GYO524319 HIK524313:HIK524319 HSG524313:HSG524319 ICC524313:ICC524319 ILY524313:ILY524319 IVU524313:IVU524319 JFQ524313:JFQ524319 JPM524313:JPM524319 JZI524313:JZI524319 KJE524313:KJE524319 KTA524313:KTA524319 LCW524313:LCW524319 LMS524313:LMS524319 LWO524313:LWO524319 MGK524313:MGK524319 MQG524313:MQG524319 NAC524313:NAC524319 NJY524313:NJY524319 NTU524313:NTU524319 ODQ524313:ODQ524319 ONM524313:ONM524319 OXI524313:OXI524319 PHE524313:PHE524319 PRA524313:PRA524319 QAW524313:QAW524319 QKS524313:QKS524319 QUO524313:QUO524319 REK524313:REK524319 ROG524313:ROG524319 RYC524313:RYC524319 SHY524313:SHY524319 SRU524313:SRU524319 TBQ524313:TBQ524319 TLM524313:TLM524319 TVI524313:TVI524319 UFE524313:UFE524319 UPA524313:UPA524319 UYW524313:UYW524319 VIS524313:VIS524319 VSO524313:VSO524319 WCK524313:WCK524319 WMG524313:WMG524319 WWC524313:WWC524319 AB589849:AB589855 JQ589849:JQ589855 TM589849:TM589855 ADI589849:ADI589855 ANE589849:ANE589855 AXA589849:AXA589855 BGW589849:BGW589855 BQS589849:BQS589855 CAO589849:CAO589855 CKK589849:CKK589855 CUG589849:CUG589855 DEC589849:DEC589855 DNY589849:DNY589855 DXU589849:DXU589855 EHQ589849:EHQ589855 ERM589849:ERM589855 FBI589849:FBI589855 FLE589849:FLE589855 FVA589849:FVA589855 GEW589849:GEW589855 GOS589849:GOS589855 GYO589849:GYO589855 HIK589849:HIK589855 HSG589849:HSG589855 ICC589849:ICC589855 ILY589849:ILY589855 IVU589849:IVU589855 JFQ589849:JFQ589855 JPM589849:JPM589855 JZI589849:JZI589855 KJE589849:KJE589855 KTA589849:KTA589855 LCW589849:LCW589855 LMS589849:LMS589855 LWO589849:LWO589855 MGK589849:MGK589855 MQG589849:MQG589855 NAC589849:NAC589855 NJY589849:NJY589855 NTU589849:NTU589855 ODQ589849:ODQ589855 ONM589849:ONM589855 OXI589849:OXI589855 PHE589849:PHE589855 PRA589849:PRA589855 QAW589849:QAW589855 QKS589849:QKS589855 QUO589849:QUO589855 REK589849:REK589855 ROG589849:ROG589855 RYC589849:RYC589855 SHY589849:SHY589855 SRU589849:SRU589855 TBQ589849:TBQ589855 TLM589849:TLM589855 TVI589849:TVI589855 UFE589849:UFE589855 UPA589849:UPA589855 UYW589849:UYW589855 VIS589849:VIS589855 VSO589849:VSO589855 WCK589849:WCK589855 WMG589849:WMG589855 WWC589849:WWC589855 AB655385:AB655391 JQ655385:JQ655391 TM655385:TM655391 ADI655385:ADI655391 ANE655385:ANE655391 AXA655385:AXA655391 BGW655385:BGW655391 BQS655385:BQS655391 CAO655385:CAO655391 CKK655385:CKK655391 CUG655385:CUG655391 DEC655385:DEC655391 DNY655385:DNY655391 DXU655385:DXU655391 EHQ655385:EHQ655391 ERM655385:ERM655391 FBI655385:FBI655391 FLE655385:FLE655391 FVA655385:FVA655391 GEW655385:GEW655391 GOS655385:GOS655391 GYO655385:GYO655391 HIK655385:HIK655391 HSG655385:HSG655391 ICC655385:ICC655391 ILY655385:ILY655391 IVU655385:IVU655391 JFQ655385:JFQ655391 JPM655385:JPM655391 JZI655385:JZI655391 KJE655385:KJE655391 KTA655385:KTA655391 LCW655385:LCW655391 LMS655385:LMS655391 LWO655385:LWO655391 MGK655385:MGK655391 MQG655385:MQG655391 NAC655385:NAC655391 NJY655385:NJY655391 NTU655385:NTU655391 ODQ655385:ODQ655391 ONM655385:ONM655391 OXI655385:OXI655391 PHE655385:PHE655391 PRA655385:PRA655391 QAW655385:QAW655391 QKS655385:QKS655391 QUO655385:QUO655391 REK655385:REK655391 ROG655385:ROG655391 RYC655385:RYC655391 SHY655385:SHY655391 SRU655385:SRU655391 TBQ655385:TBQ655391 TLM655385:TLM655391 TVI655385:TVI655391 UFE655385:UFE655391 UPA655385:UPA655391 UYW655385:UYW655391 VIS655385:VIS655391 VSO655385:VSO655391 WCK655385:WCK655391 WMG655385:WMG655391 WWC655385:WWC655391 AB720921:AB720927 JQ720921:JQ720927 TM720921:TM720927 ADI720921:ADI720927 ANE720921:ANE720927 AXA720921:AXA720927 BGW720921:BGW720927 BQS720921:BQS720927 CAO720921:CAO720927 CKK720921:CKK720927 CUG720921:CUG720927 DEC720921:DEC720927 DNY720921:DNY720927 DXU720921:DXU720927 EHQ720921:EHQ720927 ERM720921:ERM720927 FBI720921:FBI720927 FLE720921:FLE720927 FVA720921:FVA720927 GEW720921:GEW720927 GOS720921:GOS720927 GYO720921:GYO720927 HIK720921:HIK720927 HSG720921:HSG720927 ICC720921:ICC720927 ILY720921:ILY720927 IVU720921:IVU720927 JFQ720921:JFQ720927 JPM720921:JPM720927 JZI720921:JZI720927 KJE720921:KJE720927 KTA720921:KTA720927 LCW720921:LCW720927 LMS720921:LMS720927 LWO720921:LWO720927 MGK720921:MGK720927 MQG720921:MQG720927 NAC720921:NAC720927 NJY720921:NJY720927 NTU720921:NTU720927 ODQ720921:ODQ720927 ONM720921:ONM720927 OXI720921:OXI720927 PHE720921:PHE720927 PRA720921:PRA720927 QAW720921:QAW720927 QKS720921:QKS720927 QUO720921:QUO720927 REK720921:REK720927 ROG720921:ROG720927 RYC720921:RYC720927 SHY720921:SHY720927 SRU720921:SRU720927 TBQ720921:TBQ720927 TLM720921:TLM720927 TVI720921:TVI720927 UFE720921:UFE720927 UPA720921:UPA720927 UYW720921:UYW720927 VIS720921:VIS720927 VSO720921:VSO720927 WCK720921:WCK720927 WMG720921:WMG720927 WWC720921:WWC720927 AB786457:AB786463 JQ786457:JQ786463 TM786457:TM786463 ADI786457:ADI786463 ANE786457:ANE786463 AXA786457:AXA786463 BGW786457:BGW786463 BQS786457:BQS786463 CAO786457:CAO786463 CKK786457:CKK786463 CUG786457:CUG786463 DEC786457:DEC786463 DNY786457:DNY786463 DXU786457:DXU786463 EHQ786457:EHQ786463 ERM786457:ERM786463 FBI786457:FBI786463 FLE786457:FLE786463 FVA786457:FVA786463 GEW786457:GEW786463 GOS786457:GOS786463 GYO786457:GYO786463 HIK786457:HIK786463 HSG786457:HSG786463 ICC786457:ICC786463 ILY786457:ILY786463 IVU786457:IVU786463 JFQ786457:JFQ786463 JPM786457:JPM786463 JZI786457:JZI786463 KJE786457:KJE786463 KTA786457:KTA786463 LCW786457:LCW786463 LMS786457:LMS786463 LWO786457:LWO786463 MGK786457:MGK786463 MQG786457:MQG786463 NAC786457:NAC786463 NJY786457:NJY786463 NTU786457:NTU786463 ODQ786457:ODQ786463 ONM786457:ONM786463 OXI786457:OXI786463 PHE786457:PHE786463 PRA786457:PRA786463 QAW786457:QAW786463 QKS786457:QKS786463 QUO786457:QUO786463 REK786457:REK786463 ROG786457:ROG786463 RYC786457:RYC786463 SHY786457:SHY786463 SRU786457:SRU786463 TBQ786457:TBQ786463 TLM786457:TLM786463 TVI786457:TVI786463 UFE786457:UFE786463 UPA786457:UPA786463 UYW786457:UYW786463 VIS786457:VIS786463 VSO786457:VSO786463 WCK786457:WCK786463 WMG786457:WMG786463 WWC786457:WWC786463 AB851993:AB851999 JQ851993:JQ851999 TM851993:TM851999 ADI851993:ADI851999 ANE851993:ANE851999 AXA851993:AXA851999 BGW851993:BGW851999 BQS851993:BQS851999 CAO851993:CAO851999 CKK851993:CKK851999 CUG851993:CUG851999 DEC851993:DEC851999 DNY851993:DNY851999 DXU851993:DXU851999 EHQ851993:EHQ851999 ERM851993:ERM851999 FBI851993:FBI851999 FLE851993:FLE851999 FVA851993:FVA851999 GEW851993:GEW851999 GOS851993:GOS851999 GYO851993:GYO851999 HIK851993:HIK851999 HSG851993:HSG851999 ICC851993:ICC851999 ILY851993:ILY851999 IVU851993:IVU851999 JFQ851993:JFQ851999 JPM851993:JPM851999 JZI851993:JZI851999 KJE851993:KJE851999 KTA851993:KTA851999 LCW851993:LCW851999 LMS851993:LMS851999 LWO851993:LWO851999 MGK851993:MGK851999 MQG851993:MQG851999 NAC851993:NAC851999 NJY851993:NJY851999 NTU851993:NTU851999 ODQ851993:ODQ851999 ONM851993:ONM851999 OXI851993:OXI851999 PHE851993:PHE851999 PRA851993:PRA851999 QAW851993:QAW851999 QKS851993:QKS851999 QUO851993:QUO851999 REK851993:REK851999 ROG851993:ROG851999 RYC851993:RYC851999 SHY851993:SHY851999 SRU851993:SRU851999 TBQ851993:TBQ851999 TLM851993:TLM851999 TVI851993:TVI851999 UFE851993:UFE851999 UPA851993:UPA851999 UYW851993:UYW851999 VIS851993:VIS851999 VSO851993:VSO851999 WCK851993:WCK851999 WMG851993:WMG851999 WWC851993:WWC851999 AB917529:AB917535 JQ917529:JQ917535 TM917529:TM917535 ADI917529:ADI917535 ANE917529:ANE917535 AXA917529:AXA917535 BGW917529:BGW917535 BQS917529:BQS917535 CAO917529:CAO917535 CKK917529:CKK917535 CUG917529:CUG917535 DEC917529:DEC917535 DNY917529:DNY917535 DXU917529:DXU917535 EHQ917529:EHQ917535 ERM917529:ERM917535 FBI917529:FBI917535 FLE917529:FLE917535 FVA917529:FVA917535 GEW917529:GEW917535 GOS917529:GOS917535 GYO917529:GYO917535 HIK917529:HIK917535 HSG917529:HSG917535 ICC917529:ICC917535 ILY917529:ILY917535 IVU917529:IVU917535 JFQ917529:JFQ917535 JPM917529:JPM917535 JZI917529:JZI917535 KJE917529:KJE917535 KTA917529:KTA917535 LCW917529:LCW917535 LMS917529:LMS917535 LWO917529:LWO917535 MGK917529:MGK917535 MQG917529:MQG917535 NAC917529:NAC917535 NJY917529:NJY917535 NTU917529:NTU917535 ODQ917529:ODQ917535 ONM917529:ONM917535 OXI917529:OXI917535 PHE917529:PHE917535 PRA917529:PRA917535 QAW917529:QAW917535 QKS917529:QKS917535 QUO917529:QUO917535 REK917529:REK917535 ROG917529:ROG917535 RYC917529:RYC917535 SHY917529:SHY917535 SRU917529:SRU917535 TBQ917529:TBQ917535 TLM917529:TLM917535 TVI917529:TVI917535 UFE917529:UFE917535 UPA917529:UPA917535 UYW917529:UYW917535 VIS917529:VIS917535 VSO917529:VSO917535 WCK917529:WCK917535 WMG917529:WMG917535 WWC917529:WWC917535 AB983065:AB983071 JQ983065:JQ983071 TM983065:TM983071 ADI983065:ADI983071 ANE983065:ANE983071 AXA983065:AXA983071 BGW983065:BGW983071 BQS983065:BQS983071 CAO983065:CAO983071 CKK983065:CKK983071 CUG983065:CUG983071 DEC983065:DEC983071 DNY983065:DNY983071 DXU983065:DXU983071 EHQ983065:EHQ983071 ERM983065:ERM983071 FBI983065:FBI983071 FLE983065:FLE983071 FVA983065:FVA983071 GEW983065:GEW983071 GOS983065:GOS983071 GYO983065:GYO983071 HIK983065:HIK983071 HSG983065:HSG983071 ICC983065:ICC983071 ILY983065:ILY983071 IVU983065:IVU983071 JFQ983065:JFQ983071 JPM983065:JPM983071 JZI983065:JZI983071 KJE983065:KJE983071 KTA983065:KTA983071 LCW983065:LCW983071 LMS983065:LMS983071 LWO983065:LWO983071 MGK983065:MGK983071 MQG983065:MQG983071 NAC983065:NAC983071 NJY983065:NJY983071 NTU983065:NTU983071 ODQ983065:ODQ983071 ONM983065:ONM983071 OXI983065:OXI983071 PHE983065:PHE983071 PRA983065:PRA983071 QAW983065:QAW983071 QKS983065:QKS983071 QUO983065:QUO983071 REK983065:REK983071 ROG983065:ROG983071 RYC983065:RYC983071 SHY983065:SHY983071 SRU983065:SRU983071 TBQ983065:TBQ983071 TLM983065:TLM983071 TVI983065:TVI983071 UFE983065:UFE983071 UPA983065:UPA983071 UYW983065:UYW983071 VIS983065:VIS983071 VSO983065:VSO983071 WCK983065:WCK983071 WMG983065:WMG983071 WWJ30:WWJ36 JX30:JX36 TT30:TT36 ADP30:ADP36 ANL30:ANL36 AXH30:AXH36 BHD30:BHD36 BQZ30:BQZ36 CAV30:CAV36 CKR30:CKR36 CUN30:CUN36 DEJ30:DEJ36 DOF30:DOF36 DYB30:DYB36 EHX30:EHX36 ERT30:ERT36 FBP30:FBP36 FLL30:FLL36 FVH30:FVH36 GFD30:GFD36 GOZ30:GOZ36 GYV30:GYV36 HIR30:HIR36 HSN30:HSN36 ICJ30:ICJ36 IMF30:IMF36 IWB30:IWB36 JFX30:JFX36 JPT30:JPT36 JZP30:JZP36 KJL30:KJL36 KTH30:KTH36 LDD30:LDD36 LMZ30:LMZ36 LWV30:LWV36 MGR30:MGR36 MQN30:MQN36 NAJ30:NAJ36 NKF30:NKF36 NUB30:NUB36 ODX30:ODX36 ONT30:ONT36 OXP30:OXP36 PHL30:PHL36 PRH30:PRH36 QBD30:QBD36 QKZ30:QKZ36 QUV30:QUV36 RER30:RER36 RON30:RON36 RYJ30:RYJ36 SIF30:SIF36 SSB30:SSB36 TBX30:TBX36 TLT30:TLT36 TVP30:TVP36 UFL30:UFL36 UPH30:UPH36 UZD30:UZD36 VIZ30:VIZ36 VSV30:VSV36 WCR30:WCR36 WMN30:WMN36">
      <formula1>900</formula1>
    </dataValidation>
    <dataValidation type="list" allowBlank="1" showInputMessage="1" errorTitle="Ошибка" error="Выберите значение из списка" prompt="Выберите значение из списка" sqref="WVN983071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M65567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M131103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M196639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M262175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M327711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M393247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M458783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M524319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M589855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M655391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M720927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M786463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M851999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M917535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M983071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LY36 WVU36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JN24 TJ24 W65567:W65568 JL65567:JL65568 TH65567:TH65568 ADD65567:ADD65568 AMZ65567:AMZ65568 AWV65567:AWV65568 BGR65567:BGR65568 BQN65567:BQN65568 CAJ65567:CAJ65568 CKF65567:CKF65568 CUB65567:CUB65568 DDX65567:DDX65568 DNT65567:DNT65568 DXP65567:DXP65568 EHL65567:EHL65568 ERH65567:ERH65568 FBD65567:FBD65568 FKZ65567:FKZ65568 FUV65567:FUV65568 GER65567:GER65568 GON65567:GON65568 GYJ65567:GYJ65568 HIF65567:HIF65568 HSB65567:HSB65568 IBX65567:IBX65568 ILT65567:ILT65568 IVP65567:IVP65568 JFL65567:JFL65568 JPH65567:JPH65568 JZD65567:JZD65568 KIZ65567:KIZ65568 KSV65567:KSV65568 LCR65567:LCR65568 LMN65567:LMN65568 LWJ65567:LWJ65568 MGF65567:MGF65568 MQB65567:MQB65568 MZX65567:MZX65568 NJT65567:NJT65568 NTP65567:NTP65568 ODL65567:ODL65568 ONH65567:ONH65568 OXD65567:OXD65568 PGZ65567:PGZ65568 PQV65567:PQV65568 QAR65567:QAR65568 QKN65567:QKN65568 QUJ65567:QUJ65568 REF65567:REF65568 ROB65567:ROB65568 RXX65567:RXX65568 SHT65567:SHT65568 SRP65567:SRP65568 TBL65567:TBL65568 TLH65567:TLH65568 TVD65567:TVD65568 UEZ65567:UEZ65568 UOV65567:UOV65568 UYR65567:UYR65568 VIN65567:VIN65568 VSJ65567:VSJ65568 WCF65567:WCF65568 WMB65567:WMB65568 WVX65567:WVX65568 W131103:W131104 JL131103:JL131104 TH131103:TH131104 ADD131103:ADD131104 AMZ131103:AMZ131104 AWV131103:AWV131104 BGR131103:BGR131104 BQN131103:BQN131104 CAJ131103:CAJ131104 CKF131103:CKF131104 CUB131103:CUB131104 DDX131103:DDX131104 DNT131103:DNT131104 DXP131103:DXP131104 EHL131103:EHL131104 ERH131103:ERH131104 FBD131103:FBD131104 FKZ131103:FKZ131104 FUV131103:FUV131104 GER131103:GER131104 GON131103:GON131104 GYJ131103:GYJ131104 HIF131103:HIF131104 HSB131103:HSB131104 IBX131103:IBX131104 ILT131103:ILT131104 IVP131103:IVP131104 JFL131103:JFL131104 JPH131103:JPH131104 JZD131103:JZD131104 KIZ131103:KIZ131104 KSV131103:KSV131104 LCR131103:LCR131104 LMN131103:LMN131104 LWJ131103:LWJ131104 MGF131103:MGF131104 MQB131103:MQB131104 MZX131103:MZX131104 NJT131103:NJT131104 NTP131103:NTP131104 ODL131103:ODL131104 ONH131103:ONH131104 OXD131103:OXD131104 PGZ131103:PGZ131104 PQV131103:PQV131104 QAR131103:QAR131104 QKN131103:QKN131104 QUJ131103:QUJ131104 REF131103:REF131104 ROB131103:ROB131104 RXX131103:RXX131104 SHT131103:SHT131104 SRP131103:SRP131104 TBL131103:TBL131104 TLH131103:TLH131104 TVD131103:TVD131104 UEZ131103:UEZ131104 UOV131103:UOV131104 UYR131103:UYR131104 VIN131103:VIN131104 VSJ131103:VSJ131104 WCF131103:WCF131104 WMB131103:WMB131104 WVX131103:WVX131104 W196639:W196640 JL196639:JL196640 TH196639:TH196640 ADD196639:ADD196640 AMZ196639:AMZ196640 AWV196639:AWV196640 BGR196639:BGR196640 BQN196639:BQN196640 CAJ196639:CAJ196640 CKF196639:CKF196640 CUB196639:CUB196640 DDX196639:DDX196640 DNT196639:DNT196640 DXP196639:DXP196640 EHL196639:EHL196640 ERH196639:ERH196640 FBD196639:FBD196640 FKZ196639:FKZ196640 FUV196639:FUV196640 GER196639:GER196640 GON196639:GON196640 GYJ196639:GYJ196640 HIF196639:HIF196640 HSB196639:HSB196640 IBX196639:IBX196640 ILT196639:ILT196640 IVP196639:IVP196640 JFL196639:JFL196640 JPH196639:JPH196640 JZD196639:JZD196640 KIZ196639:KIZ196640 KSV196639:KSV196640 LCR196639:LCR196640 LMN196639:LMN196640 LWJ196639:LWJ196640 MGF196639:MGF196640 MQB196639:MQB196640 MZX196639:MZX196640 NJT196639:NJT196640 NTP196639:NTP196640 ODL196639:ODL196640 ONH196639:ONH196640 OXD196639:OXD196640 PGZ196639:PGZ196640 PQV196639:PQV196640 QAR196639:QAR196640 QKN196639:QKN196640 QUJ196639:QUJ196640 REF196639:REF196640 ROB196639:ROB196640 RXX196639:RXX196640 SHT196639:SHT196640 SRP196639:SRP196640 TBL196639:TBL196640 TLH196639:TLH196640 TVD196639:TVD196640 UEZ196639:UEZ196640 UOV196639:UOV196640 UYR196639:UYR196640 VIN196639:VIN196640 VSJ196639:VSJ196640 WCF196639:WCF196640 WMB196639:WMB196640 WVX196639:WVX196640 W262175:W262176 JL262175:JL262176 TH262175:TH262176 ADD262175:ADD262176 AMZ262175:AMZ262176 AWV262175:AWV262176 BGR262175:BGR262176 BQN262175:BQN262176 CAJ262175:CAJ262176 CKF262175:CKF262176 CUB262175:CUB262176 DDX262175:DDX262176 DNT262175:DNT262176 DXP262175:DXP262176 EHL262175:EHL262176 ERH262175:ERH262176 FBD262175:FBD262176 FKZ262175:FKZ262176 FUV262175:FUV262176 GER262175:GER262176 GON262175:GON262176 GYJ262175:GYJ262176 HIF262175:HIF262176 HSB262175:HSB262176 IBX262175:IBX262176 ILT262175:ILT262176 IVP262175:IVP262176 JFL262175:JFL262176 JPH262175:JPH262176 JZD262175:JZD262176 KIZ262175:KIZ262176 KSV262175:KSV262176 LCR262175:LCR262176 LMN262175:LMN262176 LWJ262175:LWJ262176 MGF262175:MGF262176 MQB262175:MQB262176 MZX262175:MZX262176 NJT262175:NJT262176 NTP262175:NTP262176 ODL262175:ODL262176 ONH262175:ONH262176 OXD262175:OXD262176 PGZ262175:PGZ262176 PQV262175:PQV262176 QAR262175:QAR262176 QKN262175:QKN262176 QUJ262175:QUJ262176 REF262175:REF262176 ROB262175:ROB262176 RXX262175:RXX262176 SHT262175:SHT262176 SRP262175:SRP262176 TBL262175:TBL262176 TLH262175:TLH262176 TVD262175:TVD262176 UEZ262175:UEZ262176 UOV262175:UOV262176 UYR262175:UYR262176 VIN262175:VIN262176 VSJ262175:VSJ262176 WCF262175:WCF262176 WMB262175:WMB262176 WVX262175:WVX262176 W327711:W327712 JL327711:JL327712 TH327711:TH327712 ADD327711:ADD327712 AMZ327711:AMZ327712 AWV327711:AWV327712 BGR327711:BGR327712 BQN327711:BQN327712 CAJ327711:CAJ327712 CKF327711:CKF327712 CUB327711:CUB327712 DDX327711:DDX327712 DNT327711:DNT327712 DXP327711:DXP327712 EHL327711:EHL327712 ERH327711:ERH327712 FBD327711:FBD327712 FKZ327711:FKZ327712 FUV327711:FUV327712 GER327711:GER327712 GON327711:GON327712 GYJ327711:GYJ327712 HIF327711:HIF327712 HSB327711:HSB327712 IBX327711:IBX327712 ILT327711:ILT327712 IVP327711:IVP327712 JFL327711:JFL327712 JPH327711:JPH327712 JZD327711:JZD327712 KIZ327711:KIZ327712 KSV327711:KSV327712 LCR327711:LCR327712 LMN327711:LMN327712 LWJ327711:LWJ327712 MGF327711:MGF327712 MQB327711:MQB327712 MZX327711:MZX327712 NJT327711:NJT327712 NTP327711:NTP327712 ODL327711:ODL327712 ONH327711:ONH327712 OXD327711:OXD327712 PGZ327711:PGZ327712 PQV327711:PQV327712 QAR327711:QAR327712 QKN327711:QKN327712 QUJ327711:QUJ327712 REF327711:REF327712 ROB327711:ROB327712 RXX327711:RXX327712 SHT327711:SHT327712 SRP327711:SRP327712 TBL327711:TBL327712 TLH327711:TLH327712 TVD327711:TVD327712 UEZ327711:UEZ327712 UOV327711:UOV327712 UYR327711:UYR327712 VIN327711:VIN327712 VSJ327711:VSJ327712 WCF327711:WCF327712 WMB327711:WMB327712 WVX327711:WVX327712 W393247:W393248 JL393247:JL393248 TH393247:TH393248 ADD393247:ADD393248 AMZ393247:AMZ393248 AWV393247:AWV393248 BGR393247:BGR393248 BQN393247:BQN393248 CAJ393247:CAJ393248 CKF393247:CKF393248 CUB393247:CUB393248 DDX393247:DDX393248 DNT393247:DNT393248 DXP393247:DXP393248 EHL393247:EHL393248 ERH393247:ERH393248 FBD393247:FBD393248 FKZ393247:FKZ393248 FUV393247:FUV393248 GER393247:GER393248 GON393247:GON393248 GYJ393247:GYJ393248 HIF393247:HIF393248 HSB393247:HSB393248 IBX393247:IBX393248 ILT393247:ILT393248 IVP393247:IVP393248 JFL393247:JFL393248 JPH393247:JPH393248 JZD393247:JZD393248 KIZ393247:KIZ393248 KSV393247:KSV393248 LCR393247:LCR393248 LMN393247:LMN393248 LWJ393247:LWJ393248 MGF393247:MGF393248 MQB393247:MQB393248 MZX393247:MZX393248 NJT393247:NJT393248 NTP393247:NTP393248 ODL393247:ODL393248 ONH393247:ONH393248 OXD393247:OXD393248 PGZ393247:PGZ393248 PQV393247:PQV393248 QAR393247:QAR393248 QKN393247:QKN393248 QUJ393247:QUJ393248 REF393247:REF393248 ROB393247:ROB393248 RXX393247:RXX393248 SHT393247:SHT393248 SRP393247:SRP393248 TBL393247:TBL393248 TLH393247:TLH393248 TVD393247:TVD393248 UEZ393247:UEZ393248 UOV393247:UOV393248 UYR393247:UYR393248 VIN393247:VIN393248 VSJ393247:VSJ393248 WCF393247:WCF393248 WMB393247:WMB393248 WVX393247:WVX393248 W458783:W458784 JL458783:JL458784 TH458783:TH458784 ADD458783:ADD458784 AMZ458783:AMZ458784 AWV458783:AWV458784 BGR458783:BGR458784 BQN458783:BQN458784 CAJ458783:CAJ458784 CKF458783:CKF458784 CUB458783:CUB458784 DDX458783:DDX458784 DNT458783:DNT458784 DXP458783:DXP458784 EHL458783:EHL458784 ERH458783:ERH458784 FBD458783:FBD458784 FKZ458783:FKZ458784 FUV458783:FUV458784 GER458783:GER458784 GON458783:GON458784 GYJ458783:GYJ458784 HIF458783:HIF458784 HSB458783:HSB458784 IBX458783:IBX458784 ILT458783:ILT458784 IVP458783:IVP458784 JFL458783:JFL458784 JPH458783:JPH458784 JZD458783:JZD458784 KIZ458783:KIZ458784 KSV458783:KSV458784 LCR458783:LCR458784 LMN458783:LMN458784 LWJ458783:LWJ458784 MGF458783:MGF458784 MQB458783:MQB458784 MZX458783:MZX458784 NJT458783:NJT458784 NTP458783:NTP458784 ODL458783:ODL458784 ONH458783:ONH458784 OXD458783:OXD458784 PGZ458783:PGZ458784 PQV458783:PQV458784 QAR458783:QAR458784 QKN458783:QKN458784 QUJ458783:QUJ458784 REF458783:REF458784 ROB458783:ROB458784 RXX458783:RXX458784 SHT458783:SHT458784 SRP458783:SRP458784 TBL458783:TBL458784 TLH458783:TLH458784 TVD458783:TVD458784 UEZ458783:UEZ458784 UOV458783:UOV458784 UYR458783:UYR458784 VIN458783:VIN458784 VSJ458783:VSJ458784 WCF458783:WCF458784 WMB458783:WMB458784 WVX458783:WVX458784 W524319:W524320 JL524319:JL524320 TH524319:TH524320 ADD524319:ADD524320 AMZ524319:AMZ524320 AWV524319:AWV524320 BGR524319:BGR524320 BQN524319:BQN524320 CAJ524319:CAJ524320 CKF524319:CKF524320 CUB524319:CUB524320 DDX524319:DDX524320 DNT524319:DNT524320 DXP524319:DXP524320 EHL524319:EHL524320 ERH524319:ERH524320 FBD524319:FBD524320 FKZ524319:FKZ524320 FUV524319:FUV524320 GER524319:GER524320 GON524319:GON524320 GYJ524319:GYJ524320 HIF524319:HIF524320 HSB524319:HSB524320 IBX524319:IBX524320 ILT524319:ILT524320 IVP524319:IVP524320 JFL524319:JFL524320 JPH524319:JPH524320 JZD524319:JZD524320 KIZ524319:KIZ524320 KSV524319:KSV524320 LCR524319:LCR524320 LMN524319:LMN524320 LWJ524319:LWJ524320 MGF524319:MGF524320 MQB524319:MQB524320 MZX524319:MZX524320 NJT524319:NJT524320 NTP524319:NTP524320 ODL524319:ODL524320 ONH524319:ONH524320 OXD524319:OXD524320 PGZ524319:PGZ524320 PQV524319:PQV524320 QAR524319:QAR524320 QKN524319:QKN524320 QUJ524319:QUJ524320 REF524319:REF524320 ROB524319:ROB524320 RXX524319:RXX524320 SHT524319:SHT524320 SRP524319:SRP524320 TBL524319:TBL524320 TLH524319:TLH524320 TVD524319:TVD524320 UEZ524319:UEZ524320 UOV524319:UOV524320 UYR524319:UYR524320 VIN524319:VIN524320 VSJ524319:VSJ524320 WCF524319:WCF524320 WMB524319:WMB524320 WVX524319:WVX524320 W589855:W589856 JL589855:JL589856 TH589855:TH589856 ADD589855:ADD589856 AMZ589855:AMZ589856 AWV589855:AWV589856 BGR589855:BGR589856 BQN589855:BQN589856 CAJ589855:CAJ589856 CKF589855:CKF589856 CUB589855:CUB589856 DDX589855:DDX589856 DNT589855:DNT589856 DXP589855:DXP589856 EHL589855:EHL589856 ERH589855:ERH589856 FBD589855:FBD589856 FKZ589855:FKZ589856 FUV589855:FUV589856 GER589855:GER589856 GON589855:GON589856 GYJ589855:GYJ589856 HIF589855:HIF589856 HSB589855:HSB589856 IBX589855:IBX589856 ILT589855:ILT589856 IVP589855:IVP589856 JFL589855:JFL589856 JPH589855:JPH589856 JZD589855:JZD589856 KIZ589855:KIZ589856 KSV589855:KSV589856 LCR589855:LCR589856 LMN589855:LMN589856 LWJ589855:LWJ589856 MGF589855:MGF589856 MQB589855:MQB589856 MZX589855:MZX589856 NJT589855:NJT589856 NTP589855:NTP589856 ODL589855:ODL589856 ONH589855:ONH589856 OXD589855:OXD589856 PGZ589855:PGZ589856 PQV589855:PQV589856 QAR589855:QAR589856 QKN589855:QKN589856 QUJ589855:QUJ589856 REF589855:REF589856 ROB589855:ROB589856 RXX589855:RXX589856 SHT589855:SHT589856 SRP589855:SRP589856 TBL589855:TBL589856 TLH589855:TLH589856 TVD589855:TVD589856 UEZ589855:UEZ589856 UOV589855:UOV589856 UYR589855:UYR589856 VIN589855:VIN589856 VSJ589855:VSJ589856 WCF589855:WCF589856 WMB589855:WMB589856 WVX589855:WVX589856 W655391:W655392 JL655391:JL655392 TH655391:TH655392 ADD655391:ADD655392 AMZ655391:AMZ655392 AWV655391:AWV655392 BGR655391:BGR655392 BQN655391:BQN655392 CAJ655391:CAJ655392 CKF655391:CKF655392 CUB655391:CUB655392 DDX655391:DDX655392 DNT655391:DNT655392 DXP655391:DXP655392 EHL655391:EHL655392 ERH655391:ERH655392 FBD655391:FBD655392 FKZ655391:FKZ655392 FUV655391:FUV655392 GER655391:GER655392 GON655391:GON655392 GYJ655391:GYJ655392 HIF655391:HIF655392 HSB655391:HSB655392 IBX655391:IBX655392 ILT655391:ILT655392 IVP655391:IVP655392 JFL655391:JFL655392 JPH655391:JPH655392 JZD655391:JZD655392 KIZ655391:KIZ655392 KSV655391:KSV655392 LCR655391:LCR655392 LMN655391:LMN655392 LWJ655391:LWJ655392 MGF655391:MGF655392 MQB655391:MQB655392 MZX655391:MZX655392 NJT655391:NJT655392 NTP655391:NTP655392 ODL655391:ODL655392 ONH655391:ONH655392 OXD655391:OXD655392 PGZ655391:PGZ655392 PQV655391:PQV655392 QAR655391:QAR655392 QKN655391:QKN655392 QUJ655391:QUJ655392 REF655391:REF655392 ROB655391:ROB655392 RXX655391:RXX655392 SHT655391:SHT655392 SRP655391:SRP655392 TBL655391:TBL655392 TLH655391:TLH655392 TVD655391:TVD655392 UEZ655391:UEZ655392 UOV655391:UOV655392 UYR655391:UYR655392 VIN655391:VIN655392 VSJ655391:VSJ655392 WCF655391:WCF655392 WMB655391:WMB655392 WVX655391:WVX655392 W720927:W720928 JL720927:JL720928 TH720927:TH720928 ADD720927:ADD720928 AMZ720927:AMZ720928 AWV720927:AWV720928 BGR720927:BGR720928 BQN720927:BQN720928 CAJ720927:CAJ720928 CKF720927:CKF720928 CUB720927:CUB720928 DDX720927:DDX720928 DNT720927:DNT720928 DXP720927:DXP720928 EHL720927:EHL720928 ERH720927:ERH720928 FBD720927:FBD720928 FKZ720927:FKZ720928 FUV720927:FUV720928 GER720927:GER720928 GON720927:GON720928 GYJ720927:GYJ720928 HIF720927:HIF720928 HSB720927:HSB720928 IBX720927:IBX720928 ILT720927:ILT720928 IVP720927:IVP720928 JFL720927:JFL720928 JPH720927:JPH720928 JZD720927:JZD720928 KIZ720927:KIZ720928 KSV720927:KSV720928 LCR720927:LCR720928 LMN720927:LMN720928 LWJ720927:LWJ720928 MGF720927:MGF720928 MQB720927:MQB720928 MZX720927:MZX720928 NJT720927:NJT720928 NTP720927:NTP720928 ODL720927:ODL720928 ONH720927:ONH720928 OXD720927:OXD720928 PGZ720927:PGZ720928 PQV720927:PQV720928 QAR720927:QAR720928 QKN720927:QKN720928 QUJ720927:QUJ720928 REF720927:REF720928 ROB720927:ROB720928 RXX720927:RXX720928 SHT720927:SHT720928 SRP720927:SRP720928 TBL720927:TBL720928 TLH720927:TLH720928 TVD720927:TVD720928 UEZ720927:UEZ720928 UOV720927:UOV720928 UYR720927:UYR720928 VIN720927:VIN720928 VSJ720927:VSJ720928 WCF720927:WCF720928 WMB720927:WMB720928 WVX720927:WVX720928 W786463:W786464 JL786463:JL786464 TH786463:TH786464 ADD786463:ADD786464 AMZ786463:AMZ786464 AWV786463:AWV786464 BGR786463:BGR786464 BQN786463:BQN786464 CAJ786463:CAJ786464 CKF786463:CKF786464 CUB786463:CUB786464 DDX786463:DDX786464 DNT786463:DNT786464 DXP786463:DXP786464 EHL786463:EHL786464 ERH786463:ERH786464 FBD786463:FBD786464 FKZ786463:FKZ786464 FUV786463:FUV786464 GER786463:GER786464 GON786463:GON786464 GYJ786463:GYJ786464 HIF786463:HIF786464 HSB786463:HSB786464 IBX786463:IBX786464 ILT786463:ILT786464 IVP786463:IVP786464 JFL786463:JFL786464 JPH786463:JPH786464 JZD786463:JZD786464 KIZ786463:KIZ786464 KSV786463:KSV786464 LCR786463:LCR786464 LMN786463:LMN786464 LWJ786463:LWJ786464 MGF786463:MGF786464 MQB786463:MQB786464 MZX786463:MZX786464 NJT786463:NJT786464 NTP786463:NTP786464 ODL786463:ODL786464 ONH786463:ONH786464 OXD786463:OXD786464 PGZ786463:PGZ786464 PQV786463:PQV786464 QAR786463:QAR786464 QKN786463:QKN786464 QUJ786463:QUJ786464 REF786463:REF786464 ROB786463:ROB786464 RXX786463:RXX786464 SHT786463:SHT786464 SRP786463:SRP786464 TBL786463:TBL786464 TLH786463:TLH786464 TVD786463:TVD786464 UEZ786463:UEZ786464 UOV786463:UOV786464 UYR786463:UYR786464 VIN786463:VIN786464 VSJ786463:VSJ786464 WCF786463:WCF786464 WMB786463:WMB786464 WVX786463:WVX786464 W851999:W852000 JL851999:JL852000 TH851999:TH852000 ADD851999:ADD852000 AMZ851999:AMZ852000 AWV851999:AWV852000 BGR851999:BGR852000 BQN851999:BQN852000 CAJ851999:CAJ852000 CKF851999:CKF852000 CUB851999:CUB852000 DDX851999:DDX852000 DNT851999:DNT852000 DXP851999:DXP852000 EHL851999:EHL852000 ERH851999:ERH852000 FBD851999:FBD852000 FKZ851999:FKZ852000 FUV851999:FUV852000 GER851999:GER852000 GON851999:GON852000 GYJ851999:GYJ852000 HIF851999:HIF852000 HSB851999:HSB852000 IBX851999:IBX852000 ILT851999:ILT852000 IVP851999:IVP852000 JFL851999:JFL852000 JPH851999:JPH852000 JZD851999:JZD852000 KIZ851999:KIZ852000 KSV851999:KSV852000 LCR851999:LCR852000 LMN851999:LMN852000 LWJ851999:LWJ852000 MGF851999:MGF852000 MQB851999:MQB852000 MZX851999:MZX852000 NJT851999:NJT852000 NTP851999:NTP852000 ODL851999:ODL852000 ONH851999:ONH852000 OXD851999:OXD852000 PGZ851999:PGZ852000 PQV851999:PQV852000 QAR851999:QAR852000 QKN851999:QKN852000 QUJ851999:QUJ852000 REF851999:REF852000 ROB851999:ROB852000 RXX851999:RXX852000 SHT851999:SHT852000 SRP851999:SRP852000 TBL851999:TBL852000 TLH851999:TLH852000 TVD851999:TVD852000 UEZ851999:UEZ852000 UOV851999:UOV852000 UYR851999:UYR852000 VIN851999:VIN852000 VSJ851999:VSJ852000 WCF851999:WCF852000 WMB851999:WMB852000 WVX851999:WVX852000 W917535:W917536 JL917535:JL917536 TH917535:TH917536 ADD917535:ADD917536 AMZ917535:AMZ917536 AWV917535:AWV917536 BGR917535:BGR917536 BQN917535:BQN917536 CAJ917535:CAJ917536 CKF917535:CKF917536 CUB917535:CUB917536 DDX917535:DDX917536 DNT917535:DNT917536 DXP917535:DXP917536 EHL917535:EHL917536 ERH917535:ERH917536 FBD917535:FBD917536 FKZ917535:FKZ917536 FUV917535:FUV917536 GER917535:GER917536 GON917535:GON917536 GYJ917535:GYJ917536 HIF917535:HIF917536 HSB917535:HSB917536 IBX917535:IBX917536 ILT917535:ILT917536 IVP917535:IVP917536 JFL917535:JFL917536 JPH917535:JPH917536 JZD917535:JZD917536 KIZ917535:KIZ917536 KSV917535:KSV917536 LCR917535:LCR917536 LMN917535:LMN917536 LWJ917535:LWJ917536 MGF917535:MGF917536 MQB917535:MQB917536 MZX917535:MZX917536 NJT917535:NJT917536 NTP917535:NTP917536 ODL917535:ODL917536 ONH917535:ONH917536 OXD917535:OXD917536 PGZ917535:PGZ917536 PQV917535:PQV917536 QAR917535:QAR917536 QKN917535:QKN917536 QUJ917535:QUJ917536 REF917535:REF917536 ROB917535:ROB917536 RXX917535:RXX917536 SHT917535:SHT917536 SRP917535:SRP917536 TBL917535:TBL917536 TLH917535:TLH917536 TVD917535:TVD917536 UEZ917535:UEZ917536 UOV917535:UOV917536 UYR917535:UYR917536 VIN917535:VIN917536 VSJ917535:VSJ917536 WCF917535:WCF917536 WMB917535:WMB917536 WVX917535:WVX917536 W983071:W983072 JL983071:JL983072 TH983071:TH983072 ADD983071:ADD983072 AMZ983071:AMZ983072 AWV983071:AWV983072 BGR983071:BGR983072 BQN983071:BQN983072 CAJ983071:CAJ983072 CKF983071:CKF983072 CUB983071:CUB983072 DDX983071:DDX983072 DNT983071:DNT983072 DXP983071:DXP983072 EHL983071:EHL983072 ERH983071:ERH983072 FBD983071:FBD983072 FKZ983071:FKZ983072 FUV983071:FUV983072 GER983071:GER983072 GON983071:GON983072 GYJ983071:GYJ983072 HIF983071:HIF983072 HSB983071:HSB983072 IBX983071:IBX983072 ILT983071:ILT983072 IVP983071:IVP983072 JFL983071:JFL983072 JPH983071:JPH983072 JZD983071:JZD983072 KIZ983071:KIZ983072 KSV983071:KSV983072 LCR983071:LCR983072 LMN983071:LMN983072 LWJ983071:LWJ983072 MGF983071:MGF983072 MQB983071:MQB983072 MZX983071:MZX983072 NJT983071:NJT983072 NTP983071:NTP983072 ODL983071:ODL983072 ONH983071:ONH983072 OXD983071:OXD983072 PGZ983071:PGZ983072 PQV983071:PQV983072 QAR983071:QAR983072 QKN983071:QKN983072 QUJ983071:QUJ983072 REF983071:REF983072 ROB983071:ROB983072 RXX983071:RXX983072 SHT983071:SHT983072 SRP983071:SRP983072 TBL983071:TBL983072 TLH983071:TLH983072 TVD983071:TVD983072 UEZ983071:UEZ983072 UOV983071:UOV983072 UYR983071:UYR983072 VIN983071:VIN983072 VSJ983071:VSJ983072 WCF983071:WCF983072 WMB983071:WMB983072 WVX983071:WVX983072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JL24 WVZ983071:WVZ983072 Y65567:Y65568 JN65567:JN65568 TJ65567:TJ65568 ADF65567:ADF65568 ANB65567:ANB65568 AWX65567:AWX65568 BGT65567:BGT65568 BQP65567:BQP65568 CAL65567:CAL65568 CKH65567:CKH65568 CUD65567:CUD65568 DDZ65567:DDZ65568 DNV65567:DNV65568 DXR65567:DXR65568 EHN65567:EHN65568 ERJ65567:ERJ65568 FBF65567:FBF65568 FLB65567:FLB65568 FUX65567:FUX65568 GET65567:GET65568 GOP65567:GOP65568 GYL65567:GYL65568 HIH65567:HIH65568 HSD65567:HSD65568 IBZ65567:IBZ65568 ILV65567:ILV65568 IVR65567:IVR65568 JFN65567:JFN65568 JPJ65567:JPJ65568 JZF65567:JZF65568 KJB65567:KJB65568 KSX65567:KSX65568 LCT65567:LCT65568 LMP65567:LMP65568 LWL65567:LWL65568 MGH65567:MGH65568 MQD65567:MQD65568 MZZ65567:MZZ65568 NJV65567:NJV65568 NTR65567:NTR65568 ODN65567:ODN65568 ONJ65567:ONJ65568 OXF65567:OXF65568 PHB65567:PHB65568 PQX65567:PQX65568 QAT65567:QAT65568 QKP65567:QKP65568 QUL65567:QUL65568 REH65567:REH65568 ROD65567:ROD65568 RXZ65567:RXZ65568 SHV65567:SHV65568 SRR65567:SRR65568 TBN65567:TBN65568 TLJ65567:TLJ65568 TVF65567:TVF65568 UFB65567:UFB65568 UOX65567:UOX65568 UYT65567:UYT65568 VIP65567:VIP65568 VSL65567:VSL65568 WCH65567:WCH65568 WMD65567:WMD65568 WVZ65567:WVZ65568 Y131103:Y131104 JN131103:JN131104 TJ131103:TJ131104 ADF131103:ADF131104 ANB131103:ANB131104 AWX131103:AWX131104 BGT131103:BGT131104 BQP131103:BQP131104 CAL131103:CAL131104 CKH131103:CKH131104 CUD131103:CUD131104 DDZ131103:DDZ131104 DNV131103:DNV131104 DXR131103:DXR131104 EHN131103:EHN131104 ERJ131103:ERJ131104 FBF131103:FBF131104 FLB131103:FLB131104 FUX131103:FUX131104 GET131103:GET131104 GOP131103:GOP131104 GYL131103:GYL131104 HIH131103:HIH131104 HSD131103:HSD131104 IBZ131103:IBZ131104 ILV131103:ILV131104 IVR131103:IVR131104 JFN131103:JFN131104 JPJ131103:JPJ131104 JZF131103:JZF131104 KJB131103:KJB131104 KSX131103:KSX131104 LCT131103:LCT131104 LMP131103:LMP131104 LWL131103:LWL131104 MGH131103:MGH131104 MQD131103:MQD131104 MZZ131103:MZZ131104 NJV131103:NJV131104 NTR131103:NTR131104 ODN131103:ODN131104 ONJ131103:ONJ131104 OXF131103:OXF131104 PHB131103:PHB131104 PQX131103:PQX131104 QAT131103:QAT131104 QKP131103:QKP131104 QUL131103:QUL131104 REH131103:REH131104 ROD131103:ROD131104 RXZ131103:RXZ131104 SHV131103:SHV131104 SRR131103:SRR131104 TBN131103:TBN131104 TLJ131103:TLJ131104 TVF131103:TVF131104 UFB131103:UFB131104 UOX131103:UOX131104 UYT131103:UYT131104 VIP131103:VIP131104 VSL131103:VSL131104 WCH131103:WCH131104 WMD131103:WMD131104 WVZ131103:WVZ131104 Y196639:Y196640 JN196639:JN196640 TJ196639:TJ196640 ADF196639:ADF196640 ANB196639:ANB196640 AWX196639:AWX196640 BGT196639:BGT196640 BQP196639:BQP196640 CAL196639:CAL196640 CKH196639:CKH196640 CUD196639:CUD196640 DDZ196639:DDZ196640 DNV196639:DNV196640 DXR196639:DXR196640 EHN196639:EHN196640 ERJ196639:ERJ196640 FBF196639:FBF196640 FLB196639:FLB196640 FUX196639:FUX196640 GET196639:GET196640 GOP196639:GOP196640 GYL196639:GYL196640 HIH196639:HIH196640 HSD196639:HSD196640 IBZ196639:IBZ196640 ILV196639:ILV196640 IVR196639:IVR196640 JFN196639:JFN196640 JPJ196639:JPJ196640 JZF196639:JZF196640 KJB196639:KJB196640 KSX196639:KSX196640 LCT196639:LCT196640 LMP196639:LMP196640 LWL196639:LWL196640 MGH196639:MGH196640 MQD196639:MQD196640 MZZ196639:MZZ196640 NJV196639:NJV196640 NTR196639:NTR196640 ODN196639:ODN196640 ONJ196639:ONJ196640 OXF196639:OXF196640 PHB196639:PHB196640 PQX196639:PQX196640 QAT196639:QAT196640 QKP196639:QKP196640 QUL196639:QUL196640 REH196639:REH196640 ROD196639:ROD196640 RXZ196639:RXZ196640 SHV196639:SHV196640 SRR196639:SRR196640 TBN196639:TBN196640 TLJ196639:TLJ196640 TVF196639:TVF196640 UFB196639:UFB196640 UOX196639:UOX196640 UYT196639:UYT196640 VIP196639:VIP196640 VSL196639:VSL196640 WCH196639:WCH196640 WMD196639:WMD196640 WVZ196639:WVZ196640 Y262175:Y262176 JN262175:JN262176 TJ262175:TJ262176 ADF262175:ADF262176 ANB262175:ANB262176 AWX262175:AWX262176 BGT262175:BGT262176 BQP262175:BQP262176 CAL262175:CAL262176 CKH262175:CKH262176 CUD262175:CUD262176 DDZ262175:DDZ262176 DNV262175:DNV262176 DXR262175:DXR262176 EHN262175:EHN262176 ERJ262175:ERJ262176 FBF262175:FBF262176 FLB262175:FLB262176 FUX262175:FUX262176 GET262175:GET262176 GOP262175:GOP262176 GYL262175:GYL262176 HIH262175:HIH262176 HSD262175:HSD262176 IBZ262175:IBZ262176 ILV262175:ILV262176 IVR262175:IVR262176 JFN262175:JFN262176 JPJ262175:JPJ262176 JZF262175:JZF262176 KJB262175:KJB262176 KSX262175:KSX262176 LCT262175:LCT262176 LMP262175:LMP262176 LWL262175:LWL262176 MGH262175:MGH262176 MQD262175:MQD262176 MZZ262175:MZZ262176 NJV262175:NJV262176 NTR262175:NTR262176 ODN262175:ODN262176 ONJ262175:ONJ262176 OXF262175:OXF262176 PHB262175:PHB262176 PQX262175:PQX262176 QAT262175:QAT262176 QKP262175:QKP262176 QUL262175:QUL262176 REH262175:REH262176 ROD262175:ROD262176 RXZ262175:RXZ262176 SHV262175:SHV262176 SRR262175:SRR262176 TBN262175:TBN262176 TLJ262175:TLJ262176 TVF262175:TVF262176 UFB262175:UFB262176 UOX262175:UOX262176 UYT262175:UYT262176 VIP262175:VIP262176 VSL262175:VSL262176 WCH262175:WCH262176 WMD262175:WMD262176 WVZ262175:WVZ262176 Y327711:Y327712 JN327711:JN327712 TJ327711:TJ327712 ADF327711:ADF327712 ANB327711:ANB327712 AWX327711:AWX327712 BGT327711:BGT327712 BQP327711:BQP327712 CAL327711:CAL327712 CKH327711:CKH327712 CUD327711:CUD327712 DDZ327711:DDZ327712 DNV327711:DNV327712 DXR327711:DXR327712 EHN327711:EHN327712 ERJ327711:ERJ327712 FBF327711:FBF327712 FLB327711:FLB327712 FUX327711:FUX327712 GET327711:GET327712 GOP327711:GOP327712 GYL327711:GYL327712 HIH327711:HIH327712 HSD327711:HSD327712 IBZ327711:IBZ327712 ILV327711:ILV327712 IVR327711:IVR327712 JFN327711:JFN327712 JPJ327711:JPJ327712 JZF327711:JZF327712 KJB327711:KJB327712 KSX327711:KSX327712 LCT327711:LCT327712 LMP327711:LMP327712 LWL327711:LWL327712 MGH327711:MGH327712 MQD327711:MQD327712 MZZ327711:MZZ327712 NJV327711:NJV327712 NTR327711:NTR327712 ODN327711:ODN327712 ONJ327711:ONJ327712 OXF327711:OXF327712 PHB327711:PHB327712 PQX327711:PQX327712 QAT327711:QAT327712 QKP327711:QKP327712 QUL327711:QUL327712 REH327711:REH327712 ROD327711:ROD327712 RXZ327711:RXZ327712 SHV327711:SHV327712 SRR327711:SRR327712 TBN327711:TBN327712 TLJ327711:TLJ327712 TVF327711:TVF327712 UFB327711:UFB327712 UOX327711:UOX327712 UYT327711:UYT327712 VIP327711:VIP327712 VSL327711:VSL327712 WCH327711:WCH327712 WMD327711:WMD327712 WVZ327711:WVZ327712 Y393247:Y393248 JN393247:JN393248 TJ393247:TJ393248 ADF393247:ADF393248 ANB393247:ANB393248 AWX393247:AWX393248 BGT393247:BGT393248 BQP393247:BQP393248 CAL393247:CAL393248 CKH393247:CKH393248 CUD393247:CUD393248 DDZ393247:DDZ393248 DNV393247:DNV393248 DXR393247:DXR393248 EHN393247:EHN393248 ERJ393247:ERJ393248 FBF393247:FBF393248 FLB393247:FLB393248 FUX393247:FUX393248 GET393247:GET393248 GOP393247:GOP393248 GYL393247:GYL393248 HIH393247:HIH393248 HSD393247:HSD393248 IBZ393247:IBZ393248 ILV393247:ILV393248 IVR393247:IVR393248 JFN393247:JFN393248 JPJ393247:JPJ393248 JZF393247:JZF393248 KJB393247:KJB393248 KSX393247:KSX393248 LCT393247:LCT393248 LMP393247:LMP393248 LWL393247:LWL393248 MGH393247:MGH393248 MQD393247:MQD393248 MZZ393247:MZZ393248 NJV393247:NJV393248 NTR393247:NTR393248 ODN393247:ODN393248 ONJ393247:ONJ393248 OXF393247:OXF393248 PHB393247:PHB393248 PQX393247:PQX393248 QAT393247:QAT393248 QKP393247:QKP393248 QUL393247:QUL393248 REH393247:REH393248 ROD393247:ROD393248 RXZ393247:RXZ393248 SHV393247:SHV393248 SRR393247:SRR393248 TBN393247:TBN393248 TLJ393247:TLJ393248 TVF393247:TVF393248 UFB393247:UFB393248 UOX393247:UOX393248 UYT393247:UYT393248 VIP393247:VIP393248 VSL393247:VSL393248 WCH393247:WCH393248 WMD393247:WMD393248 WVZ393247:WVZ393248 Y458783:Y458784 JN458783:JN458784 TJ458783:TJ458784 ADF458783:ADF458784 ANB458783:ANB458784 AWX458783:AWX458784 BGT458783:BGT458784 BQP458783:BQP458784 CAL458783:CAL458784 CKH458783:CKH458784 CUD458783:CUD458784 DDZ458783:DDZ458784 DNV458783:DNV458784 DXR458783:DXR458784 EHN458783:EHN458784 ERJ458783:ERJ458784 FBF458783:FBF458784 FLB458783:FLB458784 FUX458783:FUX458784 GET458783:GET458784 GOP458783:GOP458784 GYL458783:GYL458784 HIH458783:HIH458784 HSD458783:HSD458784 IBZ458783:IBZ458784 ILV458783:ILV458784 IVR458783:IVR458784 JFN458783:JFN458784 JPJ458783:JPJ458784 JZF458783:JZF458784 KJB458783:KJB458784 KSX458783:KSX458784 LCT458783:LCT458784 LMP458783:LMP458784 LWL458783:LWL458784 MGH458783:MGH458784 MQD458783:MQD458784 MZZ458783:MZZ458784 NJV458783:NJV458784 NTR458783:NTR458784 ODN458783:ODN458784 ONJ458783:ONJ458784 OXF458783:OXF458784 PHB458783:PHB458784 PQX458783:PQX458784 QAT458783:QAT458784 QKP458783:QKP458784 QUL458783:QUL458784 REH458783:REH458784 ROD458783:ROD458784 RXZ458783:RXZ458784 SHV458783:SHV458784 SRR458783:SRR458784 TBN458783:TBN458784 TLJ458783:TLJ458784 TVF458783:TVF458784 UFB458783:UFB458784 UOX458783:UOX458784 UYT458783:UYT458784 VIP458783:VIP458784 VSL458783:VSL458784 WCH458783:WCH458784 WMD458783:WMD458784 WVZ458783:WVZ458784 Y524319:Y524320 JN524319:JN524320 TJ524319:TJ524320 ADF524319:ADF524320 ANB524319:ANB524320 AWX524319:AWX524320 BGT524319:BGT524320 BQP524319:BQP524320 CAL524319:CAL524320 CKH524319:CKH524320 CUD524319:CUD524320 DDZ524319:DDZ524320 DNV524319:DNV524320 DXR524319:DXR524320 EHN524319:EHN524320 ERJ524319:ERJ524320 FBF524319:FBF524320 FLB524319:FLB524320 FUX524319:FUX524320 GET524319:GET524320 GOP524319:GOP524320 GYL524319:GYL524320 HIH524319:HIH524320 HSD524319:HSD524320 IBZ524319:IBZ524320 ILV524319:ILV524320 IVR524319:IVR524320 JFN524319:JFN524320 JPJ524319:JPJ524320 JZF524319:JZF524320 KJB524319:KJB524320 KSX524319:KSX524320 LCT524319:LCT524320 LMP524319:LMP524320 LWL524319:LWL524320 MGH524319:MGH524320 MQD524319:MQD524320 MZZ524319:MZZ524320 NJV524319:NJV524320 NTR524319:NTR524320 ODN524319:ODN524320 ONJ524319:ONJ524320 OXF524319:OXF524320 PHB524319:PHB524320 PQX524319:PQX524320 QAT524319:QAT524320 QKP524319:QKP524320 QUL524319:QUL524320 REH524319:REH524320 ROD524319:ROD524320 RXZ524319:RXZ524320 SHV524319:SHV524320 SRR524319:SRR524320 TBN524319:TBN524320 TLJ524319:TLJ524320 TVF524319:TVF524320 UFB524319:UFB524320 UOX524319:UOX524320 UYT524319:UYT524320 VIP524319:VIP524320 VSL524319:VSL524320 WCH524319:WCH524320 WMD524319:WMD524320 WVZ524319:WVZ524320 Y589855:Y589856 JN589855:JN589856 TJ589855:TJ589856 ADF589855:ADF589856 ANB589855:ANB589856 AWX589855:AWX589856 BGT589855:BGT589856 BQP589855:BQP589856 CAL589855:CAL589856 CKH589855:CKH589856 CUD589855:CUD589856 DDZ589855:DDZ589856 DNV589855:DNV589856 DXR589855:DXR589856 EHN589855:EHN589856 ERJ589855:ERJ589856 FBF589855:FBF589856 FLB589855:FLB589856 FUX589855:FUX589856 GET589855:GET589856 GOP589855:GOP589856 GYL589855:GYL589856 HIH589855:HIH589856 HSD589855:HSD589856 IBZ589855:IBZ589856 ILV589855:ILV589856 IVR589855:IVR589856 JFN589855:JFN589856 JPJ589855:JPJ589856 JZF589855:JZF589856 KJB589855:KJB589856 KSX589855:KSX589856 LCT589855:LCT589856 LMP589855:LMP589856 LWL589855:LWL589856 MGH589855:MGH589856 MQD589855:MQD589856 MZZ589855:MZZ589856 NJV589855:NJV589856 NTR589855:NTR589856 ODN589855:ODN589856 ONJ589855:ONJ589856 OXF589855:OXF589856 PHB589855:PHB589856 PQX589855:PQX589856 QAT589855:QAT589856 QKP589855:QKP589856 QUL589855:QUL589856 REH589855:REH589856 ROD589855:ROD589856 RXZ589855:RXZ589856 SHV589855:SHV589856 SRR589855:SRR589856 TBN589855:TBN589856 TLJ589855:TLJ589856 TVF589855:TVF589856 UFB589855:UFB589856 UOX589855:UOX589856 UYT589855:UYT589856 VIP589855:VIP589856 VSL589855:VSL589856 WCH589855:WCH589856 WMD589855:WMD589856 WVZ589855:WVZ589856 Y655391:Y655392 JN655391:JN655392 TJ655391:TJ655392 ADF655391:ADF655392 ANB655391:ANB655392 AWX655391:AWX655392 BGT655391:BGT655392 BQP655391:BQP655392 CAL655391:CAL655392 CKH655391:CKH655392 CUD655391:CUD655392 DDZ655391:DDZ655392 DNV655391:DNV655392 DXR655391:DXR655392 EHN655391:EHN655392 ERJ655391:ERJ655392 FBF655391:FBF655392 FLB655391:FLB655392 FUX655391:FUX655392 GET655391:GET655392 GOP655391:GOP655392 GYL655391:GYL655392 HIH655391:HIH655392 HSD655391:HSD655392 IBZ655391:IBZ655392 ILV655391:ILV655392 IVR655391:IVR655392 JFN655391:JFN655392 JPJ655391:JPJ655392 JZF655391:JZF655392 KJB655391:KJB655392 KSX655391:KSX655392 LCT655391:LCT655392 LMP655391:LMP655392 LWL655391:LWL655392 MGH655391:MGH655392 MQD655391:MQD655392 MZZ655391:MZZ655392 NJV655391:NJV655392 NTR655391:NTR655392 ODN655391:ODN655392 ONJ655391:ONJ655392 OXF655391:OXF655392 PHB655391:PHB655392 PQX655391:PQX655392 QAT655391:QAT655392 QKP655391:QKP655392 QUL655391:QUL655392 REH655391:REH655392 ROD655391:ROD655392 RXZ655391:RXZ655392 SHV655391:SHV655392 SRR655391:SRR655392 TBN655391:TBN655392 TLJ655391:TLJ655392 TVF655391:TVF655392 UFB655391:UFB655392 UOX655391:UOX655392 UYT655391:UYT655392 VIP655391:VIP655392 VSL655391:VSL655392 WCH655391:WCH655392 WMD655391:WMD655392 WVZ655391:WVZ655392 Y720927:Y720928 JN720927:JN720928 TJ720927:TJ720928 ADF720927:ADF720928 ANB720927:ANB720928 AWX720927:AWX720928 BGT720927:BGT720928 BQP720927:BQP720928 CAL720927:CAL720928 CKH720927:CKH720928 CUD720927:CUD720928 DDZ720927:DDZ720928 DNV720927:DNV720928 DXR720927:DXR720928 EHN720927:EHN720928 ERJ720927:ERJ720928 FBF720927:FBF720928 FLB720927:FLB720928 FUX720927:FUX720928 GET720927:GET720928 GOP720927:GOP720928 GYL720927:GYL720928 HIH720927:HIH720928 HSD720927:HSD720928 IBZ720927:IBZ720928 ILV720927:ILV720928 IVR720927:IVR720928 JFN720927:JFN720928 JPJ720927:JPJ720928 JZF720927:JZF720928 KJB720927:KJB720928 KSX720927:KSX720928 LCT720927:LCT720928 LMP720927:LMP720928 LWL720927:LWL720928 MGH720927:MGH720928 MQD720927:MQD720928 MZZ720927:MZZ720928 NJV720927:NJV720928 NTR720927:NTR720928 ODN720927:ODN720928 ONJ720927:ONJ720928 OXF720927:OXF720928 PHB720927:PHB720928 PQX720927:PQX720928 QAT720927:QAT720928 QKP720927:QKP720928 QUL720927:QUL720928 REH720927:REH720928 ROD720927:ROD720928 RXZ720927:RXZ720928 SHV720927:SHV720928 SRR720927:SRR720928 TBN720927:TBN720928 TLJ720927:TLJ720928 TVF720927:TVF720928 UFB720927:UFB720928 UOX720927:UOX720928 UYT720927:UYT720928 VIP720927:VIP720928 VSL720927:VSL720928 WCH720927:WCH720928 WMD720927:WMD720928 WVZ720927:WVZ720928 Y786463:Y786464 JN786463:JN786464 TJ786463:TJ786464 ADF786463:ADF786464 ANB786463:ANB786464 AWX786463:AWX786464 BGT786463:BGT786464 BQP786463:BQP786464 CAL786463:CAL786464 CKH786463:CKH786464 CUD786463:CUD786464 DDZ786463:DDZ786464 DNV786463:DNV786464 DXR786463:DXR786464 EHN786463:EHN786464 ERJ786463:ERJ786464 FBF786463:FBF786464 FLB786463:FLB786464 FUX786463:FUX786464 GET786463:GET786464 GOP786463:GOP786464 GYL786463:GYL786464 HIH786463:HIH786464 HSD786463:HSD786464 IBZ786463:IBZ786464 ILV786463:ILV786464 IVR786463:IVR786464 JFN786463:JFN786464 JPJ786463:JPJ786464 JZF786463:JZF786464 KJB786463:KJB786464 KSX786463:KSX786464 LCT786463:LCT786464 LMP786463:LMP786464 LWL786463:LWL786464 MGH786463:MGH786464 MQD786463:MQD786464 MZZ786463:MZZ786464 NJV786463:NJV786464 NTR786463:NTR786464 ODN786463:ODN786464 ONJ786463:ONJ786464 OXF786463:OXF786464 PHB786463:PHB786464 PQX786463:PQX786464 QAT786463:QAT786464 QKP786463:QKP786464 QUL786463:QUL786464 REH786463:REH786464 ROD786463:ROD786464 RXZ786463:RXZ786464 SHV786463:SHV786464 SRR786463:SRR786464 TBN786463:TBN786464 TLJ786463:TLJ786464 TVF786463:TVF786464 UFB786463:UFB786464 UOX786463:UOX786464 UYT786463:UYT786464 VIP786463:VIP786464 VSL786463:VSL786464 WCH786463:WCH786464 WMD786463:WMD786464 WVZ786463:WVZ786464 Y851999:Y852000 JN851999:JN852000 TJ851999:TJ852000 ADF851999:ADF852000 ANB851999:ANB852000 AWX851999:AWX852000 BGT851999:BGT852000 BQP851999:BQP852000 CAL851999:CAL852000 CKH851999:CKH852000 CUD851999:CUD852000 DDZ851999:DDZ852000 DNV851999:DNV852000 DXR851999:DXR852000 EHN851999:EHN852000 ERJ851999:ERJ852000 FBF851999:FBF852000 FLB851999:FLB852000 FUX851999:FUX852000 GET851999:GET852000 GOP851999:GOP852000 GYL851999:GYL852000 HIH851999:HIH852000 HSD851999:HSD852000 IBZ851999:IBZ852000 ILV851999:ILV852000 IVR851999:IVR852000 JFN851999:JFN852000 JPJ851999:JPJ852000 JZF851999:JZF852000 KJB851999:KJB852000 KSX851999:KSX852000 LCT851999:LCT852000 LMP851999:LMP852000 LWL851999:LWL852000 MGH851999:MGH852000 MQD851999:MQD852000 MZZ851999:MZZ852000 NJV851999:NJV852000 NTR851999:NTR852000 ODN851999:ODN852000 ONJ851999:ONJ852000 OXF851999:OXF852000 PHB851999:PHB852000 PQX851999:PQX852000 QAT851999:QAT852000 QKP851999:QKP852000 QUL851999:QUL852000 REH851999:REH852000 ROD851999:ROD852000 RXZ851999:RXZ852000 SHV851999:SHV852000 SRR851999:SRR852000 TBN851999:TBN852000 TLJ851999:TLJ852000 TVF851999:TVF852000 UFB851999:UFB852000 UOX851999:UOX852000 UYT851999:UYT852000 VIP851999:VIP852000 VSL851999:VSL852000 WCH851999:WCH852000 WMD851999:WMD852000 WVZ851999:WVZ852000 Y917535:Y917536 JN917535:JN917536 TJ917535:TJ917536 ADF917535:ADF917536 ANB917535:ANB917536 AWX917535:AWX917536 BGT917535:BGT917536 BQP917535:BQP917536 CAL917535:CAL917536 CKH917535:CKH917536 CUD917535:CUD917536 DDZ917535:DDZ917536 DNV917535:DNV917536 DXR917535:DXR917536 EHN917535:EHN917536 ERJ917535:ERJ917536 FBF917535:FBF917536 FLB917535:FLB917536 FUX917535:FUX917536 GET917535:GET917536 GOP917535:GOP917536 GYL917535:GYL917536 HIH917535:HIH917536 HSD917535:HSD917536 IBZ917535:IBZ917536 ILV917535:ILV917536 IVR917535:IVR917536 JFN917535:JFN917536 JPJ917535:JPJ917536 JZF917535:JZF917536 KJB917535:KJB917536 KSX917535:KSX917536 LCT917535:LCT917536 LMP917535:LMP917536 LWL917535:LWL917536 MGH917535:MGH917536 MQD917535:MQD917536 MZZ917535:MZZ917536 NJV917535:NJV917536 NTR917535:NTR917536 ODN917535:ODN917536 ONJ917535:ONJ917536 OXF917535:OXF917536 PHB917535:PHB917536 PQX917535:PQX917536 QAT917535:QAT917536 QKP917535:QKP917536 QUL917535:QUL917536 REH917535:REH917536 ROD917535:ROD917536 RXZ917535:RXZ917536 SHV917535:SHV917536 SRR917535:SRR917536 TBN917535:TBN917536 TLJ917535:TLJ917536 TVF917535:TVF917536 UFB917535:UFB917536 UOX917535:UOX917536 UYT917535:UYT917536 VIP917535:VIP917536 VSL917535:VSL917536 WCH917535:WCH917536 WMD917535:WMD917536 WVZ917535:WVZ917536 Y983071:Y983072 JN983071:JN983072 TJ983071:TJ983072 ADF983071:ADF983072 ANB983071:ANB983072 AWX983071:AWX983072 BGT983071:BGT983072 BQP983071:BQP983072 CAL983071:CAL983072 CKH983071:CKH983072 CUD983071:CUD983072 DDZ983071:DDZ983072 DNV983071:DNV983072 DXR983071:DXR983072 EHN983071:EHN983072 ERJ983071:ERJ983072 FBF983071:FBF983072 FLB983071:FLB983072 FUX983071:FUX983072 GET983071:GET983072 GOP983071:GOP983072 GYL983071:GYL983072 HIH983071:HIH983072 HSD983071:HSD983072 IBZ983071:IBZ983072 ILV983071:ILV983072 IVR983071:IVR983072 JFN983071:JFN983072 JPJ983071:JPJ983072 JZF983071:JZF983072 KJB983071:KJB983072 KSX983071:KSX983072 LCT983071:LCT983072 LMP983071:LMP983072 LWL983071:LWL983072 MGH983071:MGH983072 MQD983071:MQD983072 MZZ983071:MZZ983072 NJV983071:NJV983072 NTR983071:NTR983072 ODN983071:ODN983072 ONJ983071:ONJ983072 OXF983071:OXF983072 PHB983071:PHB983072 PQX983071:PQX983072 QAT983071:QAT983072 QKP983071:QKP983072 QUL983071:QUL983072 REH983071:REH983072 ROD983071:ROD983072 RXZ983071:RXZ983072 SHV983071:SHV983072 SRR983071:SRR983072 TBN983071:TBN983072 TLJ983071:TLJ983072 TVF983071:TVF983072 UFB983071:UFB983072 UOX983071:UOX983072 UYT983071:UYT983072 VIP983071:VIP983072 VSL983071:VSL983072 WCH983071:WCH983072 WMD983071:WMD983072 TH24 Y24 W24 WMK36 WWG36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Y36 JU36 TQ36 ADM36 ANI36 AXE36 BHA36 BQW36 CAS36 CKO36 CUK36 DEG36 DOC36 DXY36 EHU36 ERQ36 FBM36 FLI36 FVE36 GFA36 GOW36 GYS36 HIO36 HSK36 ICG36 IMC36 IVY36 JFU36 JPQ36 JZM36 KJI36 KTE36 LDA36 LMW36 LWS36 MGO36 MQK36 NAG36 NKC36 NTY36 ODU36 ONQ36 OXM36 PHI36 PRE36 QBA36 QKW36 QUS36 REO36 ROK36 RYG36 SIC36 SRY36 TBU36 TLQ36 TVM36 UFI36 UPE36 UZA36 VIW36 VSS36 WCO36"/>
    <dataValidation allowBlank="1" promptTitle="checkPeriodRange" sqref="ADC24 AMY24 AWU24 BGQ24 BQM24 CAI24 CKE24 CUA24 DDW24 DNS24 DXO24 EHK24 ERG24 FBC24 FKY24 FUU24 GEQ24 GOM24 GYI24 HIE24 HSA24 IBW24 ILS24 IVO24 JFK24 JPG24 JZC24 KIY24 KSU24 LCQ24 LMM24 LWI24 MGE24 MQA24 MZW24 NJS24 NTO24 ODK24 ONG24 OXC24 PGY24 PQU24 QAQ24 QKM24 QUI24 REE24 ROA24 RXW24 SHS24 SRO24 TBK24 TLG24 TVC24 UEY24 UOU24 UYQ24 VIM24 VSI24 WCE24 WMA24 WVW24 JK24 WVW983071:WVW983072 V65567:V65568 JK65567:JK65568 TG65567:TG65568 ADC65567:ADC65568 AMY65567:AMY65568 AWU65567:AWU65568 BGQ65567:BGQ65568 BQM65567:BQM65568 CAI65567:CAI65568 CKE65567:CKE65568 CUA65567:CUA65568 DDW65567:DDW65568 DNS65567:DNS65568 DXO65567:DXO65568 EHK65567:EHK65568 ERG65567:ERG65568 FBC65567:FBC65568 FKY65567:FKY65568 FUU65567:FUU65568 GEQ65567:GEQ65568 GOM65567:GOM65568 GYI65567:GYI65568 HIE65567:HIE65568 HSA65567:HSA65568 IBW65567:IBW65568 ILS65567:ILS65568 IVO65567:IVO65568 JFK65567:JFK65568 JPG65567:JPG65568 JZC65567:JZC65568 KIY65567:KIY65568 KSU65567:KSU65568 LCQ65567:LCQ65568 LMM65567:LMM65568 LWI65567:LWI65568 MGE65567:MGE65568 MQA65567:MQA65568 MZW65567:MZW65568 NJS65567:NJS65568 NTO65567:NTO65568 ODK65567:ODK65568 ONG65567:ONG65568 OXC65567:OXC65568 PGY65567:PGY65568 PQU65567:PQU65568 QAQ65567:QAQ65568 QKM65567:QKM65568 QUI65567:QUI65568 REE65567:REE65568 ROA65567:ROA65568 RXW65567:RXW65568 SHS65567:SHS65568 SRO65567:SRO65568 TBK65567:TBK65568 TLG65567:TLG65568 TVC65567:TVC65568 UEY65567:UEY65568 UOU65567:UOU65568 UYQ65567:UYQ65568 VIM65567:VIM65568 VSI65567:VSI65568 WCE65567:WCE65568 WMA65567:WMA65568 WVW65567:WVW65568 V131103:V131104 JK131103:JK131104 TG131103:TG131104 ADC131103:ADC131104 AMY131103:AMY131104 AWU131103:AWU131104 BGQ131103:BGQ131104 BQM131103:BQM131104 CAI131103:CAI131104 CKE131103:CKE131104 CUA131103:CUA131104 DDW131103:DDW131104 DNS131103:DNS131104 DXO131103:DXO131104 EHK131103:EHK131104 ERG131103:ERG131104 FBC131103:FBC131104 FKY131103:FKY131104 FUU131103:FUU131104 GEQ131103:GEQ131104 GOM131103:GOM131104 GYI131103:GYI131104 HIE131103:HIE131104 HSA131103:HSA131104 IBW131103:IBW131104 ILS131103:ILS131104 IVO131103:IVO131104 JFK131103:JFK131104 JPG131103:JPG131104 JZC131103:JZC131104 KIY131103:KIY131104 KSU131103:KSU131104 LCQ131103:LCQ131104 LMM131103:LMM131104 LWI131103:LWI131104 MGE131103:MGE131104 MQA131103:MQA131104 MZW131103:MZW131104 NJS131103:NJS131104 NTO131103:NTO131104 ODK131103:ODK131104 ONG131103:ONG131104 OXC131103:OXC131104 PGY131103:PGY131104 PQU131103:PQU131104 QAQ131103:QAQ131104 QKM131103:QKM131104 QUI131103:QUI131104 REE131103:REE131104 ROA131103:ROA131104 RXW131103:RXW131104 SHS131103:SHS131104 SRO131103:SRO131104 TBK131103:TBK131104 TLG131103:TLG131104 TVC131103:TVC131104 UEY131103:UEY131104 UOU131103:UOU131104 UYQ131103:UYQ131104 VIM131103:VIM131104 VSI131103:VSI131104 WCE131103:WCE131104 WMA131103:WMA131104 WVW131103:WVW131104 V196639:V196640 JK196639:JK196640 TG196639:TG196640 ADC196639:ADC196640 AMY196639:AMY196640 AWU196639:AWU196640 BGQ196639:BGQ196640 BQM196639:BQM196640 CAI196639:CAI196640 CKE196639:CKE196640 CUA196639:CUA196640 DDW196639:DDW196640 DNS196639:DNS196640 DXO196639:DXO196640 EHK196639:EHK196640 ERG196639:ERG196640 FBC196639:FBC196640 FKY196639:FKY196640 FUU196639:FUU196640 GEQ196639:GEQ196640 GOM196639:GOM196640 GYI196639:GYI196640 HIE196639:HIE196640 HSA196639:HSA196640 IBW196639:IBW196640 ILS196639:ILS196640 IVO196639:IVO196640 JFK196639:JFK196640 JPG196639:JPG196640 JZC196639:JZC196640 KIY196639:KIY196640 KSU196639:KSU196640 LCQ196639:LCQ196640 LMM196639:LMM196640 LWI196639:LWI196640 MGE196639:MGE196640 MQA196639:MQA196640 MZW196639:MZW196640 NJS196639:NJS196640 NTO196639:NTO196640 ODK196639:ODK196640 ONG196639:ONG196640 OXC196639:OXC196640 PGY196639:PGY196640 PQU196639:PQU196640 QAQ196639:QAQ196640 QKM196639:QKM196640 QUI196639:QUI196640 REE196639:REE196640 ROA196639:ROA196640 RXW196639:RXW196640 SHS196639:SHS196640 SRO196639:SRO196640 TBK196639:TBK196640 TLG196639:TLG196640 TVC196639:TVC196640 UEY196639:UEY196640 UOU196639:UOU196640 UYQ196639:UYQ196640 VIM196639:VIM196640 VSI196639:VSI196640 WCE196639:WCE196640 WMA196639:WMA196640 WVW196639:WVW196640 V262175:V262176 JK262175:JK262176 TG262175:TG262176 ADC262175:ADC262176 AMY262175:AMY262176 AWU262175:AWU262176 BGQ262175:BGQ262176 BQM262175:BQM262176 CAI262175:CAI262176 CKE262175:CKE262176 CUA262175:CUA262176 DDW262175:DDW262176 DNS262175:DNS262176 DXO262175:DXO262176 EHK262175:EHK262176 ERG262175:ERG262176 FBC262175:FBC262176 FKY262175:FKY262176 FUU262175:FUU262176 GEQ262175:GEQ262176 GOM262175:GOM262176 GYI262175:GYI262176 HIE262175:HIE262176 HSA262175:HSA262176 IBW262175:IBW262176 ILS262175:ILS262176 IVO262175:IVO262176 JFK262175:JFK262176 JPG262175:JPG262176 JZC262175:JZC262176 KIY262175:KIY262176 KSU262175:KSU262176 LCQ262175:LCQ262176 LMM262175:LMM262176 LWI262175:LWI262176 MGE262175:MGE262176 MQA262175:MQA262176 MZW262175:MZW262176 NJS262175:NJS262176 NTO262175:NTO262176 ODK262175:ODK262176 ONG262175:ONG262176 OXC262175:OXC262176 PGY262175:PGY262176 PQU262175:PQU262176 QAQ262175:QAQ262176 QKM262175:QKM262176 QUI262175:QUI262176 REE262175:REE262176 ROA262175:ROA262176 RXW262175:RXW262176 SHS262175:SHS262176 SRO262175:SRO262176 TBK262175:TBK262176 TLG262175:TLG262176 TVC262175:TVC262176 UEY262175:UEY262176 UOU262175:UOU262176 UYQ262175:UYQ262176 VIM262175:VIM262176 VSI262175:VSI262176 WCE262175:WCE262176 WMA262175:WMA262176 WVW262175:WVW262176 V327711:V327712 JK327711:JK327712 TG327711:TG327712 ADC327711:ADC327712 AMY327711:AMY327712 AWU327711:AWU327712 BGQ327711:BGQ327712 BQM327711:BQM327712 CAI327711:CAI327712 CKE327711:CKE327712 CUA327711:CUA327712 DDW327711:DDW327712 DNS327711:DNS327712 DXO327711:DXO327712 EHK327711:EHK327712 ERG327711:ERG327712 FBC327711:FBC327712 FKY327711:FKY327712 FUU327711:FUU327712 GEQ327711:GEQ327712 GOM327711:GOM327712 GYI327711:GYI327712 HIE327711:HIE327712 HSA327711:HSA327712 IBW327711:IBW327712 ILS327711:ILS327712 IVO327711:IVO327712 JFK327711:JFK327712 JPG327711:JPG327712 JZC327711:JZC327712 KIY327711:KIY327712 KSU327711:KSU327712 LCQ327711:LCQ327712 LMM327711:LMM327712 LWI327711:LWI327712 MGE327711:MGE327712 MQA327711:MQA327712 MZW327711:MZW327712 NJS327711:NJS327712 NTO327711:NTO327712 ODK327711:ODK327712 ONG327711:ONG327712 OXC327711:OXC327712 PGY327711:PGY327712 PQU327711:PQU327712 QAQ327711:QAQ327712 QKM327711:QKM327712 QUI327711:QUI327712 REE327711:REE327712 ROA327711:ROA327712 RXW327711:RXW327712 SHS327711:SHS327712 SRO327711:SRO327712 TBK327711:TBK327712 TLG327711:TLG327712 TVC327711:TVC327712 UEY327711:UEY327712 UOU327711:UOU327712 UYQ327711:UYQ327712 VIM327711:VIM327712 VSI327711:VSI327712 WCE327711:WCE327712 WMA327711:WMA327712 WVW327711:WVW327712 V393247:V393248 JK393247:JK393248 TG393247:TG393248 ADC393247:ADC393248 AMY393247:AMY393248 AWU393247:AWU393248 BGQ393247:BGQ393248 BQM393247:BQM393248 CAI393247:CAI393248 CKE393247:CKE393248 CUA393247:CUA393248 DDW393247:DDW393248 DNS393247:DNS393248 DXO393247:DXO393248 EHK393247:EHK393248 ERG393247:ERG393248 FBC393247:FBC393248 FKY393247:FKY393248 FUU393247:FUU393248 GEQ393247:GEQ393248 GOM393247:GOM393248 GYI393247:GYI393248 HIE393247:HIE393248 HSA393247:HSA393248 IBW393247:IBW393248 ILS393247:ILS393248 IVO393247:IVO393248 JFK393247:JFK393248 JPG393247:JPG393248 JZC393247:JZC393248 KIY393247:KIY393248 KSU393247:KSU393248 LCQ393247:LCQ393248 LMM393247:LMM393248 LWI393247:LWI393248 MGE393247:MGE393248 MQA393247:MQA393248 MZW393247:MZW393248 NJS393247:NJS393248 NTO393247:NTO393248 ODK393247:ODK393248 ONG393247:ONG393248 OXC393247:OXC393248 PGY393247:PGY393248 PQU393247:PQU393248 QAQ393247:QAQ393248 QKM393247:QKM393248 QUI393247:QUI393248 REE393247:REE393248 ROA393247:ROA393248 RXW393247:RXW393248 SHS393247:SHS393248 SRO393247:SRO393248 TBK393247:TBK393248 TLG393247:TLG393248 TVC393247:TVC393248 UEY393247:UEY393248 UOU393247:UOU393248 UYQ393247:UYQ393248 VIM393247:VIM393248 VSI393247:VSI393248 WCE393247:WCE393248 WMA393247:WMA393248 WVW393247:WVW393248 V458783:V458784 JK458783:JK458784 TG458783:TG458784 ADC458783:ADC458784 AMY458783:AMY458784 AWU458783:AWU458784 BGQ458783:BGQ458784 BQM458783:BQM458784 CAI458783:CAI458784 CKE458783:CKE458784 CUA458783:CUA458784 DDW458783:DDW458784 DNS458783:DNS458784 DXO458783:DXO458784 EHK458783:EHK458784 ERG458783:ERG458784 FBC458783:FBC458784 FKY458783:FKY458784 FUU458783:FUU458784 GEQ458783:GEQ458784 GOM458783:GOM458784 GYI458783:GYI458784 HIE458783:HIE458784 HSA458783:HSA458784 IBW458783:IBW458784 ILS458783:ILS458784 IVO458783:IVO458784 JFK458783:JFK458784 JPG458783:JPG458784 JZC458783:JZC458784 KIY458783:KIY458784 KSU458783:KSU458784 LCQ458783:LCQ458784 LMM458783:LMM458784 LWI458783:LWI458784 MGE458783:MGE458784 MQA458783:MQA458784 MZW458783:MZW458784 NJS458783:NJS458784 NTO458783:NTO458784 ODK458783:ODK458784 ONG458783:ONG458784 OXC458783:OXC458784 PGY458783:PGY458784 PQU458783:PQU458784 QAQ458783:QAQ458784 QKM458783:QKM458784 QUI458783:QUI458784 REE458783:REE458784 ROA458783:ROA458784 RXW458783:RXW458784 SHS458783:SHS458784 SRO458783:SRO458784 TBK458783:TBK458784 TLG458783:TLG458784 TVC458783:TVC458784 UEY458783:UEY458784 UOU458783:UOU458784 UYQ458783:UYQ458784 VIM458783:VIM458784 VSI458783:VSI458784 WCE458783:WCE458784 WMA458783:WMA458784 WVW458783:WVW458784 V524319:V524320 JK524319:JK524320 TG524319:TG524320 ADC524319:ADC524320 AMY524319:AMY524320 AWU524319:AWU524320 BGQ524319:BGQ524320 BQM524319:BQM524320 CAI524319:CAI524320 CKE524319:CKE524320 CUA524319:CUA524320 DDW524319:DDW524320 DNS524319:DNS524320 DXO524319:DXO524320 EHK524319:EHK524320 ERG524319:ERG524320 FBC524319:FBC524320 FKY524319:FKY524320 FUU524319:FUU524320 GEQ524319:GEQ524320 GOM524319:GOM524320 GYI524319:GYI524320 HIE524319:HIE524320 HSA524319:HSA524320 IBW524319:IBW524320 ILS524319:ILS524320 IVO524319:IVO524320 JFK524319:JFK524320 JPG524319:JPG524320 JZC524319:JZC524320 KIY524319:KIY524320 KSU524319:KSU524320 LCQ524319:LCQ524320 LMM524319:LMM524320 LWI524319:LWI524320 MGE524319:MGE524320 MQA524319:MQA524320 MZW524319:MZW524320 NJS524319:NJS524320 NTO524319:NTO524320 ODK524319:ODK524320 ONG524319:ONG524320 OXC524319:OXC524320 PGY524319:PGY524320 PQU524319:PQU524320 QAQ524319:QAQ524320 QKM524319:QKM524320 QUI524319:QUI524320 REE524319:REE524320 ROA524319:ROA524320 RXW524319:RXW524320 SHS524319:SHS524320 SRO524319:SRO524320 TBK524319:TBK524320 TLG524319:TLG524320 TVC524319:TVC524320 UEY524319:UEY524320 UOU524319:UOU524320 UYQ524319:UYQ524320 VIM524319:VIM524320 VSI524319:VSI524320 WCE524319:WCE524320 WMA524319:WMA524320 WVW524319:WVW524320 V589855:V589856 JK589855:JK589856 TG589855:TG589856 ADC589855:ADC589856 AMY589855:AMY589856 AWU589855:AWU589856 BGQ589855:BGQ589856 BQM589855:BQM589856 CAI589855:CAI589856 CKE589855:CKE589856 CUA589855:CUA589856 DDW589855:DDW589856 DNS589855:DNS589856 DXO589855:DXO589856 EHK589855:EHK589856 ERG589855:ERG589856 FBC589855:FBC589856 FKY589855:FKY589856 FUU589855:FUU589856 GEQ589855:GEQ589856 GOM589855:GOM589856 GYI589855:GYI589856 HIE589855:HIE589856 HSA589855:HSA589856 IBW589855:IBW589856 ILS589855:ILS589856 IVO589855:IVO589856 JFK589855:JFK589856 JPG589855:JPG589856 JZC589855:JZC589856 KIY589855:KIY589856 KSU589855:KSU589856 LCQ589855:LCQ589856 LMM589855:LMM589856 LWI589855:LWI589856 MGE589855:MGE589856 MQA589855:MQA589856 MZW589855:MZW589856 NJS589855:NJS589856 NTO589855:NTO589856 ODK589855:ODK589856 ONG589855:ONG589856 OXC589855:OXC589856 PGY589855:PGY589856 PQU589855:PQU589856 QAQ589855:QAQ589856 QKM589855:QKM589856 QUI589855:QUI589856 REE589855:REE589856 ROA589855:ROA589856 RXW589855:RXW589856 SHS589855:SHS589856 SRO589855:SRO589856 TBK589855:TBK589856 TLG589855:TLG589856 TVC589855:TVC589856 UEY589855:UEY589856 UOU589855:UOU589856 UYQ589855:UYQ589856 VIM589855:VIM589856 VSI589855:VSI589856 WCE589855:WCE589856 WMA589855:WMA589856 WVW589855:WVW589856 V655391:V655392 JK655391:JK655392 TG655391:TG655392 ADC655391:ADC655392 AMY655391:AMY655392 AWU655391:AWU655392 BGQ655391:BGQ655392 BQM655391:BQM655392 CAI655391:CAI655392 CKE655391:CKE655392 CUA655391:CUA655392 DDW655391:DDW655392 DNS655391:DNS655392 DXO655391:DXO655392 EHK655391:EHK655392 ERG655391:ERG655392 FBC655391:FBC655392 FKY655391:FKY655392 FUU655391:FUU655392 GEQ655391:GEQ655392 GOM655391:GOM655392 GYI655391:GYI655392 HIE655391:HIE655392 HSA655391:HSA655392 IBW655391:IBW655392 ILS655391:ILS655392 IVO655391:IVO655392 JFK655391:JFK655392 JPG655391:JPG655392 JZC655391:JZC655392 KIY655391:KIY655392 KSU655391:KSU655392 LCQ655391:LCQ655392 LMM655391:LMM655392 LWI655391:LWI655392 MGE655391:MGE655392 MQA655391:MQA655392 MZW655391:MZW655392 NJS655391:NJS655392 NTO655391:NTO655392 ODK655391:ODK655392 ONG655391:ONG655392 OXC655391:OXC655392 PGY655391:PGY655392 PQU655391:PQU655392 QAQ655391:QAQ655392 QKM655391:QKM655392 QUI655391:QUI655392 REE655391:REE655392 ROA655391:ROA655392 RXW655391:RXW655392 SHS655391:SHS655392 SRO655391:SRO655392 TBK655391:TBK655392 TLG655391:TLG655392 TVC655391:TVC655392 UEY655391:UEY655392 UOU655391:UOU655392 UYQ655391:UYQ655392 VIM655391:VIM655392 VSI655391:VSI655392 WCE655391:WCE655392 WMA655391:WMA655392 WVW655391:WVW655392 V720927:V720928 JK720927:JK720928 TG720927:TG720928 ADC720927:ADC720928 AMY720927:AMY720928 AWU720927:AWU720928 BGQ720927:BGQ720928 BQM720927:BQM720928 CAI720927:CAI720928 CKE720927:CKE720928 CUA720927:CUA720928 DDW720927:DDW720928 DNS720927:DNS720928 DXO720927:DXO720928 EHK720927:EHK720928 ERG720927:ERG720928 FBC720927:FBC720928 FKY720927:FKY720928 FUU720927:FUU720928 GEQ720927:GEQ720928 GOM720927:GOM720928 GYI720927:GYI720928 HIE720927:HIE720928 HSA720927:HSA720928 IBW720927:IBW720928 ILS720927:ILS720928 IVO720927:IVO720928 JFK720927:JFK720928 JPG720927:JPG720928 JZC720927:JZC720928 KIY720927:KIY720928 KSU720927:KSU720928 LCQ720927:LCQ720928 LMM720927:LMM720928 LWI720927:LWI720928 MGE720927:MGE720928 MQA720927:MQA720928 MZW720927:MZW720928 NJS720927:NJS720928 NTO720927:NTO720928 ODK720927:ODK720928 ONG720927:ONG720928 OXC720927:OXC720928 PGY720927:PGY720928 PQU720927:PQU720928 QAQ720927:QAQ720928 QKM720927:QKM720928 QUI720927:QUI720928 REE720927:REE720928 ROA720927:ROA720928 RXW720927:RXW720928 SHS720927:SHS720928 SRO720927:SRO720928 TBK720927:TBK720928 TLG720927:TLG720928 TVC720927:TVC720928 UEY720927:UEY720928 UOU720927:UOU720928 UYQ720927:UYQ720928 VIM720927:VIM720928 VSI720927:VSI720928 WCE720927:WCE720928 WMA720927:WMA720928 WVW720927:WVW720928 V786463:V786464 JK786463:JK786464 TG786463:TG786464 ADC786463:ADC786464 AMY786463:AMY786464 AWU786463:AWU786464 BGQ786463:BGQ786464 BQM786463:BQM786464 CAI786463:CAI786464 CKE786463:CKE786464 CUA786463:CUA786464 DDW786463:DDW786464 DNS786463:DNS786464 DXO786463:DXO786464 EHK786463:EHK786464 ERG786463:ERG786464 FBC786463:FBC786464 FKY786463:FKY786464 FUU786463:FUU786464 GEQ786463:GEQ786464 GOM786463:GOM786464 GYI786463:GYI786464 HIE786463:HIE786464 HSA786463:HSA786464 IBW786463:IBW786464 ILS786463:ILS786464 IVO786463:IVO786464 JFK786463:JFK786464 JPG786463:JPG786464 JZC786463:JZC786464 KIY786463:KIY786464 KSU786463:KSU786464 LCQ786463:LCQ786464 LMM786463:LMM786464 LWI786463:LWI786464 MGE786463:MGE786464 MQA786463:MQA786464 MZW786463:MZW786464 NJS786463:NJS786464 NTO786463:NTO786464 ODK786463:ODK786464 ONG786463:ONG786464 OXC786463:OXC786464 PGY786463:PGY786464 PQU786463:PQU786464 QAQ786463:QAQ786464 QKM786463:QKM786464 QUI786463:QUI786464 REE786463:REE786464 ROA786463:ROA786464 RXW786463:RXW786464 SHS786463:SHS786464 SRO786463:SRO786464 TBK786463:TBK786464 TLG786463:TLG786464 TVC786463:TVC786464 UEY786463:UEY786464 UOU786463:UOU786464 UYQ786463:UYQ786464 VIM786463:VIM786464 VSI786463:VSI786464 WCE786463:WCE786464 WMA786463:WMA786464 WVW786463:WVW786464 V851999:V852000 JK851999:JK852000 TG851999:TG852000 ADC851999:ADC852000 AMY851999:AMY852000 AWU851999:AWU852000 BGQ851999:BGQ852000 BQM851999:BQM852000 CAI851999:CAI852000 CKE851999:CKE852000 CUA851999:CUA852000 DDW851999:DDW852000 DNS851999:DNS852000 DXO851999:DXO852000 EHK851999:EHK852000 ERG851999:ERG852000 FBC851999:FBC852000 FKY851999:FKY852000 FUU851999:FUU852000 GEQ851999:GEQ852000 GOM851999:GOM852000 GYI851999:GYI852000 HIE851999:HIE852000 HSA851999:HSA852000 IBW851999:IBW852000 ILS851999:ILS852000 IVO851999:IVO852000 JFK851999:JFK852000 JPG851999:JPG852000 JZC851999:JZC852000 KIY851999:KIY852000 KSU851999:KSU852000 LCQ851999:LCQ852000 LMM851999:LMM852000 LWI851999:LWI852000 MGE851999:MGE852000 MQA851999:MQA852000 MZW851999:MZW852000 NJS851999:NJS852000 NTO851999:NTO852000 ODK851999:ODK852000 ONG851999:ONG852000 OXC851999:OXC852000 PGY851999:PGY852000 PQU851999:PQU852000 QAQ851999:QAQ852000 QKM851999:QKM852000 QUI851999:QUI852000 REE851999:REE852000 ROA851999:ROA852000 RXW851999:RXW852000 SHS851999:SHS852000 SRO851999:SRO852000 TBK851999:TBK852000 TLG851999:TLG852000 TVC851999:TVC852000 UEY851999:UEY852000 UOU851999:UOU852000 UYQ851999:UYQ852000 VIM851999:VIM852000 VSI851999:VSI852000 WCE851999:WCE852000 WMA851999:WMA852000 WVW851999:WVW852000 V917535:V917536 JK917535:JK917536 TG917535:TG917536 ADC917535:ADC917536 AMY917535:AMY917536 AWU917535:AWU917536 BGQ917535:BGQ917536 BQM917535:BQM917536 CAI917535:CAI917536 CKE917535:CKE917536 CUA917535:CUA917536 DDW917535:DDW917536 DNS917535:DNS917536 DXO917535:DXO917536 EHK917535:EHK917536 ERG917535:ERG917536 FBC917535:FBC917536 FKY917535:FKY917536 FUU917535:FUU917536 GEQ917535:GEQ917536 GOM917535:GOM917536 GYI917535:GYI917536 HIE917535:HIE917536 HSA917535:HSA917536 IBW917535:IBW917536 ILS917535:ILS917536 IVO917535:IVO917536 JFK917535:JFK917536 JPG917535:JPG917536 JZC917535:JZC917536 KIY917535:KIY917536 KSU917535:KSU917536 LCQ917535:LCQ917536 LMM917535:LMM917536 LWI917535:LWI917536 MGE917535:MGE917536 MQA917535:MQA917536 MZW917535:MZW917536 NJS917535:NJS917536 NTO917535:NTO917536 ODK917535:ODK917536 ONG917535:ONG917536 OXC917535:OXC917536 PGY917535:PGY917536 PQU917535:PQU917536 QAQ917535:QAQ917536 QKM917535:QKM917536 QUI917535:QUI917536 REE917535:REE917536 ROA917535:ROA917536 RXW917535:RXW917536 SHS917535:SHS917536 SRO917535:SRO917536 TBK917535:TBK917536 TLG917535:TLG917536 TVC917535:TVC917536 UEY917535:UEY917536 UOU917535:UOU917536 UYQ917535:UYQ917536 VIM917535:VIM917536 VSI917535:VSI917536 WCE917535:WCE917536 WMA917535:WMA917536 WVW917535:WVW917536 V983071:V983072 JK983071:JK983072 TG983071:TG983072 ADC983071:ADC983072 AMY983071:AMY983072 AWU983071:AWU983072 BGQ983071:BGQ983072 BQM983071:BQM983072 CAI983071:CAI983072 CKE983071:CKE983072 CUA983071:CUA983072 DDW983071:DDW983072 DNS983071:DNS983072 DXO983071:DXO983072 EHK983071:EHK983072 ERG983071:ERG983072 FBC983071:FBC983072 FKY983071:FKY983072 FUU983071:FUU983072 GEQ983071:GEQ983072 GOM983071:GOM983072 GYI983071:GYI983072 HIE983071:HIE983072 HSA983071:HSA983072 IBW983071:IBW983072 ILS983071:ILS983072 IVO983071:IVO983072 JFK983071:JFK983072 JPG983071:JPG983072 JZC983071:JZC983072 KIY983071:KIY983072 KSU983071:KSU983072 LCQ983071:LCQ983072 LMM983071:LMM983072 LWI983071:LWI983072 MGE983071:MGE983072 MQA983071:MQA983072 MZW983071:MZW983072 NJS983071:NJS983072 NTO983071:NTO983072 ODK983071:ODK983072 ONG983071:ONG983072 OXC983071:OXC983072 PGY983071:PGY983072 PQU983071:PQU983072 QAQ983071:QAQ983072 QKM983071:QKM983072 QUI983071:QUI983072 REE983071:REE983072 ROA983071:ROA983072 RXW983071:RXW983072 SHS983071:SHS983072 SRO983071:SRO983072 TBK983071:TBK983072 TLG983071:TLG983072 TVC983071:TVC983072 UEY983071:UEY983072 UOU983071:UOU983072 UYQ983071:UYQ983072 VIM983071:VIM983072 VSI983071:VSI983072 WCE983071:WCE983072 WMA983071:WMA983072 TG24 V24 WWD36 V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dataValidation allowBlank="1" showInputMessage="1" showErrorMessage="1" prompt="Для выбора выполните двойной щелчок левой клавиши мыши по соответствующей ячейке." sqref="TK24 X65567:X65569 JM65567:JM65569 TI65567:TI65569 ADE65567:ADE65569 ANA65567:ANA65569 AWW65567:AWW65569 BGS65567:BGS65569 BQO65567:BQO65569 CAK65567:CAK65569 CKG65567:CKG65569 CUC65567:CUC65569 DDY65567:DDY65569 DNU65567:DNU65569 DXQ65567:DXQ65569 EHM65567:EHM65569 ERI65567:ERI65569 FBE65567:FBE65569 FLA65567:FLA65569 FUW65567:FUW65569 GES65567:GES65569 GOO65567:GOO65569 GYK65567:GYK65569 HIG65567:HIG65569 HSC65567:HSC65569 IBY65567:IBY65569 ILU65567:ILU65569 IVQ65567:IVQ65569 JFM65567:JFM65569 JPI65567:JPI65569 JZE65567:JZE65569 KJA65567:KJA65569 KSW65567:KSW65569 LCS65567:LCS65569 LMO65567:LMO65569 LWK65567:LWK65569 MGG65567:MGG65569 MQC65567:MQC65569 MZY65567:MZY65569 NJU65567:NJU65569 NTQ65567:NTQ65569 ODM65567:ODM65569 ONI65567:ONI65569 OXE65567:OXE65569 PHA65567:PHA65569 PQW65567:PQW65569 QAS65567:QAS65569 QKO65567:QKO65569 QUK65567:QUK65569 REG65567:REG65569 ROC65567:ROC65569 RXY65567:RXY65569 SHU65567:SHU65569 SRQ65567:SRQ65569 TBM65567:TBM65569 TLI65567:TLI65569 TVE65567:TVE65569 UFA65567:UFA65569 UOW65567:UOW65569 UYS65567:UYS65569 VIO65567:VIO65569 VSK65567:VSK65569 WCG65567:WCG65569 WMC65567:WMC65569 WVY65567:WVY65569 X131103:X131105 JM131103:JM131105 TI131103:TI131105 ADE131103:ADE131105 ANA131103:ANA131105 AWW131103:AWW131105 BGS131103:BGS131105 BQO131103:BQO131105 CAK131103:CAK131105 CKG131103:CKG131105 CUC131103:CUC131105 DDY131103:DDY131105 DNU131103:DNU131105 DXQ131103:DXQ131105 EHM131103:EHM131105 ERI131103:ERI131105 FBE131103:FBE131105 FLA131103:FLA131105 FUW131103:FUW131105 GES131103:GES131105 GOO131103:GOO131105 GYK131103:GYK131105 HIG131103:HIG131105 HSC131103:HSC131105 IBY131103:IBY131105 ILU131103:ILU131105 IVQ131103:IVQ131105 JFM131103:JFM131105 JPI131103:JPI131105 JZE131103:JZE131105 KJA131103:KJA131105 KSW131103:KSW131105 LCS131103:LCS131105 LMO131103:LMO131105 LWK131103:LWK131105 MGG131103:MGG131105 MQC131103:MQC131105 MZY131103:MZY131105 NJU131103:NJU131105 NTQ131103:NTQ131105 ODM131103:ODM131105 ONI131103:ONI131105 OXE131103:OXE131105 PHA131103:PHA131105 PQW131103:PQW131105 QAS131103:QAS131105 QKO131103:QKO131105 QUK131103:QUK131105 REG131103:REG131105 ROC131103:ROC131105 RXY131103:RXY131105 SHU131103:SHU131105 SRQ131103:SRQ131105 TBM131103:TBM131105 TLI131103:TLI131105 TVE131103:TVE131105 UFA131103:UFA131105 UOW131103:UOW131105 UYS131103:UYS131105 VIO131103:VIO131105 VSK131103:VSK131105 WCG131103:WCG131105 WMC131103:WMC131105 WVY131103:WVY131105 X196639:X196641 JM196639:JM196641 TI196639:TI196641 ADE196639:ADE196641 ANA196639:ANA196641 AWW196639:AWW196641 BGS196639:BGS196641 BQO196639:BQO196641 CAK196639:CAK196641 CKG196639:CKG196641 CUC196639:CUC196641 DDY196639:DDY196641 DNU196639:DNU196641 DXQ196639:DXQ196641 EHM196639:EHM196641 ERI196639:ERI196641 FBE196639:FBE196641 FLA196639:FLA196641 FUW196639:FUW196641 GES196639:GES196641 GOO196639:GOO196641 GYK196639:GYK196641 HIG196639:HIG196641 HSC196639:HSC196641 IBY196639:IBY196641 ILU196639:ILU196641 IVQ196639:IVQ196641 JFM196639:JFM196641 JPI196639:JPI196641 JZE196639:JZE196641 KJA196639:KJA196641 KSW196639:KSW196641 LCS196639:LCS196641 LMO196639:LMO196641 LWK196639:LWK196641 MGG196639:MGG196641 MQC196639:MQC196641 MZY196639:MZY196641 NJU196639:NJU196641 NTQ196639:NTQ196641 ODM196639:ODM196641 ONI196639:ONI196641 OXE196639:OXE196641 PHA196639:PHA196641 PQW196639:PQW196641 QAS196639:QAS196641 QKO196639:QKO196641 QUK196639:QUK196641 REG196639:REG196641 ROC196639:ROC196641 RXY196639:RXY196641 SHU196639:SHU196641 SRQ196639:SRQ196641 TBM196639:TBM196641 TLI196639:TLI196641 TVE196639:TVE196641 UFA196639:UFA196641 UOW196639:UOW196641 UYS196639:UYS196641 VIO196639:VIO196641 VSK196639:VSK196641 WCG196639:WCG196641 WMC196639:WMC196641 WVY196639:WVY196641 X262175:X262177 JM262175:JM262177 TI262175:TI262177 ADE262175:ADE262177 ANA262175:ANA262177 AWW262175:AWW262177 BGS262175:BGS262177 BQO262175:BQO262177 CAK262175:CAK262177 CKG262175:CKG262177 CUC262175:CUC262177 DDY262175:DDY262177 DNU262175:DNU262177 DXQ262175:DXQ262177 EHM262175:EHM262177 ERI262175:ERI262177 FBE262175:FBE262177 FLA262175:FLA262177 FUW262175:FUW262177 GES262175:GES262177 GOO262175:GOO262177 GYK262175:GYK262177 HIG262175:HIG262177 HSC262175:HSC262177 IBY262175:IBY262177 ILU262175:ILU262177 IVQ262175:IVQ262177 JFM262175:JFM262177 JPI262175:JPI262177 JZE262175:JZE262177 KJA262175:KJA262177 KSW262175:KSW262177 LCS262175:LCS262177 LMO262175:LMO262177 LWK262175:LWK262177 MGG262175:MGG262177 MQC262175:MQC262177 MZY262175:MZY262177 NJU262175:NJU262177 NTQ262175:NTQ262177 ODM262175:ODM262177 ONI262175:ONI262177 OXE262175:OXE262177 PHA262175:PHA262177 PQW262175:PQW262177 QAS262175:QAS262177 QKO262175:QKO262177 QUK262175:QUK262177 REG262175:REG262177 ROC262175:ROC262177 RXY262175:RXY262177 SHU262175:SHU262177 SRQ262175:SRQ262177 TBM262175:TBM262177 TLI262175:TLI262177 TVE262175:TVE262177 UFA262175:UFA262177 UOW262175:UOW262177 UYS262175:UYS262177 VIO262175:VIO262177 VSK262175:VSK262177 WCG262175:WCG262177 WMC262175:WMC262177 WVY262175:WVY262177 X327711:X327713 JM327711:JM327713 TI327711:TI327713 ADE327711:ADE327713 ANA327711:ANA327713 AWW327711:AWW327713 BGS327711:BGS327713 BQO327711:BQO327713 CAK327711:CAK327713 CKG327711:CKG327713 CUC327711:CUC327713 DDY327711:DDY327713 DNU327711:DNU327713 DXQ327711:DXQ327713 EHM327711:EHM327713 ERI327711:ERI327713 FBE327711:FBE327713 FLA327711:FLA327713 FUW327711:FUW327713 GES327711:GES327713 GOO327711:GOO327713 GYK327711:GYK327713 HIG327711:HIG327713 HSC327711:HSC327713 IBY327711:IBY327713 ILU327711:ILU327713 IVQ327711:IVQ327713 JFM327711:JFM327713 JPI327711:JPI327713 JZE327711:JZE327713 KJA327711:KJA327713 KSW327711:KSW327713 LCS327711:LCS327713 LMO327711:LMO327713 LWK327711:LWK327713 MGG327711:MGG327713 MQC327711:MQC327713 MZY327711:MZY327713 NJU327711:NJU327713 NTQ327711:NTQ327713 ODM327711:ODM327713 ONI327711:ONI327713 OXE327711:OXE327713 PHA327711:PHA327713 PQW327711:PQW327713 QAS327711:QAS327713 QKO327711:QKO327713 QUK327711:QUK327713 REG327711:REG327713 ROC327711:ROC327713 RXY327711:RXY327713 SHU327711:SHU327713 SRQ327711:SRQ327713 TBM327711:TBM327713 TLI327711:TLI327713 TVE327711:TVE327713 UFA327711:UFA327713 UOW327711:UOW327713 UYS327711:UYS327713 VIO327711:VIO327713 VSK327711:VSK327713 WCG327711:WCG327713 WMC327711:WMC327713 WVY327711:WVY327713 X393247:X393249 JM393247:JM393249 TI393247:TI393249 ADE393247:ADE393249 ANA393247:ANA393249 AWW393247:AWW393249 BGS393247:BGS393249 BQO393247:BQO393249 CAK393247:CAK393249 CKG393247:CKG393249 CUC393247:CUC393249 DDY393247:DDY393249 DNU393247:DNU393249 DXQ393247:DXQ393249 EHM393247:EHM393249 ERI393247:ERI393249 FBE393247:FBE393249 FLA393247:FLA393249 FUW393247:FUW393249 GES393247:GES393249 GOO393247:GOO393249 GYK393247:GYK393249 HIG393247:HIG393249 HSC393247:HSC393249 IBY393247:IBY393249 ILU393247:ILU393249 IVQ393247:IVQ393249 JFM393247:JFM393249 JPI393247:JPI393249 JZE393247:JZE393249 KJA393247:KJA393249 KSW393247:KSW393249 LCS393247:LCS393249 LMO393247:LMO393249 LWK393247:LWK393249 MGG393247:MGG393249 MQC393247:MQC393249 MZY393247:MZY393249 NJU393247:NJU393249 NTQ393247:NTQ393249 ODM393247:ODM393249 ONI393247:ONI393249 OXE393247:OXE393249 PHA393247:PHA393249 PQW393247:PQW393249 QAS393247:QAS393249 QKO393247:QKO393249 QUK393247:QUK393249 REG393247:REG393249 ROC393247:ROC393249 RXY393247:RXY393249 SHU393247:SHU393249 SRQ393247:SRQ393249 TBM393247:TBM393249 TLI393247:TLI393249 TVE393247:TVE393249 UFA393247:UFA393249 UOW393247:UOW393249 UYS393247:UYS393249 VIO393247:VIO393249 VSK393247:VSK393249 WCG393247:WCG393249 WMC393247:WMC393249 WVY393247:WVY393249 X458783:X458785 JM458783:JM458785 TI458783:TI458785 ADE458783:ADE458785 ANA458783:ANA458785 AWW458783:AWW458785 BGS458783:BGS458785 BQO458783:BQO458785 CAK458783:CAK458785 CKG458783:CKG458785 CUC458783:CUC458785 DDY458783:DDY458785 DNU458783:DNU458785 DXQ458783:DXQ458785 EHM458783:EHM458785 ERI458783:ERI458785 FBE458783:FBE458785 FLA458783:FLA458785 FUW458783:FUW458785 GES458783:GES458785 GOO458783:GOO458785 GYK458783:GYK458785 HIG458783:HIG458785 HSC458783:HSC458785 IBY458783:IBY458785 ILU458783:ILU458785 IVQ458783:IVQ458785 JFM458783:JFM458785 JPI458783:JPI458785 JZE458783:JZE458785 KJA458783:KJA458785 KSW458783:KSW458785 LCS458783:LCS458785 LMO458783:LMO458785 LWK458783:LWK458785 MGG458783:MGG458785 MQC458783:MQC458785 MZY458783:MZY458785 NJU458783:NJU458785 NTQ458783:NTQ458785 ODM458783:ODM458785 ONI458783:ONI458785 OXE458783:OXE458785 PHA458783:PHA458785 PQW458783:PQW458785 QAS458783:QAS458785 QKO458783:QKO458785 QUK458783:QUK458785 REG458783:REG458785 ROC458783:ROC458785 RXY458783:RXY458785 SHU458783:SHU458785 SRQ458783:SRQ458785 TBM458783:TBM458785 TLI458783:TLI458785 TVE458783:TVE458785 UFA458783:UFA458785 UOW458783:UOW458785 UYS458783:UYS458785 VIO458783:VIO458785 VSK458783:VSK458785 WCG458783:WCG458785 WMC458783:WMC458785 WVY458783:WVY458785 X524319:X524321 JM524319:JM524321 TI524319:TI524321 ADE524319:ADE524321 ANA524319:ANA524321 AWW524319:AWW524321 BGS524319:BGS524321 BQO524319:BQO524321 CAK524319:CAK524321 CKG524319:CKG524321 CUC524319:CUC524321 DDY524319:DDY524321 DNU524319:DNU524321 DXQ524319:DXQ524321 EHM524319:EHM524321 ERI524319:ERI524321 FBE524319:FBE524321 FLA524319:FLA524321 FUW524319:FUW524321 GES524319:GES524321 GOO524319:GOO524321 GYK524319:GYK524321 HIG524319:HIG524321 HSC524319:HSC524321 IBY524319:IBY524321 ILU524319:ILU524321 IVQ524319:IVQ524321 JFM524319:JFM524321 JPI524319:JPI524321 JZE524319:JZE524321 KJA524319:KJA524321 KSW524319:KSW524321 LCS524319:LCS524321 LMO524319:LMO524321 LWK524319:LWK524321 MGG524319:MGG524321 MQC524319:MQC524321 MZY524319:MZY524321 NJU524319:NJU524321 NTQ524319:NTQ524321 ODM524319:ODM524321 ONI524319:ONI524321 OXE524319:OXE524321 PHA524319:PHA524321 PQW524319:PQW524321 QAS524319:QAS524321 QKO524319:QKO524321 QUK524319:QUK524321 REG524319:REG524321 ROC524319:ROC524321 RXY524319:RXY524321 SHU524319:SHU524321 SRQ524319:SRQ524321 TBM524319:TBM524321 TLI524319:TLI524321 TVE524319:TVE524321 UFA524319:UFA524321 UOW524319:UOW524321 UYS524319:UYS524321 VIO524319:VIO524321 VSK524319:VSK524321 WCG524319:WCG524321 WMC524319:WMC524321 WVY524319:WVY524321 X589855:X589857 JM589855:JM589857 TI589855:TI589857 ADE589855:ADE589857 ANA589855:ANA589857 AWW589855:AWW589857 BGS589855:BGS589857 BQO589855:BQO589857 CAK589855:CAK589857 CKG589855:CKG589857 CUC589855:CUC589857 DDY589855:DDY589857 DNU589855:DNU589857 DXQ589855:DXQ589857 EHM589855:EHM589857 ERI589855:ERI589857 FBE589855:FBE589857 FLA589855:FLA589857 FUW589855:FUW589857 GES589855:GES589857 GOO589855:GOO589857 GYK589855:GYK589857 HIG589855:HIG589857 HSC589855:HSC589857 IBY589855:IBY589857 ILU589855:ILU589857 IVQ589855:IVQ589857 JFM589855:JFM589857 JPI589855:JPI589857 JZE589855:JZE589857 KJA589855:KJA589857 KSW589855:KSW589857 LCS589855:LCS589857 LMO589855:LMO589857 LWK589855:LWK589857 MGG589855:MGG589857 MQC589855:MQC589857 MZY589855:MZY589857 NJU589855:NJU589857 NTQ589855:NTQ589857 ODM589855:ODM589857 ONI589855:ONI589857 OXE589855:OXE589857 PHA589855:PHA589857 PQW589855:PQW589857 QAS589855:QAS589857 QKO589855:QKO589857 QUK589855:QUK589857 REG589855:REG589857 ROC589855:ROC589857 RXY589855:RXY589857 SHU589855:SHU589857 SRQ589855:SRQ589857 TBM589855:TBM589857 TLI589855:TLI589857 TVE589855:TVE589857 UFA589855:UFA589857 UOW589855:UOW589857 UYS589855:UYS589857 VIO589855:VIO589857 VSK589855:VSK589857 WCG589855:WCG589857 WMC589855:WMC589857 WVY589855:WVY589857 X655391:X655393 JM655391:JM655393 TI655391:TI655393 ADE655391:ADE655393 ANA655391:ANA655393 AWW655391:AWW655393 BGS655391:BGS655393 BQO655391:BQO655393 CAK655391:CAK655393 CKG655391:CKG655393 CUC655391:CUC655393 DDY655391:DDY655393 DNU655391:DNU655393 DXQ655391:DXQ655393 EHM655391:EHM655393 ERI655391:ERI655393 FBE655391:FBE655393 FLA655391:FLA655393 FUW655391:FUW655393 GES655391:GES655393 GOO655391:GOO655393 GYK655391:GYK655393 HIG655391:HIG655393 HSC655391:HSC655393 IBY655391:IBY655393 ILU655391:ILU655393 IVQ655391:IVQ655393 JFM655391:JFM655393 JPI655391:JPI655393 JZE655391:JZE655393 KJA655391:KJA655393 KSW655391:KSW655393 LCS655391:LCS655393 LMO655391:LMO655393 LWK655391:LWK655393 MGG655391:MGG655393 MQC655391:MQC655393 MZY655391:MZY655393 NJU655391:NJU655393 NTQ655391:NTQ655393 ODM655391:ODM655393 ONI655391:ONI655393 OXE655391:OXE655393 PHA655391:PHA655393 PQW655391:PQW655393 QAS655391:QAS655393 QKO655391:QKO655393 QUK655391:QUK655393 REG655391:REG655393 ROC655391:ROC655393 RXY655391:RXY655393 SHU655391:SHU655393 SRQ655391:SRQ655393 TBM655391:TBM655393 TLI655391:TLI655393 TVE655391:TVE655393 UFA655391:UFA655393 UOW655391:UOW655393 UYS655391:UYS655393 VIO655391:VIO655393 VSK655391:VSK655393 WCG655391:WCG655393 WMC655391:WMC655393 WVY655391:WVY655393 X720927:X720929 JM720927:JM720929 TI720927:TI720929 ADE720927:ADE720929 ANA720927:ANA720929 AWW720927:AWW720929 BGS720927:BGS720929 BQO720927:BQO720929 CAK720927:CAK720929 CKG720927:CKG720929 CUC720927:CUC720929 DDY720927:DDY720929 DNU720927:DNU720929 DXQ720927:DXQ720929 EHM720927:EHM720929 ERI720927:ERI720929 FBE720927:FBE720929 FLA720927:FLA720929 FUW720927:FUW720929 GES720927:GES720929 GOO720927:GOO720929 GYK720927:GYK720929 HIG720927:HIG720929 HSC720927:HSC720929 IBY720927:IBY720929 ILU720927:ILU720929 IVQ720927:IVQ720929 JFM720927:JFM720929 JPI720927:JPI720929 JZE720927:JZE720929 KJA720927:KJA720929 KSW720927:KSW720929 LCS720927:LCS720929 LMO720927:LMO720929 LWK720927:LWK720929 MGG720927:MGG720929 MQC720927:MQC720929 MZY720927:MZY720929 NJU720927:NJU720929 NTQ720927:NTQ720929 ODM720927:ODM720929 ONI720927:ONI720929 OXE720927:OXE720929 PHA720927:PHA720929 PQW720927:PQW720929 QAS720927:QAS720929 QKO720927:QKO720929 QUK720927:QUK720929 REG720927:REG720929 ROC720927:ROC720929 RXY720927:RXY720929 SHU720927:SHU720929 SRQ720927:SRQ720929 TBM720927:TBM720929 TLI720927:TLI720929 TVE720927:TVE720929 UFA720927:UFA720929 UOW720927:UOW720929 UYS720927:UYS720929 VIO720927:VIO720929 VSK720927:VSK720929 WCG720927:WCG720929 WMC720927:WMC720929 WVY720927:WVY720929 X786463:X786465 JM786463:JM786465 TI786463:TI786465 ADE786463:ADE786465 ANA786463:ANA786465 AWW786463:AWW786465 BGS786463:BGS786465 BQO786463:BQO786465 CAK786463:CAK786465 CKG786463:CKG786465 CUC786463:CUC786465 DDY786463:DDY786465 DNU786463:DNU786465 DXQ786463:DXQ786465 EHM786463:EHM786465 ERI786463:ERI786465 FBE786463:FBE786465 FLA786463:FLA786465 FUW786463:FUW786465 GES786463:GES786465 GOO786463:GOO786465 GYK786463:GYK786465 HIG786463:HIG786465 HSC786463:HSC786465 IBY786463:IBY786465 ILU786463:ILU786465 IVQ786463:IVQ786465 JFM786463:JFM786465 JPI786463:JPI786465 JZE786463:JZE786465 KJA786463:KJA786465 KSW786463:KSW786465 LCS786463:LCS786465 LMO786463:LMO786465 LWK786463:LWK786465 MGG786463:MGG786465 MQC786463:MQC786465 MZY786463:MZY786465 NJU786463:NJU786465 NTQ786463:NTQ786465 ODM786463:ODM786465 ONI786463:ONI786465 OXE786463:OXE786465 PHA786463:PHA786465 PQW786463:PQW786465 QAS786463:QAS786465 QKO786463:QKO786465 QUK786463:QUK786465 REG786463:REG786465 ROC786463:ROC786465 RXY786463:RXY786465 SHU786463:SHU786465 SRQ786463:SRQ786465 TBM786463:TBM786465 TLI786463:TLI786465 TVE786463:TVE786465 UFA786463:UFA786465 UOW786463:UOW786465 UYS786463:UYS786465 VIO786463:VIO786465 VSK786463:VSK786465 WCG786463:WCG786465 WMC786463:WMC786465 WVY786463:WVY786465 X851999:X852001 JM851999:JM852001 TI851999:TI852001 ADE851999:ADE852001 ANA851999:ANA852001 AWW851999:AWW852001 BGS851999:BGS852001 BQO851999:BQO852001 CAK851999:CAK852001 CKG851999:CKG852001 CUC851999:CUC852001 DDY851999:DDY852001 DNU851999:DNU852001 DXQ851999:DXQ852001 EHM851999:EHM852001 ERI851999:ERI852001 FBE851999:FBE852001 FLA851999:FLA852001 FUW851999:FUW852001 GES851999:GES852001 GOO851999:GOO852001 GYK851999:GYK852001 HIG851999:HIG852001 HSC851999:HSC852001 IBY851999:IBY852001 ILU851999:ILU852001 IVQ851999:IVQ852001 JFM851999:JFM852001 JPI851999:JPI852001 JZE851999:JZE852001 KJA851999:KJA852001 KSW851999:KSW852001 LCS851999:LCS852001 LMO851999:LMO852001 LWK851999:LWK852001 MGG851999:MGG852001 MQC851999:MQC852001 MZY851999:MZY852001 NJU851999:NJU852001 NTQ851999:NTQ852001 ODM851999:ODM852001 ONI851999:ONI852001 OXE851999:OXE852001 PHA851999:PHA852001 PQW851999:PQW852001 QAS851999:QAS852001 QKO851999:QKO852001 QUK851999:QUK852001 REG851999:REG852001 ROC851999:ROC852001 RXY851999:RXY852001 SHU851999:SHU852001 SRQ851999:SRQ852001 TBM851999:TBM852001 TLI851999:TLI852001 TVE851999:TVE852001 UFA851999:UFA852001 UOW851999:UOW852001 UYS851999:UYS852001 VIO851999:VIO852001 VSK851999:VSK852001 WCG851999:WCG852001 WMC851999:WMC852001 WVY851999:WVY852001 X917535:X917537 JM917535:JM917537 TI917535:TI917537 ADE917535:ADE917537 ANA917535:ANA917537 AWW917535:AWW917537 BGS917535:BGS917537 BQO917535:BQO917537 CAK917535:CAK917537 CKG917535:CKG917537 CUC917535:CUC917537 DDY917535:DDY917537 DNU917535:DNU917537 DXQ917535:DXQ917537 EHM917535:EHM917537 ERI917535:ERI917537 FBE917535:FBE917537 FLA917535:FLA917537 FUW917535:FUW917537 GES917535:GES917537 GOO917535:GOO917537 GYK917535:GYK917537 HIG917535:HIG917537 HSC917535:HSC917537 IBY917535:IBY917537 ILU917535:ILU917537 IVQ917535:IVQ917537 JFM917535:JFM917537 JPI917535:JPI917537 JZE917535:JZE917537 KJA917535:KJA917537 KSW917535:KSW917537 LCS917535:LCS917537 LMO917535:LMO917537 LWK917535:LWK917537 MGG917535:MGG917537 MQC917535:MQC917537 MZY917535:MZY917537 NJU917535:NJU917537 NTQ917535:NTQ917537 ODM917535:ODM917537 ONI917535:ONI917537 OXE917535:OXE917537 PHA917535:PHA917537 PQW917535:PQW917537 QAS917535:QAS917537 QKO917535:QKO917537 QUK917535:QUK917537 REG917535:REG917537 ROC917535:ROC917537 RXY917535:RXY917537 SHU917535:SHU917537 SRQ917535:SRQ917537 TBM917535:TBM917537 TLI917535:TLI917537 TVE917535:TVE917537 UFA917535:UFA917537 UOW917535:UOW917537 UYS917535:UYS917537 VIO917535:VIO917537 VSK917535:VSK917537 WCG917535:WCG917537 WMC917535:WMC917537 WVY917535:WVY917537 X983071:X983073 JM983071:JM983073 TI983071:TI983073 ADE983071:ADE983073 ANA983071:ANA983073 AWW983071:AWW983073 BGS983071:BGS983073 BQO983071:BQO983073 CAK983071:CAK983073 CKG983071:CKG983073 CUC983071:CUC983073 DDY983071:DDY983073 DNU983071:DNU983073 DXQ983071:DXQ983073 EHM983071:EHM983073 ERI983071:ERI983073 FBE983071:FBE983073 FLA983071:FLA983073 FUW983071:FUW983073 GES983071:GES983073 GOO983071:GOO983073 GYK983071:GYK983073 HIG983071:HIG983073 HSC983071:HSC983073 IBY983071:IBY983073 ILU983071:ILU983073 IVQ983071:IVQ983073 JFM983071:JFM983073 JPI983071:JPI983073 JZE983071:JZE983073 KJA983071:KJA983073 KSW983071:KSW983073 LCS983071:LCS983073 LMO983071:LMO983073 LWK983071:LWK983073 MGG983071:MGG983073 MQC983071:MQC983073 MZY983071:MZY983073 NJU983071:NJU983073 NTQ983071:NTQ983073 ODM983071:ODM983073 ONI983071:ONI983073 OXE983071:OXE983073 PHA983071:PHA983073 PQW983071:PQW983073 QAS983071:QAS983073 QKO983071:QKO983073 QUK983071:QUK983073 REG983071:REG983073 ROC983071:ROC983073 RXY983071:RXY983073 SHU983071:SHU983073 SRQ983071:SRQ983073 TBM983071:TBM983073 TLI983071:TLI983073 TVE983071:TVE983073 UFA983071:UFA983073 UOW983071:UOW983073 UYS983071:UYS983073 VIO983071:VIO983073 VSK983071:VSK983073 WCG983071:WCG983073 WMC983071:WMC983073 WVY983071:WVY983073 ADG24 ANC24 AWY24 BGU24 BQQ24 CAM24 CKI24 CUE24 DEA24 DNW24 DXS24 EHO24 ERK24 FBG24 FLC24 FUY24 GEU24 GOQ24 GYM24 HII24 HSE24 ICA24 ILW24 IVS24 JFO24 JPK24 JZG24 KJC24 KSY24 LCU24 LMQ24 LWM24 MGI24 MQE24 NAA24 NJW24 NTS24 ODO24 ONK24 OXG24 PHC24 PQY24 QAU24 QKQ24 QUM24 REI24 ROE24 RYA24 SHW24 SRS24 TBO24 TLK24 TVG24 UFC24 UOY24 UYU24 VIQ24 VSM24 WCI24 WME24 WWA24 WWA983071:WWA983072 Z131103:Z131104 JO65567:JO65568 TK65567:TK65568 ADG65567:ADG65568 ANC65567:ANC65568 AWY65567:AWY65568 BGU65567:BGU65568 BQQ65567:BQQ65568 CAM65567:CAM65568 CKI65567:CKI65568 CUE65567:CUE65568 DEA65567:DEA65568 DNW65567:DNW65568 DXS65567:DXS65568 EHO65567:EHO65568 ERK65567:ERK65568 FBG65567:FBG65568 FLC65567:FLC65568 FUY65567:FUY65568 GEU65567:GEU65568 GOQ65567:GOQ65568 GYM65567:GYM65568 HII65567:HII65568 HSE65567:HSE65568 ICA65567:ICA65568 ILW65567:ILW65568 IVS65567:IVS65568 JFO65567:JFO65568 JPK65567:JPK65568 JZG65567:JZG65568 KJC65567:KJC65568 KSY65567:KSY65568 LCU65567:LCU65568 LMQ65567:LMQ65568 LWM65567:LWM65568 MGI65567:MGI65568 MQE65567:MQE65568 NAA65567:NAA65568 NJW65567:NJW65568 NTS65567:NTS65568 ODO65567:ODO65568 ONK65567:ONK65568 OXG65567:OXG65568 PHC65567:PHC65568 PQY65567:PQY65568 QAU65567:QAU65568 QKQ65567:QKQ65568 QUM65567:QUM65568 REI65567:REI65568 ROE65567:ROE65568 RYA65567:RYA65568 SHW65567:SHW65568 SRS65567:SRS65568 TBO65567:TBO65568 TLK65567:TLK65568 TVG65567:TVG65568 UFC65567:UFC65568 UOY65567:UOY65568 UYU65567:UYU65568 VIQ65567:VIQ65568 VSM65567:VSM65568 WCI65567:WCI65568 WME65567:WME65568 WWA65567:WWA65568 Z196639:Z196640 JO131103:JO131104 TK131103:TK131104 ADG131103:ADG131104 ANC131103:ANC131104 AWY131103:AWY131104 BGU131103:BGU131104 BQQ131103:BQQ131104 CAM131103:CAM131104 CKI131103:CKI131104 CUE131103:CUE131104 DEA131103:DEA131104 DNW131103:DNW131104 DXS131103:DXS131104 EHO131103:EHO131104 ERK131103:ERK131104 FBG131103:FBG131104 FLC131103:FLC131104 FUY131103:FUY131104 GEU131103:GEU131104 GOQ131103:GOQ131104 GYM131103:GYM131104 HII131103:HII131104 HSE131103:HSE131104 ICA131103:ICA131104 ILW131103:ILW131104 IVS131103:IVS131104 JFO131103:JFO131104 JPK131103:JPK131104 JZG131103:JZG131104 KJC131103:KJC131104 KSY131103:KSY131104 LCU131103:LCU131104 LMQ131103:LMQ131104 LWM131103:LWM131104 MGI131103:MGI131104 MQE131103:MQE131104 NAA131103:NAA131104 NJW131103:NJW131104 NTS131103:NTS131104 ODO131103:ODO131104 ONK131103:ONK131104 OXG131103:OXG131104 PHC131103:PHC131104 PQY131103:PQY131104 QAU131103:QAU131104 QKQ131103:QKQ131104 QUM131103:QUM131104 REI131103:REI131104 ROE131103:ROE131104 RYA131103:RYA131104 SHW131103:SHW131104 SRS131103:SRS131104 TBO131103:TBO131104 TLK131103:TLK131104 TVG131103:TVG131104 UFC131103:UFC131104 UOY131103:UOY131104 UYU131103:UYU131104 VIQ131103:VIQ131104 VSM131103:VSM131104 WCI131103:WCI131104 WME131103:WME131104 WWA131103:WWA131104 Z262175:Z262176 JO196639:JO196640 TK196639:TK196640 ADG196639:ADG196640 ANC196639:ANC196640 AWY196639:AWY196640 BGU196639:BGU196640 BQQ196639:BQQ196640 CAM196639:CAM196640 CKI196639:CKI196640 CUE196639:CUE196640 DEA196639:DEA196640 DNW196639:DNW196640 DXS196639:DXS196640 EHO196639:EHO196640 ERK196639:ERK196640 FBG196639:FBG196640 FLC196639:FLC196640 FUY196639:FUY196640 GEU196639:GEU196640 GOQ196639:GOQ196640 GYM196639:GYM196640 HII196639:HII196640 HSE196639:HSE196640 ICA196639:ICA196640 ILW196639:ILW196640 IVS196639:IVS196640 JFO196639:JFO196640 JPK196639:JPK196640 JZG196639:JZG196640 KJC196639:KJC196640 KSY196639:KSY196640 LCU196639:LCU196640 LMQ196639:LMQ196640 LWM196639:LWM196640 MGI196639:MGI196640 MQE196639:MQE196640 NAA196639:NAA196640 NJW196639:NJW196640 NTS196639:NTS196640 ODO196639:ODO196640 ONK196639:ONK196640 OXG196639:OXG196640 PHC196639:PHC196640 PQY196639:PQY196640 QAU196639:QAU196640 QKQ196639:QKQ196640 QUM196639:QUM196640 REI196639:REI196640 ROE196639:ROE196640 RYA196639:RYA196640 SHW196639:SHW196640 SRS196639:SRS196640 TBO196639:TBO196640 TLK196639:TLK196640 TVG196639:TVG196640 UFC196639:UFC196640 UOY196639:UOY196640 UYU196639:UYU196640 VIQ196639:VIQ196640 VSM196639:VSM196640 WCI196639:WCI196640 WME196639:WME196640 WWA196639:WWA196640 Z327711:Z327712 JO262175:JO262176 TK262175:TK262176 ADG262175:ADG262176 ANC262175:ANC262176 AWY262175:AWY262176 BGU262175:BGU262176 BQQ262175:BQQ262176 CAM262175:CAM262176 CKI262175:CKI262176 CUE262175:CUE262176 DEA262175:DEA262176 DNW262175:DNW262176 DXS262175:DXS262176 EHO262175:EHO262176 ERK262175:ERK262176 FBG262175:FBG262176 FLC262175:FLC262176 FUY262175:FUY262176 GEU262175:GEU262176 GOQ262175:GOQ262176 GYM262175:GYM262176 HII262175:HII262176 HSE262175:HSE262176 ICA262175:ICA262176 ILW262175:ILW262176 IVS262175:IVS262176 JFO262175:JFO262176 JPK262175:JPK262176 JZG262175:JZG262176 KJC262175:KJC262176 KSY262175:KSY262176 LCU262175:LCU262176 LMQ262175:LMQ262176 LWM262175:LWM262176 MGI262175:MGI262176 MQE262175:MQE262176 NAA262175:NAA262176 NJW262175:NJW262176 NTS262175:NTS262176 ODO262175:ODO262176 ONK262175:ONK262176 OXG262175:OXG262176 PHC262175:PHC262176 PQY262175:PQY262176 QAU262175:QAU262176 QKQ262175:QKQ262176 QUM262175:QUM262176 REI262175:REI262176 ROE262175:ROE262176 RYA262175:RYA262176 SHW262175:SHW262176 SRS262175:SRS262176 TBO262175:TBO262176 TLK262175:TLK262176 TVG262175:TVG262176 UFC262175:UFC262176 UOY262175:UOY262176 UYU262175:UYU262176 VIQ262175:VIQ262176 VSM262175:VSM262176 WCI262175:WCI262176 WME262175:WME262176 WWA262175:WWA262176 Z393247:Z393248 JO327711:JO327712 TK327711:TK327712 ADG327711:ADG327712 ANC327711:ANC327712 AWY327711:AWY327712 BGU327711:BGU327712 BQQ327711:BQQ327712 CAM327711:CAM327712 CKI327711:CKI327712 CUE327711:CUE327712 DEA327711:DEA327712 DNW327711:DNW327712 DXS327711:DXS327712 EHO327711:EHO327712 ERK327711:ERK327712 FBG327711:FBG327712 FLC327711:FLC327712 FUY327711:FUY327712 GEU327711:GEU327712 GOQ327711:GOQ327712 GYM327711:GYM327712 HII327711:HII327712 HSE327711:HSE327712 ICA327711:ICA327712 ILW327711:ILW327712 IVS327711:IVS327712 JFO327711:JFO327712 JPK327711:JPK327712 JZG327711:JZG327712 KJC327711:KJC327712 KSY327711:KSY327712 LCU327711:LCU327712 LMQ327711:LMQ327712 LWM327711:LWM327712 MGI327711:MGI327712 MQE327711:MQE327712 NAA327711:NAA327712 NJW327711:NJW327712 NTS327711:NTS327712 ODO327711:ODO327712 ONK327711:ONK327712 OXG327711:OXG327712 PHC327711:PHC327712 PQY327711:PQY327712 QAU327711:QAU327712 QKQ327711:QKQ327712 QUM327711:QUM327712 REI327711:REI327712 ROE327711:ROE327712 RYA327711:RYA327712 SHW327711:SHW327712 SRS327711:SRS327712 TBO327711:TBO327712 TLK327711:TLK327712 TVG327711:TVG327712 UFC327711:UFC327712 UOY327711:UOY327712 UYU327711:UYU327712 VIQ327711:VIQ327712 VSM327711:VSM327712 WCI327711:WCI327712 WME327711:WME327712 WWA327711:WWA327712 Z458783:Z458784 JO393247:JO393248 TK393247:TK393248 ADG393247:ADG393248 ANC393247:ANC393248 AWY393247:AWY393248 BGU393247:BGU393248 BQQ393247:BQQ393248 CAM393247:CAM393248 CKI393247:CKI393248 CUE393247:CUE393248 DEA393247:DEA393248 DNW393247:DNW393248 DXS393247:DXS393248 EHO393247:EHO393248 ERK393247:ERK393248 FBG393247:FBG393248 FLC393247:FLC393248 FUY393247:FUY393248 GEU393247:GEU393248 GOQ393247:GOQ393248 GYM393247:GYM393248 HII393247:HII393248 HSE393247:HSE393248 ICA393247:ICA393248 ILW393247:ILW393248 IVS393247:IVS393248 JFO393247:JFO393248 JPK393247:JPK393248 JZG393247:JZG393248 KJC393247:KJC393248 KSY393247:KSY393248 LCU393247:LCU393248 LMQ393247:LMQ393248 LWM393247:LWM393248 MGI393247:MGI393248 MQE393247:MQE393248 NAA393247:NAA393248 NJW393247:NJW393248 NTS393247:NTS393248 ODO393247:ODO393248 ONK393247:ONK393248 OXG393247:OXG393248 PHC393247:PHC393248 PQY393247:PQY393248 QAU393247:QAU393248 QKQ393247:QKQ393248 QUM393247:QUM393248 REI393247:REI393248 ROE393247:ROE393248 RYA393247:RYA393248 SHW393247:SHW393248 SRS393247:SRS393248 TBO393247:TBO393248 TLK393247:TLK393248 TVG393247:TVG393248 UFC393247:UFC393248 UOY393247:UOY393248 UYU393247:UYU393248 VIQ393247:VIQ393248 VSM393247:VSM393248 WCI393247:WCI393248 WME393247:WME393248 WWA393247:WWA393248 Z524319:Z524320 JO458783:JO458784 TK458783:TK458784 ADG458783:ADG458784 ANC458783:ANC458784 AWY458783:AWY458784 BGU458783:BGU458784 BQQ458783:BQQ458784 CAM458783:CAM458784 CKI458783:CKI458784 CUE458783:CUE458784 DEA458783:DEA458784 DNW458783:DNW458784 DXS458783:DXS458784 EHO458783:EHO458784 ERK458783:ERK458784 FBG458783:FBG458784 FLC458783:FLC458784 FUY458783:FUY458784 GEU458783:GEU458784 GOQ458783:GOQ458784 GYM458783:GYM458784 HII458783:HII458784 HSE458783:HSE458784 ICA458783:ICA458784 ILW458783:ILW458784 IVS458783:IVS458784 JFO458783:JFO458784 JPK458783:JPK458784 JZG458783:JZG458784 KJC458783:KJC458784 KSY458783:KSY458784 LCU458783:LCU458784 LMQ458783:LMQ458784 LWM458783:LWM458784 MGI458783:MGI458784 MQE458783:MQE458784 NAA458783:NAA458784 NJW458783:NJW458784 NTS458783:NTS458784 ODO458783:ODO458784 ONK458783:ONK458784 OXG458783:OXG458784 PHC458783:PHC458784 PQY458783:PQY458784 QAU458783:QAU458784 QKQ458783:QKQ458784 QUM458783:QUM458784 REI458783:REI458784 ROE458783:ROE458784 RYA458783:RYA458784 SHW458783:SHW458784 SRS458783:SRS458784 TBO458783:TBO458784 TLK458783:TLK458784 TVG458783:TVG458784 UFC458783:UFC458784 UOY458783:UOY458784 UYU458783:UYU458784 VIQ458783:VIQ458784 VSM458783:VSM458784 WCI458783:WCI458784 WME458783:WME458784 WWA458783:WWA458784 Z589855:Z589856 JO524319:JO524320 TK524319:TK524320 ADG524319:ADG524320 ANC524319:ANC524320 AWY524319:AWY524320 BGU524319:BGU524320 BQQ524319:BQQ524320 CAM524319:CAM524320 CKI524319:CKI524320 CUE524319:CUE524320 DEA524319:DEA524320 DNW524319:DNW524320 DXS524319:DXS524320 EHO524319:EHO524320 ERK524319:ERK524320 FBG524319:FBG524320 FLC524319:FLC524320 FUY524319:FUY524320 GEU524319:GEU524320 GOQ524319:GOQ524320 GYM524319:GYM524320 HII524319:HII524320 HSE524319:HSE524320 ICA524319:ICA524320 ILW524319:ILW524320 IVS524319:IVS524320 JFO524319:JFO524320 JPK524319:JPK524320 JZG524319:JZG524320 KJC524319:KJC524320 KSY524319:KSY524320 LCU524319:LCU524320 LMQ524319:LMQ524320 LWM524319:LWM524320 MGI524319:MGI524320 MQE524319:MQE524320 NAA524319:NAA524320 NJW524319:NJW524320 NTS524319:NTS524320 ODO524319:ODO524320 ONK524319:ONK524320 OXG524319:OXG524320 PHC524319:PHC524320 PQY524319:PQY524320 QAU524319:QAU524320 QKQ524319:QKQ524320 QUM524319:QUM524320 REI524319:REI524320 ROE524319:ROE524320 RYA524319:RYA524320 SHW524319:SHW524320 SRS524319:SRS524320 TBO524319:TBO524320 TLK524319:TLK524320 TVG524319:TVG524320 UFC524319:UFC524320 UOY524319:UOY524320 UYU524319:UYU524320 VIQ524319:VIQ524320 VSM524319:VSM524320 WCI524319:WCI524320 WME524319:WME524320 WWA524319:WWA524320 Z655391:Z655392 JO589855:JO589856 TK589855:TK589856 ADG589855:ADG589856 ANC589855:ANC589856 AWY589855:AWY589856 BGU589855:BGU589856 BQQ589855:BQQ589856 CAM589855:CAM589856 CKI589855:CKI589856 CUE589855:CUE589856 DEA589855:DEA589856 DNW589855:DNW589856 DXS589855:DXS589856 EHO589855:EHO589856 ERK589855:ERK589856 FBG589855:FBG589856 FLC589855:FLC589856 FUY589855:FUY589856 GEU589855:GEU589856 GOQ589855:GOQ589856 GYM589855:GYM589856 HII589855:HII589856 HSE589855:HSE589856 ICA589855:ICA589856 ILW589855:ILW589856 IVS589855:IVS589856 JFO589855:JFO589856 JPK589855:JPK589856 JZG589855:JZG589856 KJC589855:KJC589856 KSY589855:KSY589856 LCU589855:LCU589856 LMQ589855:LMQ589856 LWM589855:LWM589856 MGI589855:MGI589856 MQE589855:MQE589856 NAA589855:NAA589856 NJW589855:NJW589856 NTS589855:NTS589856 ODO589855:ODO589856 ONK589855:ONK589856 OXG589855:OXG589856 PHC589855:PHC589856 PQY589855:PQY589856 QAU589855:QAU589856 QKQ589855:QKQ589856 QUM589855:QUM589856 REI589855:REI589856 ROE589855:ROE589856 RYA589855:RYA589856 SHW589855:SHW589856 SRS589855:SRS589856 TBO589855:TBO589856 TLK589855:TLK589856 TVG589855:TVG589856 UFC589855:UFC589856 UOY589855:UOY589856 UYU589855:UYU589856 VIQ589855:VIQ589856 VSM589855:VSM589856 WCI589855:WCI589856 WME589855:WME589856 WWA589855:WWA589856 Z720927:Z720928 JO655391:JO655392 TK655391:TK655392 ADG655391:ADG655392 ANC655391:ANC655392 AWY655391:AWY655392 BGU655391:BGU655392 BQQ655391:BQQ655392 CAM655391:CAM655392 CKI655391:CKI655392 CUE655391:CUE655392 DEA655391:DEA655392 DNW655391:DNW655392 DXS655391:DXS655392 EHO655391:EHO655392 ERK655391:ERK655392 FBG655391:FBG655392 FLC655391:FLC655392 FUY655391:FUY655392 GEU655391:GEU655392 GOQ655391:GOQ655392 GYM655391:GYM655392 HII655391:HII655392 HSE655391:HSE655392 ICA655391:ICA655392 ILW655391:ILW655392 IVS655391:IVS655392 JFO655391:JFO655392 JPK655391:JPK655392 JZG655391:JZG655392 KJC655391:KJC655392 KSY655391:KSY655392 LCU655391:LCU655392 LMQ655391:LMQ655392 LWM655391:LWM655392 MGI655391:MGI655392 MQE655391:MQE655392 NAA655391:NAA655392 NJW655391:NJW655392 NTS655391:NTS655392 ODO655391:ODO655392 ONK655391:ONK655392 OXG655391:OXG655392 PHC655391:PHC655392 PQY655391:PQY655392 QAU655391:QAU655392 QKQ655391:QKQ655392 QUM655391:QUM655392 REI655391:REI655392 ROE655391:ROE655392 RYA655391:RYA655392 SHW655391:SHW655392 SRS655391:SRS655392 TBO655391:TBO655392 TLK655391:TLK655392 TVG655391:TVG655392 UFC655391:UFC655392 UOY655391:UOY655392 UYU655391:UYU655392 VIQ655391:VIQ655392 VSM655391:VSM655392 WCI655391:WCI655392 WME655391:WME655392 WWA655391:WWA655392 Z786463:Z786464 JO720927:JO720928 TK720927:TK720928 ADG720927:ADG720928 ANC720927:ANC720928 AWY720927:AWY720928 BGU720927:BGU720928 BQQ720927:BQQ720928 CAM720927:CAM720928 CKI720927:CKI720928 CUE720927:CUE720928 DEA720927:DEA720928 DNW720927:DNW720928 DXS720927:DXS720928 EHO720927:EHO720928 ERK720927:ERK720928 FBG720927:FBG720928 FLC720927:FLC720928 FUY720927:FUY720928 GEU720927:GEU720928 GOQ720927:GOQ720928 GYM720927:GYM720928 HII720927:HII720928 HSE720927:HSE720928 ICA720927:ICA720928 ILW720927:ILW720928 IVS720927:IVS720928 JFO720927:JFO720928 JPK720927:JPK720928 JZG720927:JZG720928 KJC720927:KJC720928 KSY720927:KSY720928 LCU720927:LCU720928 LMQ720927:LMQ720928 LWM720927:LWM720928 MGI720927:MGI720928 MQE720927:MQE720928 NAA720927:NAA720928 NJW720927:NJW720928 NTS720927:NTS720928 ODO720927:ODO720928 ONK720927:ONK720928 OXG720927:OXG720928 PHC720927:PHC720928 PQY720927:PQY720928 QAU720927:QAU720928 QKQ720927:QKQ720928 QUM720927:QUM720928 REI720927:REI720928 ROE720927:ROE720928 RYA720927:RYA720928 SHW720927:SHW720928 SRS720927:SRS720928 TBO720927:TBO720928 TLK720927:TLK720928 TVG720927:TVG720928 UFC720927:UFC720928 UOY720927:UOY720928 UYU720927:UYU720928 VIQ720927:VIQ720928 VSM720927:VSM720928 WCI720927:WCI720928 WME720927:WME720928 WWA720927:WWA720928 Z851999:Z852000 JO786463:JO786464 TK786463:TK786464 ADG786463:ADG786464 ANC786463:ANC786464 AWY786463:AWY786464 BGU786463:BGU786464 BQQ786463:BQQ786464 CAM786463:CAM786464 CKI786463:CKI786464 CUE786463:CUE786464 DEA786463:DEA786464 DNW786463:DNW786464 DXS786463:DXS786464 EHO786463:EHO786464 ERK786463:ERK786464 FBG786463:FBG786464 FLC786463:FLC786464 FUY786463:FUY786464 GEU786463:GEU786464 GOQ786463:GOQ786464 GYM786463:GYM786464 HII786463:HII786464 HSE786463:HSE786464 ICA786463:ICA786464 ILW786463:ILW786464 IVS786463:IVS786464 JFO786463:JFO786464 JPK786463:JPK786464 JZG786463:JZG786464 KJC786463:KJC786464 KSY786463:KSY786464 LCU786463:LCU786464 LMQ786463:LMQ786464 LWM786463:LWM786464 MGI786463:MGI786464 MQE786463:MQE786464 NAA786463:NAA786464 NJW786463:NJW786464 NTS786463:NTS786464 ODO786463:ODO786464 ONK786463:ONK786464 OXG786463:OXG786464 PHC786463:PHC786464 PQY786463:PQY786464 QAU786463:QAU786464 QKQ786463:QKQ786464 QUM786463:QUM786464 REI786463:REI786464 ROE786463:ROE786464 RYA786463:RYA786464 SHW786463:SHW786464 SRS786463:SRS786464 TBO786463:TBO786464 TLK786463:TLK786464 TVG786463:TVG786464 UFC786463:UFC786464 UOY786463:UOY786464 UYU786463:UYU786464 VIQ786463:VIQ786464 VSM786463:VSM786464 WCI786463:WCI786464 WME786463:WME786464 WWA786463:WWA786464 Z917535:Z917536 JO851999:JO852000 TK851999:TK852000 ADG851999:ADG852000 ANC851999:ANC852000 AWY851999:AWY852000 BGU851999:BGU852000 BQQ851999:BQQ852000 CAM851999:CAM852000 CKI851999:CKI852000 CUE851999:CUE852000 DEA851999:DEA852000 DNW851999:DNW852000 DXS851999:DXS852000 EHO851999:EHO852000 ERK851999:ERK852000 FBG851999:FBG852000 FLC851999:FLC852000 FUY851999:FUY852000 GEU851999:GEU852000 GOQ851999:GOQ852000 GYM851999:GYM852000 HII851999:HII852000 HSE851999:HSE852000 ICA851999:ICA852000 ILW851999:ILW852000 IVS851999:IVS852000 JFO851999:JFO852000 JPK851999:JPK852000 JZG851999:JZG852000 KJC851999:KJC852000 KSY851999:KSY852000 LCU851999:LCU852000 LMQ851999:LMQ852000 LWM851999:LWM852000 MGI851999:MGI852000 MQE851999:MQE852000 NAA851999:NAA852000 NJW851999:NJW852000 NTS851999:NTS852000 ODO851999:ODO852000 ONK851999:ONK852000 OXG851999:OXG852000 PHC851999:PHC852000 PQY851999:PQY852000 QAU851999:QAU852000 QKQ851999:QKQ852000 QUM851999:QUM852000 REI851999:REI852000 ROE851999:ROE852000 RYA851999:RYA852000 SHW851999:SHW852000 SRS851999:SRS852000 TBO851999:TBO852000 TLK851999:TLK852000 TVG851999:TVG852000 UFC851999:UFC852000 UOY851999:UOY852000 UYU851999:UYU852000 VIQ851999:VIQ852000 VSM851999:VSM852000 WCI851999:WCI852000 WME851999:WME852000 WWA851999:WWA852000 Z983071:Z983072 JO917535:JO917536 TK917535:TK917536 ADG917535:ADG917536 ANC917535:ANC917536 AWY917535:AWY917536 BGU917535:BGU917536 BQQ917535:BQQ917536 CAM917535:CAM917536 CKI917535:CKI917536 CUE917535:CUE917536 DEA917535:DEA917536 DNW917535:DNW917536 DXS917535:DXS917536 EHO917535:EHO917536 ERK917535:ERK917536 FBG917535:FBG917536 FLC917535:FLC917536 FUY917535:FUY917536 GEU917535:GEU917536 GOQ917535:GOQ917536 GYM917535:GYM917536 HII917535:HII917536 HSE917535:HSE917536 ICA917535:ICA917536 ILW917535:ILW917536 IVS917535:IVS917536 JFO917535:JFO917536 JPK917535:JPK917536 JZG917535:JZG917536 KJC917535:KJC917536 KSY917535:KSY917536 LCU917535:LCU917536 LMQ917535:LMQ917536 LWM917535:LWM917536 MGI917535:MGI917536 MQE917535:MQE917536 NAA917535:NAA917536 NJW917535:NJW917536 NTS917535:NTS917536 ODO917535:ODO917536 ONK917535:ONK917536 OXG917535:OXG917536 PHC917535:PHC917536 PQY917535:PQY917536 QAU917535:QAU917536 QKQ917535:QKQ917536 QUM917535:QUM917536 REI917535:REI917536 ROE917535:ROE917536 RYA917535:RYA917536 SHW917535:SHW917536 SRS917535:SRS917536 TBO917535:TBO917536 TLK917535:TLK917536 TVG917535:TVG917536 UFC917535:UFC917536 UOY917535:UOY917536 UYU917535:UYU917536 VIQ917535:VIQ917536 VSM917535:VSM917536 WCI917535:WCI917536 WME917535:WME917536 WWA917535:WWA917536 JO983071:JO983072 TK983071:TK983072 ADG983071:ADG983072 ANC983071:ANC983072 AWY983071:AWY983072 BGU983071:BGU983072 BQQ983071:BQQ983072 CAM983071:CAM983072 CKI983071:CKI983072 CUE983071:CUE983072 DEA983071:DEA983072 DNW983071:DNW983072 DXS983071:DXS983072 EHO983071:EHO983072 ERK983071:ERK983072 FBG983071:FBG983072 FLC983071:FLC983072 FUY983071:FUY983072 GEU983071:GEU983072 GOQ983071:GOQ983072 GYM983071:GYM983072 HII983071:HII983072 HSE983071:HSE983072 ICA983071:ICA983072 ILW983071:ILW983072 IVS983071:IVS983072 JFO983071:JFO983072 JPK983071:JPK983072 JZG983071:JZG983072 KJC983071:KJC983072 KSY983071:KSY983072 LCU983071:LCU983072 LMQ983071:LMQ983072 LWM983071:LWM983072 MGI983071:MGI983072 MQE983071:MQE983072 NAA983071:NAA983072 NJW983071:NJW983072 NTS983071:NTS983072 ODO983071:ODO983072 ONK983071:ONK983072 OXG983071:OXG983072 PHC983071:PHC983072 PQY983071:PQY983072 QAU983071:QAU983072 QKQ983071:QKQ983072 QUM983071:QUM983072 REI983071:REI983072 ROE983071:ROE983072 RYA983071:RYA983072 SHW983071:SHW983072 SRS983071:SRS983072 TBO983071:TBO983072 TLK983071:TLK983072 TVG983071:TVG983072 UFC983071:UFC983072 UOY983071:UOY983072 UYU983071:UYU983072 VIQ983071:VIQ983072 VSM983071:VSM983072 WCI983071:WCI983072 WME983071:WME983072 Z65567:Z65568 JO24 Z24 X24:X25 WVY24:WVY25 JM24:JM25 TI24:TI25 ADE24:ADE25 ANA24:ANA25 AWW24:AWW25 BGS24:BGS25 BQO24:BQO25 CAK24:CAK25 CKG24:CKG25 CUC24:CUC25 DDY24:DDY25 DNU24:DNU25 DXQ24:DXQ25 EHM24:EHM25 ERI24:ERI25 FBE24:FBE25 FLA24:FLA25 FUW24:FUW25 GES24:GES25 GOO24:GOO25 GYK24:GYK25 HIG24:HIG25 HSC24:HSC25 IBY24:IBY25 ILU24:ILU25 IVQ24:IVQ25 JFM24:JFM25 JPI24:JPI25 JZE24:JZE25 KJA24:KJA25 KSW24:KSW25 LCS24:LCS25 LMO24:LMO25 LWK24:LWK25 MGG24:MGG25 MQC24:MQC25 MZY24:MZY25 NJU24:NJU25 NTQ24:NTQ25 ODM24:ODM25 ONI24:ONI25 OXE24:OXE25 PHA24:PHA25 PQW24:PQW25 QAS24:QAS25 QKO24:QKO25 QUK24:QUK25 REG24:REG25 ROC24:ROC25 RXY24:RXY25 SHU24:SHU25 SRQ24:SRQ25 TBM24:TBM25 TLI24:TLI25 TVE24:TVE25 UFA24:UFA25 UOW24:UOW25 UYS24:UYS25 VIO24:VIO25 VSK24:VSK25 WCG24:WCG25 WMC24:WMC25 VIX36 VST36 WCP36 WML36 WWH36 JV36 TR36 ADN36 ANJ36 AXF36 BHB36 BQX36 CAT36 CKP36 CUL36 DEH36 DOD36 DXZ36 EHV36 ERR36 FBN36 FLJ36 FVF36 GFB36 GOX36 GYT36 HIP36 HSL36 ICH36 IMD36 IVZ36 JFV36 JPR36 JZN36 KJJ36 KTF36 LDB36 LMX36 LWT36 MGP36 MQL36 NAH36 NKD36 NTZ36 ODV36 ONR36 OXN36 PHJ36 PRF36 QBB36 QKX36 QUT36 REP36 ROL36 RYH36 SID36 SRZ36 TBV36 TLR36 TVN36 UFJ36 UPF36 UZB36 Z36 WWF36:WWF37 WMJ36:WMJ37 WCN36:WCN37 VSR36:VSR37 VIV36:VIV37 UYZ36:UYZ37 UPD36:UPD37 UFH36:UFH37 TVL36:TVL37 TLP36:TLP37 TBT36:TBT37 SRX36:SRX37 SIB36:SIB37 RYF36:RYF37 ROJ36:ROJ37 REN36:REN37 QUR36:QUR37 QKV36:QKV37 QAZ36:QAZ37 PRD36:PRD37 PHH36:PHH37 OXL36:OXL37 ONP36:ONP37 ODT36:ODT37 NTX36:NTX37 NKB36:NKB37 NAF36:NAF37 MQJ36:MQJ37 MGN36:MGN37 LWR36:LWR37 LMV36:LMV37 LCZ36:LCZ37 KTD36:KTD37 KJH36:KJH37 JZL36:JZL37 JPP36:JPP37 JFT36:JFT37 IVX36:IVX37 IMB36:IMB37 ICF36:ICF37 HSJ36:HSJ37 HIN36:HIN37 GYR36:GYR37 GOV36:GOV37 GEZ36:GEZ37 FVD36:FVD37 FLH36:FLH37 FBL36:FBL37 ERP36:ERP37 EHT36:EHT37 DXX36:DXX37 DOB36:DOB37 DEF36:DEF37 CUJ36:CUJ37 CKN36:CKN37 CAR36:CAR37 BQV36:BQV37 BGZ36:BGZ37 AXD36:AXD37 ANH36:ANH37 ADL36:ADL37 TP36:TP37 JT36:JT37 X36:X37"/>
    <dataValidation type="textLength" operator="lessThanOrEqual" allowBlank="1" showInputMessage="1" showErrorMessage="1" errorTitle="Ошибка" error="Допускается ввод не более 900 символов!" prompt="Укажите поставщика" sqref="WVN983072 M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M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M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M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M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M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M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M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M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M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M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M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M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M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M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formula1>900</formula1>
    </dataValidation>
    <dataValidation type="list" allowBlank="1" showInputMessage="1" showErrorMessage="1" errorTitle="Ошибка" error="Выберите значение из списка" prompt="Выберите значение из списка" sqref="M24 M36">
      <formula1>kind_of_heat_transfer</formula1>
    </dataValidation>
    <dataValidation type="decimal" allowBlank="1" showErrorMessage="1" errorTitle="Ошибка" error="Допускается ввод только действительных чисел!" sqref="O24:P24 O36:P36">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0">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207</v>
      </c>
    </row>
    <row r="2" spans="1:20" ht="22.5">
      <c r="F2" s="1274" t="s">
        <v>469</v>
      </c>
      <c r="G2" s="1275"/>
      <c r="H2" s="1276"/>
      <c r="I2" s="406"/>
    </row>
    <row r="3" spans="1:20" ht="3" customHeight="1"/>
    <row r="4" spans="1:20" s="182" customFormat="1" ht="11.25">
      <c r="A4" s="206"/>
      <c r="B4" s="206"/>
      <c r="C4" s="206"/>
      <c r="D4" s="206"/>
      <c r="F4" s="1224" t="s">
        <v>444</v>
      </c>
      <c r="G4" s="1224"/>
      <c r="H4" s="1224"/>
      <c r="I4" s="1277" t="s">
        <v>445</v>
      </c>
      <c r="J4" s="206"/>
      <c r="K4" s="206"/>
      <c r="L4" s="206"/>
      <c r="M4" s="206"/>
      <c r="N4" s="206"/>
      <c r="O4" s="206"/>
      <c r="P4" s="206"/>
      <c r="Q4" s="206"/>
      <c r="R4" s="206"/>
      <c r="S4" s="206"/>
      <c r="T4" s="206"/>
    </row>
    <row r="5" spans="1:20" s="182" customFormat="1" ht="11.25" customHeight="1">
      <c r="A5" s="206"/>
      <c r="B5" s="206"/>
      <c r="C5" s="206"/>
      <c r="D5" s="206"/>
      <c r="F5" s="299" t="s">
        <v>90</v>
      </c>
      <c r="G5" s="313" t="s">
        <v>447</v>
      </c>
      <c r="H5" s="298" t="s">
        <v>438</v>
      </c>
      <c r="I5" s="1277"/>
      <c r="J5" s="206"/>
      <c r="K5" s="206"/>
      <c r="L5" s="206"/>
      <c r="M5" s="206"/>
      <c r="N5" s="206"/>
      <c r="O5" s="206"/>
      <c r="P5" s="206"/>
      <c r="Q5" s="206"/>
      <c r="R5" s="206"/>
      <c r="S5" s="206"/>
      <c r="T5" s="206"/>
    </row>
    <row r="6" spans="1:20" s="182" customFormat="1" ht="12" customHeight="1">
      <c r="A6" s="206"/>
      <c r="B6" s="206"/>
      <c r="C6" s="206"/>
      <c r="D6" s="206"/>
      <c r="F6" s="300" t="s">
        <v>91</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470</v>
      </c>
      <c r="H7" s="297" t="str">
        <f>IF(dateCh="","",dateCh)</f>
        <v>28.04.2023</v>
      </c>
      <c r="I7" s="188" t="s">
        <v>471</v>
      </c>
      <c r="J7" s="311"/>
      <c r="K7" s="206"/>
      <c r="L7" s="206"/>
      <c r="M7" s="206"/>
      <c r="N7" s="206"/>
      <c r="O7" s="206"/>
      <c r="P7" s="206"/>
      <c r="Q7" s="206"/>
      <c r="R7" s="206"/>
      <c r="S7" s="206"/>
      <c r="T7" s="206"/>
    </row>
    <row r="8" spans="1:20" s="182" customFormat="1" ht="45">
      <c r="A8" s="1278">
        <v>1</v>
      </c>
      <c r="B8" s="206"/>
      <c r="C8" s="206"/>
      <c r="D8" s="206"/>
      <c r="F8" s="312" t="str">
        <f>"2." &amp;mergeValue(A8)</f>
        <v>2.1</v>
      </c>
      <c r="G8" s="388" t="s">
        <v>472</v>
      </c>
      <c r="H8" s="297"/>
      <c r="I8" s="188" t="s">
        <v>565</v>
      </c>
      <c r="J8" s="311"/>
      <c r="K8" s="206"/>
      <c r="L8" s="206"/>
      <c r="M8" s="206"/>
      <c r="N8" s="206"/>
      <c r="O8" s="206"/>
      <c r="P8" s="206"/>
      <c r="Q8" s="206"/>
      <c r="R8" s="206"/>
      <c r="S8" s="206"/>
      <c r="T8" s="206"/>
    </row>
    <row r="9" spans="1:20" s="182" customFormat="1" ht="22.5">
      <c r="A9" s="1278"/>
      <c r="B9" s="206"/>
      <c r="C9" s="206"/>
      <c r="D9" s="206"/>
      <c r="F9" s="312" t="str">
        <f>"3." &amp;mergeValue(A9)</f>
        <v>3.1</v>
      </c>
      <c r="G9" s="388" t="s">
        <v>473</v>
      </c>
      <c r="H9" s="297"/>
      <c r="I9" s="188" t="s">
        <v>563</v>
      </c>
      <c r="J9" s="311"/>
      <c r="K9" s="206"/>
      <c r="L9" s="206"/>
      <c r="M9" s="206"/>
      <c r="N9" s="206"/>
      <c r="O9" s="206"/>
      <c r="P9" s="206"/>
      <c r="Q9" s="206"/>
      <c r="R9" s="206"/>
      <c r="S9" s="206"/>
      <c r="T9" s="206"/>
    </row>
    <row r="10" spans="1:20" s="182" customFormat="1" ht="22.5">
      <c r="A10" s="1278"/>
      <c r="B10" s="206"/>
      <c r="C10" s="206"/>
      <c r="D10" s="206"/>
      <c r="F10" s="312" t="str">
        <f>"4."&amp;mergeValue(A10)</f>
        <v>4.1</v>
      </c>
      <c r="G10" s="388" t="s">
        <v>474</v>
      </c>
      <c r="H10" s="298" t="s">
        <v>448</v>
      </c>
      <c r="I10" s="188"/>
      <c r="J10" s="311"/>
      <c r="K10" s="206"/>
      <c r="L10" s="206"/>
      <c r="M10" s="206"/>
      <c r="N10" s="206"/>
      <c r="O10" s="206"/>
      <c r="P10" s="206"/>
      <c r="Q10" s="206"/>
      <c r="R10" s="206"/>
      <c r="S10" s="206"/>
      <c r="T10" s="206"/>
    </row>
    <row r="11" spans="1:20" s="182" customFormat="1" ht="18.75">
      <c r="A11" s="1278"/>
      <c r="B11" s="1278">
        <v>1</v>
      </c>
      <c r="C11" s="320"/>
      <c r="D11" s="320"/>
      <c r="F11" s="312" t="str">
        <f>"4."&amp;mergeValue(A11) &amp;"."&amp;mergeValue(B11)</f>
        <v>4.1.1</v>
      </c>
      <c r="G11" s="304" t="s">
        <v>567</v>
      </c>
      <c r="H11" s="297" t="str">
        <f>IF(region_name="","",region_name)</f>
        <v>Мурманская область</v>
      </c>
      <c r="I11" s="188" t="s">
        <v>477</v>
      </c>
      <c r="J11" s="311"/>
      <c r="K11" s="206"/>
      <c r="L11" s="206"/>
      <c r="M11" s="206"/>
      <c r="N11" s="206"/>
      <c r="O11" s="206"/>
      <c r="P11" s="206"/>
      <c r="Q11" s="206"/>
      <c r="R11" s="206"/>
      <c r="S11" s="206"/>
      <c r="T11" s="206"/>
    </row>
    <row r="12" spans="1:20" s="182" customFormat="1" ht="22.5">
      <c r="A12" s="1278"/>
      <c r="B12" s="1278"/>
      <c r="C12" s="1278">
        <v>1</v>
      </c>
      <c r="D12" s="320"/>
      <c r="F12" s="312" t="str">
        <f>"4."&amp;mergeValue(A12) &amp;"."&amp;mergeValue(B12)&amp;"."&amp;mergeValue(C12)</f>
        <v>4.1.1.1</v>
      </c>
      <c r="G12" s="317" t="s">
        <v>475</v>
      </c>
      <c r="H12" s="297"/>
      <c r="I12" s="188" t="s">
        <v>478</v>
      </c>
      <c r="J12" s="311"/>
      <c r="K12" s="206"/>
      <c r="L12" s="206"/>
      <c r="M12" s="206"/>
      <c r="N12" s="206"/>
      <c r="O12" s="206"/>
      <c r="P12" s="206"/>
      <c r="Q12" s="206"/>
      <c r="R12" s="206"/>
      <c r="S12" s="206"/>
      <c r="T12" s="206"/>
    </row>
    <row r="13" spans="1:20" s="182" customFormat="1" ht="39" customHeight="1">
      <c r="A13" s="1278"/>
      <c r="B13" s="1278"/>
      <c r="C13" s="1278"/>
      <c r="D13" s="320">
        <v>1</v>
      </c>
      <c r="F13" s="312" t="str">
        <f>"4."&amp;mergeValue(A13) &amp;"."&amp;mergeValue(B13)&amp;"."&amp;mergeValue(C13)&amp;"."&amp;mergeValue(D13)</f>
        <v>4.1.1.1.1</v>
      </c>
      <c r="G13" s="391" t="s">
        <v>476</v>
      </c>
      <c r="H13" s="297"/>
      <c r="I13" s="1319" t="s">
        <v>566</v>
      </c>
      <c r="J13" s="311"/>
      <c r="K13" s="206"/>
      <c r="L13" s="206"/>
      <c r="M13" s="206"/>
      <c r="N13" s="206"/>
      <c r="O13" s="206"/>
      <c r="P13" s="206"/>
      <c r="Q13" s="206"/>
      <c r="R13" s="206"/>
      <c r="S13" s="206"/>
      <c r="T13" s="206"/>
    </row>
    <row r="14" spans="1:20" s="182" customFormat="1" ht="18.75">
      <c r="A14" s="1278"/>
      <c r="B14" s="1278"/>
      <c r="C14" s="1278"/>
      <c r="D14" s="320"/>
      <c r="F14" s="314"/>
      <c r="G14" s="143" t="s">
        <v>4</v>
      </c>
      <c r="H14" s="319"/>
      <c r="I14" s="1319"/>
      <c r="J14" s="311"/>
      <c r="K14" s="206"/>
      <c r="L14" s="206"/>
      <c r="M14" s="206"/>
      <c r="N14" s="206"/>
      <c r="O14" s="206"/>
      <c r="P14" s="206"/>
      <c r="Q14" s="206"/>
      <c r="R14" s="206"/>
      <c r="S14" s="206"/>
      <c r="T14" s="206"/>
    </row>
    <row r="15" spans="1:20" s="182" customFormat="1" ht="18.75">
      <c r="A15" s="1278"/>
      <c r="B15" s="1278"/>
      <c r="C15" s="320"/>
      <c r="D15" s="320"/>
      <c r="F15" s="314"/>
      <c r="G15" s="142" t="s">
        <v>400</v>
      </c>
      <c r="H15" s="315"/>
      <c r="I15" s="316"/>
      <c r="J15" s="311"/>
      <c r="K15" s="206"/>
      <c r="L15" s="206"/>
      <c r="M15" s="206"/>
      <c r="N15" s="206"/>
      <c r="O15" s="206"/>
      <c r="P15" s="206"/>
      <c r="Q15" s="206"/>
      <c r="R15" s="206"/>
      <c r="S15" s="206"/>
      <c r="T15" s="206"/>
    </row>
    <row r="16" spans="1:20" s="182" customFormat="1" ht="18.75">
      <c r="A16" s="1278"/>
      <c r="B16" s="206"/>
      <c r="C16" s="206"/>
      <c r="D16" s="206"/>
      <c r="F16" s="314"/>
      <c r="G16" s="148" t="s">
        <v>482</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481</v>
      </c>
      <c r="H17" s="315"/>
      <c r="I17" s="316"/>
      <c r="J17" s="311"/>
      <c r="K17" s="206"/>
      <c r="L17" s="206"/>
      <c r="M17" s="206"/>
      <c r="N17" s="206"/>
      <c r="O17" s="206"/>
      <c r="P17" s="206"/>
      <c r="Q17" s="206"/>
      <c r="R17" s="206"/>
      <c r="S17" s="206"/>
      <c r="T17" s="206"/>
    </row>
    <row r="18" spans="1:20" s="306" customFormat="1" ht="3" customHeight="1">
      <c r="A18" s="307"/>
      <c r="B18" s="307"/>
      <c r="C18" s="307"/>
      <c r="D18" s="307"/>
      <c r="F18" s="305"/>
      <c r="G18" s="389"/>
      <c r="H18" s="390"/>
      <c r="I18" s="218"/>
      <c r="J18" s="307"/>
      <c r="K18" s="307"/>
      <c r="L18" s="307"/>
      <c r="M18" s="307"/>
      <c r="N18" s="307"/>
      <c r="O18" s="307"/>
      <c r="P18" s="307"/>
      <c r="Q18" s="307"/>
      <c r="R18" s="307"/>
      <c r="S18" s="307"/>
      <c r="T18" s="307"/>
    </row>
    <row r="19" spans="1:20" s="306" customFormat="1" ht="15" customHeight="1">
      <c r="A19" s="307"/>
      <c r="B19" s="307"/>
      <c r="C19" s="307"/>
      <c r="D19" s="307"/>
      <c r="F19" s="305"/>
      <c r="G19" s="1273" t="s">
        <v>568</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0">
    <tabColor rgb="FFEAEBEE"/>
    <pageSetUpPr fitToPage="1"/>
  </sheetPr>
  <dimension ref="A1:AK34"/>
  <sheetViews>
    <sheetView showGridLines="0" topLeftCell="I4" zoomScaleNormal="100" workbookViewId="0"/>
  </sheetViews>
  <sheetFormatPr defaultColWidth="10.5703125" defaultRowHeight="14.25"/>
  <cols>
    <col min="1" max="6" width="10.5703125" style="468" hidden="1" customWidth="1"/>
    <col min="7" max="8" width="7" style="474" hidden="1" customWidth="1"/>
    <col min="9" max="9" width="3.7109375" style="452" customWidth="1"/>
    <col min="10" max="11" width="3.7109375" style="451" customWidth="1"/>
    <col min="12" max="12" width="12.7109375" style="445" customWidth="1"/>
    <col min="13" max="13" width="47.42578125" style="445" customWidth="1"/>
    <col min="14" max="16" width="3.7109375" style="445" customWidth="1"/>
    <col min="17" max="17" width="23.7109375" style="445" customWidth="1"/>
    <col min="18" max="20" width="3.7109375" style="445" customWidth="1"/>
    <col min="21" max="21" width="23.7109375" style="445" customWidth="1"/>
    <col min="22" max="24" width="3.7109375" style="445" customWidth="1"/>
    <col min="25" max="27" width="23.7109375" style="445" customWidth="1"/>
    <col min="28" max="28" width="11.7109375" style="445" customWidth="1"/>
    <col min="29" max="29" width="3.7109375" style="445" customWidth="1"/>
    <col min="30" max="30" width="11.7109375" style="445" customWidth="1"/>
    <col min="31" max="31" width="8.5703125" style="445" hidden="1" customWidth="1"/>
    <col min="32" max="32" width="4.7109375" style="445" customWidth="1"/>
    <col min="33" max="33" width="115.7109375" style="445" customWidth="1"/>
    <col min="34" max="35" width="10.5703125" style="468"/>
    <col min="36" max="36" width="13.42578125" style="468" customWidth="1"/>
    <col min="37" max="37" width="10.5703125" style="468"/>
    <col min="38" max="246" width="10.5703125" style="445"/>
    <col min="247" max="254" width="0" style="445" hidden="1" customWidth="1"/>
    <col min="255" max="257" width="3.7109375" style="445" customWidth="1"/>
    <col min="258" max="258" width="12.7109375" style="445" customWidth="1"/>
    <col min="259" max="259" width="47.42578125" style="445" customWidth="1"/>
    <col min="260" max="260" width="5.5703125" style="445" customWidth="1"/>
    <col min="261" max="262" width="3.7109375" style="445" customWidth="1"/>
    <col min="263" max="263" width="22" style="445" customWidth="1"/>
    <col min="264" max="264" width="5.5703125" style="445" customWidth="1"/>
    <col min="265" max="266" width="3.7109375" style="445" customWidth="1"/>
    <col min="267" max="267" width="22" style="445" customWidth="1"/>
    <col min="268" max="268" width="5.5703125" style="445" customWidth="1"/>
    <col min="269" max="270" width="3.7109375" style="445" customWidth="1"/>
    <col min="271" max="271" width="22" style="445" customWidth="1"/>
    <col min="272" max="273" width="15.7109375" style="445" customWidth="1"/>
    <col min="274" max="274" width="11.7109375" style="445" customWidth="1"/>
    <col min="275" max="275" width="6.42578125" style="445" bestFit="1" customWidth="1"/>
    <col min="276" max="276" width="11.7109375" style="445" customWidth="1"/>
    <col min="277" max="277" width="0" style="445" hidden="1" customWidth="1"/>
    <col min="278" max="278" width="3.7109375" style="445" customWidth="1"/>
    <col min="279" max="279" width="11.140625" style="445" bestFit="1" customWidth="1"/>
    <col min="280" max="281" width="10.5703125" style="445"/>
    <col min="282" max="282" width="13.42578125" style="445" customWidth="1"/>
    <col min="283" max="502" width="10.5703125" style="445"/>
    <col min="503" max="510" width="0" style="445" hidden="1" customWidth="1"/>
    <col min="511" max="513" width="3.7109375" style="445" customWidth="1"/>
    <col min="514" max="514" width="12.7109375" style="445" customWidth="1"/>
    <col min="515" max="515" width="47.42578125" style="445" customWidth="1"/>
    <col min="516" max="516" width="5.5703125" style="445" customWidth="1"/>
    <col min="517" max="518" width="3.7109375" style="445" customWidth="1"/>
    <col min="519" max="519" width="22" style="445" customWidth="1"/>
    <col min="520" max="520" width="5.5703125" style="445" customWidth="1"/>
    <col min="521" max="522" width="3.7109375" style="445" customWidth="1"/>
    <col min="523" max="523" width="22" style="445" customWidth="1"/>
    <col min="524" max="524" width="5.5703125" style="445" customWidth="1"/>
    <col min="525" max="526" width="3.7109375" style="445" customWidth="1"/>
    <col min="527" max="527" width="22" style="445" customWidth="1"/>
    <col min="528" max="529" width="15.7109375" style="445" customWidth="1"/>
    <col min="530" max="530" width="11.7109375" style="445" customWidth="1"/>
    <col min="531" max="531" width="6.42578125" style="445" bestFit="1" customWidth="1"/>
    <col min="532" max="532" width="11.7109375" style="445" customWidth="1"/>
    <col min="533" max="533" width="0" style="445" hidden="1" customWidth="1"/>
    <col min="534" max="534" width="3.7109375" style="445" customWidth="1"/>
    <col min="535" max="535" width="11.140625" style="445" bestFit="1" customWidth="1"/>
    <col min="536" max="537" width="10.5703125" style="445"/>
    <col min="538" max="538" width="13.42578125" style="445" customWidth="1"/>
    <col min="539" max="758" width="10.5703125" style="445"/>
    <col min="759" max="766" width="0" style="445" hidden="1" customWidth="1"/>
    <col min="767" max="769" width="3.7109375" style="445" customWidth="1"/>
    <col min="770" max="770" width="12.7109375" style="445" customWidth="1"/>
    <col min="771" max="771" width="47.42578125" style="445" customWidth="1"/>
    <col min="772" max="772" width="5.5703125" style="445" customWidth="1"/>
    <col min="773" max="774" width="3.7109375" style="445" customWidth="1"/>
    <col min="775" max="775" width="22" style="445" customWidth="1"/>
    <col min="776" max="776" width="5.5703125" style="445" customWidth="1"/>
    <col min="777" max="778" width="3.7109375" style="445" customWidth="1"/>
    <col min="779" max="779" width="22" style="445" customWidth="1"/>
    <col min="780" max="780" width="5.5703125" style="445" customWidth="1"/>
    <col min="781" max="782" width="3.7109375" style="445" customWidth="1"/>
    <col min="783" max="783" width="22" style="445" customWidth="1"/>
    <col min="784" max="785" width="15.7109375" style="445" customWidth="1"/>
    <col min="786" max="786" width="11.7109375" style="445" customWidth="1"/>
    <col min="787" max="787" width="6.42578125" style="445" bestFit="1" customWidth="1"/>
    <col min="788" max="788" width="11.7109375" style="445" customWidth="1"/>
    <col min="789" max="789" width="0" style="445" hidden="1" customWidth="1"/>
    <col min="790" max="790" width="3.7109375" style="445" customWidth="1"/>
    <col min="791" max="791" width="11.140625" style="445" bestFit="1" customWidth="1"/>
    <col min="792" max="793" width="10.5703125" style="445"/>
    <col min="794" max="794" width="13.42578125" style="445" customWidth="1"/>
    <col min="795" max="1014" width="10.5703125" style="445"/>
    <col min="1015" max="1022" width="0" style="445" hidden="1" customWidth="1"/>
    <col min="1023" max="1025" width="3.7109375" style="445" customWidth="1"/>
    <col min="1026" max="1026" width="12.7109375" style="445" customWidth="1"/>
    <col min="1027" max="1027" width="47.42578125" style="445" customWidth="1"/>
    <col min="1028" max="1028" width="5.5703125" style="445" customWidth="1"/>
    <col min="1029" max="1030" width="3.7109375" style="445" customWidth="1"/>
    <col min="1031" max="1031" width="22" style="445" customWidth="1"/>
    <col min="1032" max="1032" width="5.5703125" style="445" customWidth="1"/>
    <col min="1033" max="1034" width="3.7109375" style="445" customWidth="1"/>
    <col min="1035" max="1035" width="22" style="445" customWidth="1"/>
    <col min="1036" max="1036" width="5.5703125" style="445" customWidth="1"/>
    <col min="1037" max="1038" width="3.7109375" style="445" customWidth="1"/>
    <col min="1039" max="1039" width="22" style="445" customWidth="1"/>
    <col min="1040" max="1041" width="15.7109375" style="445" customWidth="1"/>
    <col min="1042" max="1042" width="11.7109375" style="445" customWidth="1"/>
    <col min="1043" max="1043" width="6.42578125" style="445" bestFit="1" customWidth="1"/>
    <col min="1044" max="1044" width="11.7109375" style="445" customWidth="1"/>
    <col min="1045" max="1045" width="0" style="445" hidden="1" customWidth="1"/>
    <col min="1046" max="1046" width="3.7109375" style="445" customWidth="1"/>
    <col min="1047" max="1047" width="11.140625" style="445" bestFit="1" customWidth="1"/>
    <col min="1048" max="1049" width="10.5703125" style="445"/>
    <col min="1050" max="1050" width="13.42578125" style="445" customWidth="1"/>
    <col min="1051" max="1270" width="10.5703125" style="445"/>
    <col min="1271" max="1278" width="0" style="445" hidden="1" customWidth="1"/>
    <col min="1279" max="1281" width="3.7109375" style="445" customWidth="1"/>
    <col min="1282" max="1282" width="12.7109375" style="445" customWidth="1"/>
    <col min="1283" max="1283" width="47.42578125" style="445" customWidth="1"/>
    <col min="1284" max="1284" width="5.5703125" style="445" customWidth="1"/>
    <col min="1285" max="1286" width="3.7109375" style="445" customWidth="1"/>
    <col min="1287" max="1287" width="22" style="445" customWidth="1"/>
    <col min="1288" max="1288" width="5.5703125" style="445" customWidth="1"/>
    <col min="1289" max="1290" width="3.7109375" style="445" customWidth="1"/>
    <col min="1291" max="1291" width="22" style="445" customWidth="1"/>
    <col min="1292" max="1292" width="5.5703125" style="445" customWidth="1"/>
    <col min="1293" max="1294" width="3.7109375" style="445" customWidth="1"/>
    <col min="1295" max="1295" width="22" style="445" customWidth="1"/>
    <col min="1296" max="1297" width="15.7109375" style="445" customWidth="1"/>
    <col min="1298" max="1298" width="11.7109375" style="445" customWidth="1"/>
    <col min="1299" max="1299" width="6.42578125" style="445" bestFit="1" customWidth="1"/>
    <col min="1300" max="1300" width="11.7109375" style="445" customWidth="1"/>
    <col min="1301" max="1301" width="0" style="445" hidden="1" customWidth="1"/>
    <col min="1302" max="1302" width="3.7109375" style="445" customWidth="1"/>
    <col min="1303" max="1303" width="11.140625" style="445" bestFit="1" customWidth="1"/>
    <col min="1304" max="1305" width="10.5703125" style="445"/>
    <col min="1306" max="1306" width="13.42578125" style="445" customWidth="1"/>
    <col min="1307" max="1526" width="10.5703125" style="445"/>
    <col min="1527" max="1534" width="0" style="445" hidden="1" customWidth="1"/>
    <col min="1535" max="1537" width="3.7109375" style="445" customWidth="1"/>
    <col min="1538" max="1538" width="12.7109375" style="445" customWidth="1"/>
    <col min="1539" max="1539" width="47.42578125" style="445" customWidth="1"/>
    <col min="1540" max="1540" width="5.5703125" style="445" customWidth="1"/>
    <col min="1541" max="1542" width="3.7109375" style="445" customWidth="1"/>
    <col min="1543" max="1543" width="22" style="445" customWidth="1"/>
    <col min="1544" max="1544" width="5.5703125" style="445" customWidth="1"/>
    <col min="1545" max="1546" width="3.7109375" style="445" customWidth="1"/>
    <col min="1547" max="1547" width="22" style="445" customWidth="1"/>
    <col min="1548" max="1548" width="5.5703125" style="445" customWidth="1"/>
    <col min="1549" max="1550" width="3.7109375" style="445" customWidth="1"/>
    <col min="1551" max="1551" width="22" style="445" customWidth="1"/>
    <col min="1552" max="1553" width="15.7109375" style="445" customWidth="1"/>
    <col min="1554" max="1554" width="11.7109375" style="445" customWidth="1"/>
    <col min="1555" max="1555" width="6.42578125" style="445" bestFit="1" customWidth="1"/>
    <col min="1556" max="1556" width="11.7109375" style="445" customWidth="1"/>
    <col min="1557" max="1557" width="0" style="445" hidden="1" customWidth="1"/>
    <col min="1558" max="1558" width="3.7109375" style="445" customWidth="1"/>
    <col min="1559" max="1559" width="11.140625" style="445" bestFit="1" customWidth="1"/>
    <col min="1560" max="1561" width="10.5703125" style="445"/>
    <col min="1562" max="1562" width="13.42578125" style="445" customWidth="1"/>
    <col min="1563" max="1782" width="10.5703125" style="445"/>
    <col min="1783" max="1790" width="0" style="445" hidden="1" customWidth="1"/>
    <col min="1791" max="1793" width="3.7109375" style="445" customWidth="1"/>
    <col min="1794" max="1794" width="12.7109375" style="445" customWidth="1"/>
    <col min="1795" max="1795" width="47.42578125" style="445" customWidth="1"/>
    <col min="1796" max="1796" width="5.5703125" style="445" customWidth="1"/>
    <col min="1797" max="1798" width="3.7109375" style="445" customWidth="1"/>
    <col min="1799" max="1799" width="22" style="445" customWidth="1"/>
    <col min="1800" max="1800" width="5.5703125" style="445" customWidth="1"/>
    <col min="1801" max="1802" width="3.7109375" style="445" customWidth="1"/>
    <col min="1803" max="1803" width="22" style="445" customWidth="1"/>
    <col min="1804" max="1804" width="5.5703125" style="445" customWidth="1"/>
    <col min="1805" max="1806" width="3.7109375" style="445" customWidth="1"/>
    <col min="1807" max="1807" width="22" style="445" customWidth="1"/>
    <col min="1808" max="1809" width="15.7109375" style="445" customWidth="1"/>
    <col min="1810" max="1810" width="11.7109375" style="445" customWidth="1"/>
    <col min="1811" max="1811" width="6.42578125" style="445" bestFit="1" customWidth="1"/>
    <col min="1812" max="1812" width="11.7109375" style="445" customWidth="1"/>
    <col min="1813" max="1813" width="0" style="445" hidden="1" customWidth="1"/>
    <col min="1814" max="1814" width="3.7109375" style="445" customWidth="1"/>
    <col min="1815" max="1815" width="11.140625" style="445" bestFit="1" customWidth="1"/>
    <col min="1816" max="1817" width="10.5703125" style="445"/>
    <col min="1818" max="1818" width="13.42578125" style="445" customWidth="1"/>
    <col min="1819" max="2038" width="10.5703125" style="445"/>
    <col min="2039" max="2046" width="0" style="445" hidden="1" customWidth="1"/>
    <col min="2047" max="2049" width="3.7109375" style="445" customWidth="1"/>
    <col min="2050" max="2050" width="12.7109375" style="445" customWidth="1"/>
    <col min="2051" max="2051" width="47.42578125" style="445" customWidth="1"/>
    <col min="2052" max="2052" width="5.5703125" style="445" customWidth="1"/>
    <col min="2053" max="2054" width="3.7109375" style="445" customWidth="1"/>
    <col min="2055" max="2055" width="22" style="445" customWidth="1"/>
    <col min="2056" max="2056" width="5.5703125" style="445" customWidth="1"/>
    <col min="2057" max="2058" width="3.7109375" style="445" customWidth="1"/>
    <col min="2059" max="2059" width="22" style="445" customWidth="1"/>
    <col min="2060" max="2060" width="5.5703125" style="445" customWidth="1"/>
    <col min="2061" max="2062" width="3.7109375" style="445" customWidth="1"/>
    <col min="2063" max="2063" width="22" style="445" customWidth="1"/>
    <col min="2064" max="2065" width="15.7109375" style="445" customWidth="1"/>
    <col min="2066" max="2066" width="11.7109375" style="445" customWidth="1"/>
    <col min="2067" max="2067" width="6.42578125" style="445" bestFit="1" customWidth="1"/>
    <col min="2068" max="2068" width="11.7109375" style="445" customWidth="1"/>
    <col min="2069" max="2069" width="0" style="445" hidden="1" customWidth="1"/>
    <col min="2070" max="2070" width="3.7109375" style="445" customWidth="1"/>
    <col min="2071" max="2071" width="11.140625" style="445" bestFit="1" customWidth="1"/>
    <col min="2072" max="2073" width="10.5703125" style="445"/>
    <col min="2074" max="2074" width="13.42578125" style="445" customWidth="1"/>
    <col min="2075" max="2294" width="10.5703125" style="445"/>
    <col min="2295" max="2302" width="0" style="445" hidden="1" customWidth="1"/>
    <col min="2303" max="2305" width="3.7109375" style="445" customWidth="1"/>
    <col min="2306" max="2306" width="12.7109375" style="445" customWidth="1"/>
    <col min="2307" max="2307" width="47.42578125" style="445" customWidth="1"/>
    <col min="2308" max="2308" width="5.5703125" style="445" customWidth="1"/>
    <col min="2309" max="2310" width="3.7109375" style="445" customWidth="1"/>
    <col min="2311" max="2311" width="22" style="445" customWidth="1"/>
    <col min="2312" max="2312" width="5.5703125" style="445" customWidth="1"/>
    <col min="2313" max="2314" width="3.7109375" style="445" customWidth="1"/>
    <col min="2315" max="2315" width="22" style="445" customWidth="1"/>
    <col min="2316" max="2316" width="5.5703125" style="445" customWidth="1"/>
    <col min="2317" max="2318" width="3.7109375" style="445" customWidth="1"/>
    <col min="2319" max="2319" width="22" style="445" customWidth="1"/>
    <col min="2320" max="2321" width="15.7109375" style="445" customWidth="1"/>
    <col min="2322" max="2322" width="11.7109375" style="445" customWidth="1"/>
    <col min="2323" max="2323" width="6.42578125" style="445" bestFit="1" customWidth="1"/>
    <col min="2324" max="2324" width="11.7109375" style="445" customWidth="1"/>
    <col min="2325" max="2325" width="0" style="445" hidden="1" customWidth="1"/>
    <col min="2326" max="2326" width="3.7109375" style="445" customWidth="1"/>
    <col min="2327" max="2327" width="11.140625" style="445" bestFit="1" customWidth="1"/>
    <col min="2328" max="2329" width="10.5703125" style="445"/>
    <col min="2330" max="2330" width="13.42578125" style="445" customWidth="1"/>
    <col min="2331" max="2550" width="10.5703125" style="445"/>
    <col min="2551" max="2558" width="0" style="445" hidden="1" customWidth="1"/>
    <col min="2559" max="2561" width="3.7109375" style="445" customWidth="1"/>
    <col min="2562" max="2562" width="12.7109375" style="445" customWidth="1"/>
    <col min="2563" max="2563" width="47.42578125" style="445" customWidth="1"/>
    <col min="2564" max="2564" width="5.5703125" style="445" customWidth="1"/>
    <col min="2565" max="2566" width="3.7109375" style="445" customWidth="1"/>
    <col min="2567" max="2567" width="22" style="445" customWidth="1"/>
    <col min="2568" max="2568" width="5.5703125" style="445" customWidth="1"/>
    <col min="2569" max="2570" width="3.7109375" style="445" customWidth="1"/>
    <col min="2571" max="2571" width="22" style="445" customWidth="1"/>
    <col min="2572" max="2572" width="5.5703125" style="445" customWidth="1"/>
    <col min="2573" max="2574" width="3.7109375" style="445" customWidth="1"/>
    <col min="2575" max="2575" width="22" style="445" customWidth="1"/>
    <col min="2576" max="2577" width="15.7109375" style="445" customWidth="1"/>
    <col min="2578" max="2578" width="11.7109375" style="445" customWidth="1"/>
    <col min="2579" max="2579" width="6.42578125" style="445" bestFit="1" customWidth="1"/>
    <col min="2580" max="2580" width="11.7109375" style="445" customWidth="1"/>
    <col min="2581" max="2581" width="0" style="445" hidden="1" customWidth="1"/>
    <col min="2582" max="2582" width="3.7109375" style="445" customWidth="1"/>
    <col min="2583" max="2583" width="11.140625" style="445" bestFit="1" customWidth="1"/>
    <col min="2584" max="2585" width="10.5703125" style="445"/>
    <col min="2586" max="2586" width="13.42578125" style="445" customWidth="1"/>
    <col min="2587" max="2806" width="10.5703125" style="445"/>
    <col min="2807" max="2814" width="0" style="445" hidden="1" customWidth="1"/>
    <col min="2815" max="2817" width="3.7109375" style="445" customWidth="1"/>
    <col min="2818" max="2818" width="12.7109375" style="445" customWidth="1"/>
    <col min="2819" max="2819" width="47.42578125" style="445" customWidth="1"/>
    <col min="2820" max="2820" width="5.5703125" style="445" customWidth="1"/>
    <col min="2821" max="2822" width="3.7109375" style="445" customWidth="1"/>
    <col min="2823" max="2823" width="22" style="445" customWidth="1"/>
    <col min="2824" max="2824" width="5.5703125" style="445" customWidth="1"/>
    <col min="2825" max="2826" width="3.7109375" style="445" customWidth="1"/>
    <col min="2827" max="2827" width="22" style="445" customWidth="1"/>
    <col min="2828" max="2828" width="5.5703125" style="445" customWidth="1"/>
    <col min="2829" max="2830" width="3.7109375" style="445" customWidth="1"/>
    <col min="2831" max="2831" width="22" style="445" customWidth="1"/>
    <col min="2832" max="2833" width="15.7109375" style="445" customWidth="1"/>
    <col min="2834" max="2834" width="11.7109375" style="445" customWidth="1"/>
    <col min="2835" max="2835" width="6.42578125" style="445" bestFit="1" customWidth="1"/>
    <col min="2836" max="2836" width="11.7109375" style="445" customWidth="1"/>
    <col min="2837" max="2837" width="0" style="445" hidden="1" customWidth="1"/>
    <col min="2838" max="2838" width="3.7109375" style="445" customWidth="1"/>
    <col min="2839" max="2839" width="11.140625" style="445" bestFit="1" customWidth="1"/>
    <col min="2840" max="2841" width="10.5703125" style="445"/>
    <col min="2842" max="2842" width="13.42578125" style="445" customWidth="1"/>
    <col min="2843" max="3062" width="10.5703125" style="445"/>
    <col min="3063" max="3070" width="0" style="445" hidden="1" customWidth="1"/>
    <col min="3071" max="3073" width="3.7109375" style="445" customWidth="1"/>
    <col min="3074" max="3074" width="12.7109375" style="445" customWidth="1"/>
    <col min="3075" max="3075" width="47.42578125" style="445" customWidth="1"/>
    <col min="3076" max="3076" width="5.5703125" style="445" customWidth="1"/>
    <col min="3077" max="3078" width="3.7109375" style="445" customWidth="1"/>
    <col min="3079" max="3079" width="22" style="445" customWidth="1"/>
    <col min="3080" max="3080" width="5.5703125" style="445" customWidth="1"/>
    <col min="3081" max="3082" width="3.7109375" style="445" customWidth="1"/>
    <col min="3083" max="3083" width="22" style="445" customWidth="1"/>
    <col min="3084" max="3084" width="5.5703125" style="445" customWidth="1"/>
    <col min="3085" max="3086" width="3.7109375" style="445" customWidth="1"/>
    <col min="3087" max="3087" width="22" style="445" customWidth="1"/>
    <col min="3088" max="3089" width="15.7109375" style="445" customWidth="1"/>
    <col min="3090" max="3090" width="11.7109375" style="445" customWidth="1"/>
    <col min="3091" max="3091" width="6.42578125" style="445" bestFit="1" customWidth="1"/>
    <col min="3092" max="3092" width="11.7109375" style="445" customWidth="1"/>
    <col min="3093" max="3093" width="0" style="445" hidden="1" customWidth="1"/>
    <col min="3094" max="3094" width="3.7109375" style="445" customWidth="1"/>
    <col min="3095" max="3095" width="11.140625" style="445" bestFit="1" customWidth="1"/>
    <col min="3096" max="3097" width="10.5703125" style="445"/>
    <col min="3098" max="3098" width="13.42578125" style="445" customWidth="1"/>
    <col min="3099" max="3318" width="10.5703125" style="445"/>
    <col min="3319" max="3326" width="0" style="445" hidden="1" customWidth="1"/>
    <col min="3327" max="3329" width="3.7109375" style="445" customWidth="1"/>
    <col min="3330" max="3330" width="12.7109375" style="445" customWidth="1"/>
    <col min="3331" max="3331" width="47.42578125" style="445" customWidth="1"/>
    <col min="3332" max="3332" width="5.5703125" style="445" customWidth="1"/>
    <col min="3333" max="3334" width="3.7109375" style="445" customWidth="1"/>
    <col min="3335" max="3335" width="22" style="445" customWidth="1"/>
    <col min="3336" max="3336" width="5.5703125" style="445" customWidth="1"/>
    <col min="3337" max="3338" width="3.7109375" style="445" customWidth="1"/>
    <col min="3339" max="3339" width="22" style="445" customWidth="1"/>
    <col min="3340" max="3340" width="5.5703125" style="445" customWidth="1"/>
    <col min="3341" max="3342" width="3.7109375" style="445" customWidth="1"/>
    <col min="3343" max="3343" width="22" style="445" customWidth="1"/>
    <col min="3344" max="3345" width="15.7109375" style="445" customWidth="1"/>
    <col min="3346" max="3346" width="11.7109375" style="445" customWidth="1"/>
    <col min="3347" max="3347" width="6.42578125" style="445" bestFit="1" customWidth="1"/>
    <col min="3348" max="3348" width="11.7109375" style="445" customWidth="1"/>
    <col min="3349" max="3349" width="0" style="445" hidden="1" customWidth="1"/>
    <col min="3350" max="3350" width="3.7109375" style="445" customWidth="1"/>
    <col min="3351" max="3351" width="11.140625" style="445" bestFit="1" customWidth="1"/>
    <col min="3352" max="3353" width="10.5703125" style="445"/>
    <col min="3354" max="3354" width="13.42578125" style="445" customWidth="1"/>
    <col min="3355" max="3574" width="10.5703125" style="445"/>
    <col min="3575" max="3582" width="0" style="445" hidden="1" customWidth="1"/>
    <col min="3583" max="3585" width="3.7109375" style="445" customWidth="1"/>
    <col min="3586" max="3586" width="12.7109375" style="445" customWidth="1"/>
    <col min="3587" max="3587" width="47.42578125" style="445" customWidth="1"/>
    <col min="3588" max="3588" width="5.5703125" style="445" customWidth="1"/>
    <col min="3589" max="3590" width="3.7109375" style="445" customWidth="1"/>
    <col min="3591" max="3591" width="22" style="445" customWidth="1"/>
    <col min="3592" max="3592" width="5.5703125" style="445" customWidth="1"/>
    <col min="3593" max="3594" width="3.7109375" style="445" customWidth="1"/>
    <col min="3595" max="3595" width="22" style="445" customWidth="1"/>
    <col min="3596" max="3596" width="5.5703125" style="445" customWidth="1"/>
    <col min="3597" max="3598" width="3.7109375" style="445" customWidth="1"/>
    <col min="3599" max="3599" width="22" style="445" customWidth="1"/>
    <col min="3600" max="3601" width="15.7109375" style="445" customWidth="1"/>
    <col min="3602" max="3602" width="11.7109375" style="445" customWidth="1"/>
    <col min="3603" max="3603" width="6.42578125" style="445" bestFit="1" customWidth="1"/>
    <col min="3604" max="3604" width="11.7109375" style="445" customWidth="1"/>
    <col min="3605" max="3605" width="0" style="445" hidden="1" customWidth="1"/>
    <col min="3606" max="3606" width="3.7109375" style="445" customWidth="1"/>
    <col min="3607" max="3607" width="11.140625" style="445" bestFit="1" customWidth="1"/>
    <col min="3608" max="3609" width="10.5703125" style="445"/>
    <col min="3610" max="3610" width="13.42578125" style="445" customWidth="1"/>
    <col min="3611" max="3830" width="10.5703125" style="445"/>
    <col min="3831" max="3838" width="0" style="445" hidden="1" customWidth="1"/>
    <col min="3839" max="3841" width="3.7109375" style="445" customWidth="1"/>
    <col min="3842" max="3842" width="12.7109375" style="445" customWidth="1"/>
    <col min="3843" max="3843" width="47.42578125" style="445" customWidth="1"/>
    <col min="3844" max="3844" width="5.5703125" style="445" customWidth="1"/>
    <col min="3845" max="3846" width="3.7109375" style="445" customWidth="1"/>
    <col min="3847" max="3847" width="22" style="445" customWidth="1"/>
    <col min="3848" max="3848" width="5.5703125" style="445" customWidth="1"/>
    <col min="3849" max="3850" width="3.7109375" style="445" customWidth="1"/>
    <col min="3851" max="3851" width="22" style="445" customWidth="1"/>
    <col min="3852" max="3852" width="5.5703125" style="445" customWidth="1"/>
    <col min="3853" max="3854" width="3.7109375" style="445" customWidth="1"/>
    <col min="3855" max="3855" width="22" style="445" customWidth="1"/>
    <col min="3856" max="3857" width="15.7109375" style="445" customWidth="1"/>
    <col min="3858" max="3858" width="11.7109375" style="445" customWidth="1"/>
    <col min="3859" max="3859" width="6.42578125" style="445" bestFit="1" customWidth="1"/>
    <col min="3860" max="3860" width="11.7109375" style="445" customWidth="1"/>
    <col min="3861" max="3861" width="0" style="445" hidden="1" customWidth="1"/>
    <col min="3862" max="3862" width="3.7109375" style="445" customWidth="1"/>
    <col min="3863" max="3863" width="11.140625" style="445" bestFit="1" customWidth="1"/>
    <col min="3864" max="3865" width="10.5703125" style="445"/>
    <col min="3866" max="3866" width="13.42578125" style="445" customWidth="1"/>
    <col min="3867" max="4086" width="10.5703125" style="445"/>
    <col min="4087" max="4094" width="0" style="445" hidden="1" customWidth="1"/>
    <col min="4095" max="4097" width="3.7109375" style="445" customWidth="1"/>
    <col min="4098" max="4098" width="12.7109375" style="445" customWidth="1"/>
    <col min="4099" max="4099" width="47.42578125" style="445" customWidth="1"/>
    <col min="4100" max="4100" width="5.5703125" style="445" customWidth="1"/>
    <col min="4101" max="4102" width="3.7109375" style="445" customWidth="1"/>
    <col min="4103" max="4103" width="22" style="445" customWidth="1"/>
    <col min="4104" max="4104" width="5.5703125" style="445" customWidth="1"/>
    <col min="4105" max="4106" width="3.7109375" style="445" customWidth="1"/>
    <col min="4107" max="4107" width="22" style="445" customWidth="1"/>
    <col min="4108" max="4108" width="5.5703125" style="445" customWidth="1"/>
    <col min="4109" max="4110" width="3.7109375" style="445" customWidth="1"/>
    <col min="4111" max="4111" width="22" style="445" customWidth="1"/>
    <col min="4112" max="4113" width="15.7109375" style="445" customWidth="1"/>
    <col min="4114" max="4114" width="11.7109375" style="445" customWidth="1"/>
    <col min="4115" max="4115" width="6.42578125" style="445" bestFit="1" customWidth="1"/>
    <col min="4116" max="4116" width="11.7109375" style="445" customWidth="1"/>
    <col min="4117" max="4117" width="0" style="445" hidden="1" customWidth="1"/>
    <col min="4118" max="4118" width="3.7109375" style="445" customWidth="1"/>
    <col min="4119" max="4119" width="11.140625" style="445" bestFit="1" customWidth="1"/>
    <col min="4120" max="4121" width="10.5703125" style="445"/>
    <col min="4122" max="4122" width="13.42578125" style="445" customWidth="1"/>
    <col min="4123" max="4342" width="10.5703125" style="445"/>
    <col min="4343" max="4350" width="0" style="445" hidden="1" customWidth="1"/>
    <col min="4351" max="4353" width="3.7109375" style="445" customWidth="1"/>
    <col min="4354" max="4354" width="12.7109375" style="445" customWidth="1"/>
    <col min="4355" max="4355" width="47.42578125" style="445" customWidth="1"/>
    <col min="4356" max="4356" width="5.5703125" style="445" customWidth="1"/>
    <col min="4357" max="4358" width="3.7109375" style="445" customWidth="1"/>
    <col min="4359" max="4359" width="22" style="445" customWidth="1"/>
    <col min="4360" max="4360" width="5.5703125" style="445" customWidth="1"/>
    <col min="4361" max="4362" width="3.7109375" style="445" customWidth="1"/>
    <col min="4363" max="4363" width="22" style="445" customWidth="1"/>
    <col min="4364" max="4364" width="5.5703125" style="445" customWidth="1"/>
    <col min="4365" max="4366" width="3.7109375" style="445" customWidth="1"/>
    <col min="4367" max="4367" width="22" style="445" customWidth="1"/>
    <col min="4368" max="4369" width="15.7109375" style="445" customWidth="1"/>
    <col min="4370" max="4370" width="11.7109375" style="445" customWidth="1"/>
    <col min="4371" max="4371" width="6.42578125" style="445" bestFit="1" customWidth="1"/>
    <col min="4372" max="4372" width="11.7109375" style="445" customWidth="1"/>
    <col min="4373" max="4373" width="0" style="445" hidden="1" customWidth="1"/>
    <col min="4374" max="4374" width="3.7109375" style="445" customWidth="1"/>
    <col min="4375" max="4375" width="11.140625" style="445" bestFit="1" customWidth="1"/>
    <col min="4376" max="4377" width="10.5703125" style="445"/>
    <col min="4378" max="4378" width="13.42578125" style="445" customWidth="1"/>
    <col min="4379" max="4598" width="10.5703125" style="445"/>
    <col min="4599" max="4606" width="0" style="445" hidden="1" customWidth="1"/>
    <col min="4607" max="4609" width="3.7109375" style="445" customWidth="1"/>
    <col min="4610" max="4610" width="12.7109375" style="445" customWidth="1"/>
    <col min="4611" max="4611" width="47.42578125" style="445" customWidth="1"/>
    <col min="4612" max="4612" width="5.5703125" style="445" customWidth="1"/>
    <col min="4613" max="4614" width="3.7109375" style="445" customWidth="1"/>
    <col min="4615" max="4615" width="22" style="445" customWidth="1"/>
    <col min="4616" max="4616" width="5.5703125" style="445" customWidth="1"/>
    <col min="4617" max="4618" width="3.7109375" style="445" customWidth="1"/>
    <col min="4619" max="4619" width="22" style="445" customWidth="1"/>
    <col min="4620" max="4620" width="5.5703125" style="445" customWidth="1"/>
    <col min="4621" max="4622" width="3.7109375" style="445" customWidth="1"/>
    <col min="4623" max="4623" width="22" style="445" customWidth="1"/>
    <col min="4624" max="4625" width="15.7109375" style="445" customWidth="1"/>
    <col min="4626" max="4626" width="11.7109375" style="445" customWidth="1"/>
    <col min="4627" max="4627" width="6.42578125" style="445" bestFit="1" customWidth="1"/>
    <col min="4628" max="4628" width="11.7109375" style="445" customWidth="1"/>
    <col min="4629" max="4629" width="0" style="445" hidden="1" customWidth="1"/>
    <col min="4630" max="4630" width="3.7109375" style="445" customWidth="1"/>
    <col min="4631" max="4631" width="11.140625" style="445" bestFit="1" customWidth="1"/>
    <col min="4632" max="4633" width="10.5703125" style="445"/>
    <col min="4634" max="4634" width="13.42578125" style="445" customWidth="1"/>
    <col min="4635" max="4854" width="10.5703125" style="445"/>
    <col min="4855" max="4862" width="0" style="445" hidden="1" customWidth="1"/>
    <col min="4863" max="4865" width="3.7109375" style="445" customWidth="1"/>
    <col min="4866" max="4866" width="12.7109375" style="445" customWidth="1"/>
    <col min="4867" max="4867" width="47.42578125" style="445" customWidth="1"/>
    <col min="4868" max="4868" width="5.5703125" style="445" customWidth="1"/>
    <col min="4869" max="4870" width="3.7109375" style="445" customWidth="1"/>
    <col min="4871" max="4871" width="22" style="445" customWidth="1"/>
    <col min="4872" max="4872" width="5.5703125" style="445" customWidth="1"/>
    <col min="4873" max="4874" width="3.7109375" style="445" customWidth="1"/>
    <col min="4875" max="4875" width="22" style="445" customWidth="1"/>
    <col min="4876" max="4876" width="5.5703125" style="445" customWidth="1"/>
    <col min="4877" max="4878" width="3.7109375" style="445" customWidth="1"/>
    <col min="4879" max="4879" width="22" style="445" customWidth="1"/>
    <col min="4880" max="4881" width="15.7109375" style="445" customWidth="1"/>
    <col min="4882" max="4882" width="11.7109375" style="445" customWidth="1"/>
    <col min="4883" max="4883" width="6.42578125" style="445" bestFit="1" customWidth="1"/>
    <col min="4884" max="4884" width="11.7109375" style="445" customWidth="1"/>
    <col min="4885" max="4885" width="0" style="445" hidden="1" customWidth="1"/>
    <col min="4886" max="4886" width="3.7109375" style="445" customWidth="1"/>
    <col min="4887" max="4887" width="11.140625" style="445" bestFit="1" customWidth="1"/>
    <col min="4888" max="4889" width="10.5703125" style="445"/>
    <col min="4890" max="4890" width="13.42578125" style="445" customWidth="1"/>
    <col min="4891" max="5110" width="10.5703125" style="445"/>
    <col min="5111" max="5118" width="0" style="445" hidden="1" customWidth="1"/>
    <col min="5119" max="5121" width="3.7109375" style="445" customWidth="1"/>
    <col min="5122" max="5122" width="12.7109375" style="445" customWidth="1"/>
    <col min="5123" max="5123" width="47.42578125" style="445" customWidth="1"/>
    <col min="5124" max="5124" width="5.5703125" style="445" customWidth="1"/>
    <col min="5125" max="5126" width="3.7109375" style="445" customWidth="1"/>
    <col min="5127" max="5127" width="22" style="445" customWidth="1"/>
    <col min="5128" max="5128" width="5.5703125" style="445" customWidth="1"/>
    <col min="5129" max="5130" width="3.7109375" style="445" customWidth="1"/>
    <col min="5131" max="5131" width="22" style="445" customWidth="1"/>
    <col min="5132" max="5132" width="5.5703125" style="445" customWidth="1"/>
    <col min="5133" max="5134" width="3.7109375" style="445" customWidth="1"/>
    <col min="5135" max="5135" width="22" style="445" customWidth="1"/>
    <col min="5136" max="5137" width="15.7109375" style="445" customWidth="1"/>
    <col min="5138" max="5138" width="11.7109375" style="445" customWidth="1"/>
    <col min="5139" max="5139" width="6.42578125" style="445" bestFit="1" customWidth="1"/>
    <col min="5140" max="5140" width="11.7109375" style="445" customWidth="1"/>
    <col min="5141" max="5141" width="0" style="445" hidden="1" customWidth="1"/>
    <col min="5142" max="5142" width="3.7109375" style="445" customWidth="1"/>
    <col min="5143" max="5143" width="11.140625" style="445" bestFit="1" customWidth="1"/>
    <col min="5144" max="5145" width="10.5703125" style="445"/>
    <col min="5146" max="5146" width="13.42578125" style="445" customWidth="1"/>
    <col min="5147" max="5366" width="10.5703125" style="445"/>
    <col min="5367" max="5374" width="0" style="445" hidden="1" customWidth="1"/>
    <col min="5375" max="5377" width="3.7109375" style="445" customWidth="1"/>
    <col min="5378" max="5378" width="12.7109375" style="445" customWidth="1"/>
    <col min="5379" max="5379" width="47.42578125" style="445" customWidth="1"/>
    <col min="5380" max="5380" width="5.5703125" style="445" customWidth="1"/>
    <col min="5381" max="5382" width="3.7109375" style="445" customWidth="1"/>
    <col min="5383" max="5383" width="22" style="445" customWidth="1"/>
    <col min="5384" max="5384" width="5.5703125" style="445" customWidth="1"/>
    <col min="5385" max="5386" width="3.7109375" style="445" customWidth="1"/>
    <col min="5387" max="5387" width="22" style="445" customWidth="1"/>
    <col min="5388" max="5388" width="5.5703125" style="445" customWidth="1"/>
    <col min="5389" max="5390" width="3.7109375" style="445" customWidth="1"/>
    <col min="5391" max="5391" width="22" style="445" customWidth="1"/>
    <col min="5392" max="5393" width="15.7109375" style="445" customWidth="1"/>
    <col min="5394" max="5394" width="11.7109375" style="445" customWidth="1"/>
    <col min="5395" max="5395" width="6.42578125" style="445" bestFit="1" customWidth="1"/>
    <col min="5396" max="5396" width="11.7109375" style="445" customWidth="1"/>
    <col min="5397" max="5397" width="0" style="445" hidden="1" customWidth="1"/>
    <col min="5398" max="5398" width="3.7109375" style="445" customWidth="1"/>
    <col min="5399" max="5399" width="11.140625" style="445" bestFit="1" customWidth="1"/>
    <col min="5400" max="5401" width="10.5703125" style="445"/>
    <col min="5402" max="5402" width="13.42578125" style="445" customWidth="1"/>
    <col min="5403" max="5622" width="10.5703125" style="445"/>
    <col min="5623" max="5630" width="0" style="445" hidden="1" customWidth="1"/>
    <col min="5631" max="5633" width="3.7109375" style="445" customWidth="1"/>
    <col min="5634" max="5634" width="12.7109375" style="445" customWidth="1"/>
    <col min="5635" max="5635" width="47.42578125" style="445" customWidth="1"/>
    <col min="5636" max="5636" width="5.5703125" style="445" customWidth="1"/>
    <col min="5637" max="5638" width="3.7109375" style="445" customWidth="1"/>
    <col min="5639" max="5639" width="22" style="445" customWidth="1"/>
    <col min="5640" max="5640" width="5.5703125" style="445" customWidth="1"/>
    <col min="5641" max="5642" width="3.7109375" style="445" customWidth="1"/>
    <col min="5643" max="5643" width="22" style="445" customWidth="1"/>
    <col min="5644" max="5644" width="5.5703125" style="445" customWidth="1"/>
    <col min="5645" max="5646" width="3.7109375" style="445" customWidth="1"/>
    <col min="5647" max="5647" width="22" style="445" customWidth="1"/>
    <col min="5648" max="5649" width="15.7109375" style="445" customWidth="1"/>
    <col min="5650" max="5650" width="11.7109375" style="445" customWidth="1"/>
    <col min="5651" max="5651" width="6.42578125" style="445" bestFit="1" customWidth="1"/>
    <col min="5652" max="5652" width="11.7109375" style="445" customWidth="1"/>
    <col min="5653" max="5653" width="0" style="445" hidden="1" customWidth="1"/>
    <col min="5654" max="5654" width="3.7109375" style="445" customWidth="1"/>
    <col min="5655" max="5655" width="11.140625" style="445" bestFit="1" customWidth="1"/>
    <col min="5656" max="5657" width="10.5703125" style="445"/>
    <col min="5658" max="5658" width="13.42578125" style="445" customWidth="1"/>
    <col min="5659" max="5878" width="10.5703125" style="445"/>
    <col min="5879" max="5886" width="0" style="445" hidden="1" customWidth="1"/>
    <col min="5887" max="5889" width="3.7109375" style="445" customWidth="1"/>
    <col min="5890" max="5890" width="12.7109375" style="445" customWidth="1"/>
    <col min="5891" max="5891" width="47.42578125" style="445" customWidth="1"/>
    <col min="5892" max="5892" width="5.5703125" style="445" customWidth="1"/>
    <col min="5893" max="5894" width="3.7109375" style="445" customWidth="1"/>
    <col min="5895" max="5895" width="22" style="445" customWidth="1"/>
    <col min="5896" max="5896" width="5.5703125" style="445" customWidth="1"/>
    <col min="5897" max="5898" width="3.7109375" style="445" customWidth="1"/>
    <col min="5899" max="5899" width="22" style="445" customWidth="1"/>
    <col min="5900" max="5900" width="5.5703125" style="445" customWidth="1"/>
    <col min="5901" max="5902" width="3.7109375" style="445" customWidth="1"/>
    <col min="5903" max="5903" width="22" style="445" customWidth="1"/>
    <col min="5904" max="5905" width="15.7109375" style="445" customWidth="1"/>
    <col min="5906" max="5906" width="11.7109375" style="445" customWidth="1"/>
    <col min="5907" max="5907" width="6.42578125" style="445" bestFit="1" customWidth="1"/>
    <col min="5908" max="5908" width="11.7109375" style="445" customWidth="1"/>
    <col min="5909" max="5909" width="0" style="445" hidden="1" customWidth="1"/>
    <col min="5910" max="5910" width="3.7109375" style="445" customWidth="1"/>
    <col min="5911" max="5911" width="11.140625" style="445" bestFit="1" customWidth="1"/>
    <col min="5912" max="5913" width="10.5703125" style="445"/>
    <col min="5914" max="5914" width="13.42578125" style="445" customWidth="1"/>
    <col min="5915" max="6134" width="10.5703125" style="445"/>
    <col min="6135" max="6142" width="0" style="445" hidden="1" customWidth="1"/>
    <col min="6143" max="6145" width="3.7109375" style="445" customWidth="1"/>
    <col min="6146" max="6146" width="12.7109375" style="445" customWidth="1"/>
    <col min="6147" max="6147" width="47.42578125" style="445" customWidth="1"/>
    <col min="6148" max="6148" width="5.5703125" style="445" customWidth="1"/>
    <col min="6149" max="6150" width="3.7109375" style="445" customWidth="1"/>
    <col min="6151" max="6151" width="22" style="445" customWidth="1"/>
    <col min="6152" max="6152" width="5.5703125" style="445" customWidth="1"/>
    <col min="6153" max="6154" width="3.7109375" style="445" customWidth="1"/>
    <col min="6155" max="6155" width="22" style="445" customWidth="1"/>
    <col min="6156" max="6156" width="5.5703125" style="445" customWidth="1"/>
    <col min="6157" max="6158" width="3.7109375" style="445" customWidth="1"/>
    <col min="6159" max="6159" width="22" style="445" customWidth="1"/>
    <col min="6160" max="6161" width="15.7109375" style="445" customWidth="1"/>
    <col min="6162" max="6162" width="11.7109375" style="445" customWidth="1"/>
    <col min="6163" max="6163" width="6.42578125" style="445" bestFit="1" customWidth="1"/>
    <col min="6164" max="6164" width="11.7109375" style="445" customWidth="1"/>
    <col min="6165" max="6165" width="0" style="445" hidden="1" customWidth="1"/>
    <col min="6166" max="6166" width="3.7109375" style="445" customWidth="1"/>
    <col min="6167" max="6167" width="11.140625" style="445" bestFit="1" customWidth="1"/>
    <col min="6168" max="6169" width="10.5703125" style="445"/>
    <col min="6170" max="6170" width="13.42578125" style="445" customWidth="1"/>
    <col min="6171" max="6390" width="10.5703125" style="445"/>
    <col min="6391" max="6398" width="0" style="445" hidden="1" customWidth="1"/>
    <col min="6399" max="6401" width="3.7109375" style="445" customWidth="1"/>
    <col min="6402" max="6402" width="12.7109375" style="445" customWidth="1"/>
    <col min="6403" max="6403" width="47.42578125" style="445" customWidth="1"/>
    <col min="6404" max="6404" width="5.5703125" style="445" customWidth="1"/>
    <col min="6405" max="6406" width="3.7109375" style="445" customWidth="1"/>
    <col min="6407" max="6407" width="22" style="445" customWidth="1"/>
    <col min="6408" max="6408" width="5.5703125" style="445" customWidth="1"/>
    <col min="6409" max="6410" width="3.7109375" style="445" customWidth="1"/>
    <col min="6411" max="6411" width="22" style="445" customWidth="1"/>
    <col min="6412" max="6412" width="5.5703125" style="445" customWidth="1"/>
    <col min="6413" max="6414" width="3.7109375" style="445" customWidth="1"/>
    <col min="6415" max="6415" width="22" style="445" customWidth="1"/>
    <col min="6416" max="6417" width="15.7109375" style="445" customWidth="1"/>
    <col min="6418" max="6418" width="11.7109375" style="445" customWidth="1"/>
    <col min="6419" max="6419" width="6.42578125" style="445" bestFit="1" customWidth="1"/>
    <col min="6420" max="6420" width="11.7109375" style="445" customWidth="1"/>
    <col min="6421" max="6421" width="0" style="445" hidden="1" customWidth="1"/>
    <col min="6422" max="6422" width="3.7109375" style="445" customWidth="1"/>
    <col min="6423" max="6423" width="11.140625" style="445" bestFit="1" customWidth="1"/>
    <col min="6424" max="6425" width="10.5703125" style="445"/>
    <col min="6426" max="6426" width="13.42578125" style="445" customWidth="1"/>
    <col min="6427" max="6646" width="10.5703125" style="445"/>
    <col min="6647" max="6654" width="0" style="445" hidden="1" customWidth="1"/>
    <col min="6655" max="6657" width="3.7109375" style="445" customWidth="1"/>
    <col min="6658" max="6658" width="12.7109375" style="445" customWidth="1"/>
    <col min="6659" max="6659" width="47.42578125" style="445" customWidth="1"/>
    <col min="6660" max="6660" width="5.5703125" style="445" customWidth="1"/>
    <col min="6661" max="6662" width="3.7109375" style="445" customWidth="1"/>
    <col min="6663" max="6663" width="22" style="445" customWidth="1"/>
    <col min="6664" max="6664" width="5.5703125" style="445" customWidth="1"/>
    <col min="6665" max="6666" width="3.7109375" style="445" customWidth="1"/>
    <col min="6667" max="6667" width="22" style="445" customWidth="1"/>
    <col min="6668" max="6668" width="5.5703125" style="445" customWidth="1"/>
    <col min="6669" max="6670" width="3.7109375" style="445" customWidth="1"/>
    <col min="6671" max="6671" width="22" style="445" customWidth="1"/>
    <col min="6672" max="6673" width="15.7109375" style="445" customWidth="1"/>
    <col min="6674" max="6674" width="11.7109375" style="445" customWidth="1"/>
    <col min="6675" max="6675" width="6.42578125" style="445" bestFit="1" customWidth="1"/>
    <col min="6676" max="6676" width="11.7109375" style="445" customWidth="1"/>
    <col min="6677" max="6677" width="0" style="445" hidden="1" customWidth="1"/>
    <col min="6678" max="6678" width="3.7109375" style="445" customWidth="1"/>
    <col min="6679" max="6679" width="11.140625" style="445" bestFit="1" customWidth="1"/>
    <col min="6680" max="6681" width="10.5703125" style="445"/>
    <col min="6682" max="6682" width="13.42578125" style="445" customWidth="1"/>
    <col min="6683" max="6902" width="10.5703125" style="445"/>
    <col min="6903" max="6910" width="0" style="445" hidden="1" customWidth="1"/>
    <col min="6911" max="6913" width="3.7109375" style="445" customWidth="1"/>
    <col min="6914" max="6914" width="12.7109375" style="445" customWidth="1"/>
    <col min="6915" max="6915" width="47.42578125" style="445" customWidth="1"/>
    <col min="6916" max="6916" width="5.5703125" style="445" customWidth="1"/>
    <col min="6917" max="6918" width="3.7109375" style="445" customWidth="1"/>
    <col min="6919" max="6919" width="22" style="445" customWidth="1"/>
    <col min="6920" max="6920" width="5.5703125" style="445" customWidth="1"/>
    <col min="6921" max="6922" width="3.7109375" style="445" customWidth="1"/>
    <col min="6923" max="6923" width="22" style="445" customWidth="1"/>
    <col min="6924" max="6924" width="5.5703125" style="445" customWidth="1"/>
    <col min="6925" max="6926" width="3.7109375" style="445" customWidth="1"/>
    <col min="6927" max="6927" width="22" style="445" customWidth="1"/>
    <col min="6928" max="6929" width="15.7109375" style="445" customWidth="1"/>
    <col min="6930" max="6930" width="11.7109375" style="445" customWidth="1"/>
    <col min="6931" max="6931" width="6.42578125" style="445" bestFit="1" customWidth="1"/>
    <col min="6932" max="6932" width="11.7109375" style="445" customWidth="1"/>
    <col min="6933" max="6933" width="0" style="445" hidden="1" customWidth="1"/>
    <col min="6934" max="6934" width="3.7109375" style="445" customWidth="1"/>
    <col min="6935" max="6935" width="11.140625" style="445" bestFit="1" customWidth="1"/>
    <col min="6936" max="6937" width="10.5703125" style="445"/>
    <col min="6938" max="6938" width="13.42578125" style="445" customWidth="1"/>
    <col min="6939" max="7158" width="10.5703125" style="445"/>
    <col min="7159" max="7166" width="0" style="445" hidden="1" customWidth="1"/>
    <col min="7167" max="7169" width="3.7109375" style="445" customWidth="1"/>
    <col min="7170" max="7170" width="12.7109375" style="445" customWidth="1"/>
    <col min="7171" max="7171" width="47.42578125" style="445" customWidth="1"/>
    <col min="7172" max="7172" width="5.5703125" style="445" customWidth="1"/>
    <col min="7173" max="7174" width="3.7109375" style="445" customWidth="1"/>
    <col min="7175" max="7175" width="22" style="445" customWidth="1"/>
    <col min="7176" max="7176" width="5.5703125" style="445" customWidth="1"/>
    <col min="7177" max="7178" width="3.7109375" style="445" customWidth="1"/>
    <col min="7179" max="7179" width="22" style="445" customWidth="1"/>
    <col min="7180" max="7180" width="5.5703125" style="445" customWidth="1"/>
    <col min="7181" max="7182" width="3.7109375" style="445" customWidth="1"/>
    <col min="7183" max="7183" width="22" style="445" customWidth="1"/>
    <col min="7184" max="7185" width="15.7109375" style="445" customWidth="1"/>
    <col min="7186" max="7186" width="11.7109375" style="445" customWidth="1"/>
    <col min="7187" max="7187" width="6.42578125" style="445" bestFit="1" customWidth="1"/>
    <col min="7188" max="7188" width="11.7109375" style="445" customWidth="1"/>
    <col min="7189" max="7189" width="0" style="445" hidden="1" customWidth="1"/>
    <col min="7190" max="7190" width="3.7109375" style="445" customWidth="1"/>
    <col min="7191" max="7191" width="11.140625" style="445" bestFit="1" customWidth="1"/>
    <col min="7192" max="7193" width="10.5703125" style="445"/>
    <col min="7194" max="7194" width="13.42578125" style="445" customWidth="1"/>
    <col min="7195" max="7414" width="10.5703125" style="445"/>
    <col min="7415" max="7422" width="0" style="445" hidden="1" customWidth="1"/>
    <col min="7423" max="7425" width="3.7109375" style="445" customWidth="1"/>
    <col min="7426" max="7426" width="12.7109375" style="445" customWidth="1"/>
    <col min="7427" max="7427" width="47.42578125" style="445" customWidth="1"/>
    <col min="7428" max="7428" width="5.5703125" style="445" customWidth="1"/>
    <col min="7429" max="7430" width="3.7109375" style="445" customWidth="1"/>
    <col min="7431" max="7431" width="22" style="445" customWidth="1"/>
    <col min="7432" max="7432" width="5.5703125" style="445" customWidth="1"/>
    <col min="7433" max="7434" width="3.7109375" style="445" customWidth="1"/>
    <col min="7435" max="7435" width="22" style="445" customWidth="1"/>
    <col min="7436" max="7436" width="5.5703125" style="445" customWidth="1"/>
    <col min="7437" max="7438" width="3.7109375" style="445" customWidth="1"/>
    <col min="7439" max="7439" width="22" style="445" customWidth="1"/>
    <col min="7440" max="7441" width="15.7109375" style="445" customWidth="1"/>
    <col min="7442" max="7442" width="11.7109375" style="445" customWidth="1"/>
    <col min="7443" max="7443" width="6.42578125" style="445" bestFit="1" customWidth="1"/>
    <col min="7444" max="7444" width="11.7109375" style="445" customWidth="1"/>
    <col min="7445" max="7445" width="0" style="445" hidden="1" customWidth="1"/>
    <col min="7446" max="7446" width="3.7109375" style="445" customWidth="1"/>
    <col min="7447" max="7447" width="11.140625" style="445" bestFit="1" customWidth="1"/>
    <col min="7448" max="7449" width="10.5703125" style="445"/>
    <col min="7450" max="7450" width="13.42578125" style="445" customWidth="1"/>
    <col min="7451" max="7670" width="10.5703125" style="445"/>
    <col min="7671" max="7678" width="0" style="445" hidden="1" customWidth="1"/>
    <col min="7679" max="7681" width="3.7109375" style="445" customWidth="1"/>
    <col min="7682" max="7682" width="12.7109375" style="445" customWidth="1"/>
    <col min="7683" max="7683" width="47.42578125" style="445" customWidth="1"/>
    <col min="7684" max="7684" width="5.5703125" style="445" customWidth="1"/>
    <col min="7685" max="7686" width="3.7109375" style="445" customWidth="1"/>
    <col min="7687" max="7687" width="22" style="445" customWidth="1"/>
    <col min="7688" max="7688" width="5.5703125" style="445" customWidth="1"/>
    <col min="7689" max="7690" width="3.7109375" style="445" customWidth="1"/>
    <col min="7691" max="7691" width="22" style="445" customWidth="1"/>
    <col min="7692" max="7692" width="5.5703125" style="445" customWidth="1"/>
    <col min="7693" max="7694" width="3.7109375" style="445" customWidth="1"/>
    <col min="7695" max="7695" width="22" style="445" customWidth="1"/>
    <col min="7696" max="7697" width="15.7109375" style="445" customWidth="1"/>
    <col min="7698" max="7698" width="11.7109375" style="445" customWidth="1"/>
    <col min="7699" max="7699" width="6.42578125" style="445" bestFit="1" customWidth="1"/>
    <col min="7700" max="7700" width="11.7109375" style="445" customWidth="1"/>
    <col min="7701" max="7701" width="0" style="445" hidden="1" customWidth="1"/>
    <col min="7702" max="7702" width="3.7109375" style="445" customWidth="1"/>
    <col min="7703" max="7703" width="11.140625" style="445" bestFit="1" customWidth="1"/>
    <col min="7704" max="7705" width="10.5703125" style="445"/>
    <col min="7706" max="7706" width="13.42578125" style="445" customWidth="1"/>
    <col min="7707" max="7926" width="10.5703125" style="445"/>
    <col min="7927" max="7934" width="0" style="445" hidden="1" customWidth="1"/>
    <col min="7935" max="7937" width="3.7109375" style="445" customWidth="1"/>
    <col min="7938" max="7938" width="12.7109375" style="445" customWidth="1"/>
    <col min="7939" max="7939" width="47.42578125" style="445" customWidth="1"/>
    <col min="7940" max="7940" width="5.5703125" style="445" customWidth="1"/>
    <col min="7941" max="7942" width="3.7109375" style="445" customWidth="1"/>
    <col min="7943" max="7943" width="22" style="445" customWidth="1"/>
    <col min="7944" max="7944" width="5.5703125" style="445" customWidth="1"/>
    <col min="7945" max="7946" width="3.7109375" style="445" customWidth="1"/>
    <col min="7947" max="7947" width="22" style="445" customWidth="1"/>
    <col min="7948" max="7948" width="5.5703125" style="445" customWidth="1"/>
    <col min="7949" max="7950" width="3.7109375" style="445" customWidth="1"/>
    <col min="7951" max="7951" width="22" style="445" customWidth="1"/>
    <col min="7952" max="7953" width="15.7109375" style="445" customWidth="1"/>
    <col min="7954" max="7954" width="11.7109375" style="445" customWidth="1"/>
    <col min="7955" max="7955" width="6.42578125" style="445" bestFit="1" customWidth="1"/>
    <col min="7956" max="7956" width="11.7109375" style="445" customWidth="1"/>
    <col min="7957" max="7957" width="0" style="445" hidden="1" customWidth="1"/>
    <col min="7958" max="7958" width="3.7109375" style="445" customWidth="1"/>
    <col min="7959" max="7959" width="11.140625" style="445" bestFit="1" customWidth="1"/>
    <col min="7960" max="7961" width="10.5703125" style="445"/>
    <col min="7962" max="7962" width="13.42578125" style="445" customWidth="1"/>
    <col min="7963" max="8182" width="10.5703125" style="445"/>
    <col min="8183" max="8190" width="0" style="445" hidden="1" customWidth="1"/>
    <col min="8191" max="8193" width="3.7109375" style="445" customWidth="1"/>
    <col min="8194" max="8194" width="12.7109375" style="445" customWidth="1"/>
    <col min="8195" max="8195" width="47.42578125" style="445" customWidth="1"/>
    <col min="8196" max="8196" width="5.5703125" style="445" customWidth="1"/>
    <col min="8197" max="8198" width="3.7109375" style="445" customWidth="1"/>
    <col min="8199" max="8199" width="22" style="445" customWidth="1"/>
    <col min="8200" max="8200" width="5.5703125" style="445" customWidth="1"/>
    <col min="8201" max="8202" width="3.7109375" style="445" customWidth="1"/>
    <col min="8203" max="8203" width="22" style="445" customWidth="1"/>
    <col min="8204" max="8204" width="5.5703125" style="445" customWidth="1"/>
    <col min="8205" max="8206" width="3.7109375" style="445" customWidth="1"/>
    <col min="8207" max="8207" width="22" style="445" customWidth="1"/>
    <col min="8208" max="8209" width="15.7109375" style="445" customWidth="1"/>
    <col min="8210" max="8210" width="11.7109375" style="445" customWidth="1"/>
    <col min="8211" max="8211" width="6.42578125" style="445" bestFit="1" customWidth="1"/>
    <col min="8212" max="8212" width="11.7109375" style="445" customWidth="1"/>
    <col min="8213" max="8213" width="0" style="445" hidden="1" customWidth="1"/>
    <col min="8214" max="8214" width="3.7109375" style="445" customWidth="1"/>
    <col min="8215" max="8215" width="11.140625" style="445" bestFit="1" customWidth="1"/>
    <col min="8216" max="8217" width="10.5703125" style="445"/>
    <col min="8218" max="8218" width="13.42578125" style="445" customWidth="1"/>
    <col min="8219" max="8438" width="10.5703125" style="445"/>
    <col min="8439" max="8446" width="0" style="445" hidden="1" customWidth="1"/>
    <col min="8447" max="8449" width="3.7109375" style="445" customWidth="1"/>
    <col min="8450" max="8450" width="12.7109375" style="445" customWidth="1"/>
    <col min="8451" max="8451" width="47.42578125" style="445" customWidth="1"/>
    <col min="8452" max="8452" width="5.5703125" style="445" customWidth="1"/>
    <col min="8453" max="8454" width="3.7109375" style="445" customWidth="1"/>
    <col min="8455" max="8455" width="22" style="445" customWidth="1"/>
    <col min="8456" max="8456" width="5.5703125" style="445" customWidth="1"/>
    <col min="8457" max="8458" width="3.7109375" style="445" customWidth="1"/>
    <col min="8459" max="8459" width="22" style="445" customWidth="1"/>
    <col min="8460" max="8460" width="5.5703125" style="445" customWidth="1"/>
    <col min="8461" max="8462" width="3.7109375" style="445" customWidth="1"/>
    <col min="8463" max="8463" width="22" style="445" customWidth="1"/>
    <col min="8464" max="8465" width="15.7109375" style="445" customWidth="1"/>
    <col min="8466" max="8466" width="11.7109375" style="445" customWidth="1"/>
    <col min="8467" max="8467" width="6.42578125" style="445" bestFit="1" customWidth="1"/>
    <col min="8468" max="8468" width="11.7109375" style="445" customWidth="1"/>
    <col min="8469" max="8469" width="0" style="445" hidden="1" customWidth="1"/>
    <col min="8470" max="8470" width="3.7109375" style="445" customWidth="1"/>
    <col min="8471" max="8471" width="11.140625" style="445" bestFit="1" customWidth="1"/>
    <col min="8472" max="8473" width="10.5703125" style="445"/>
    <col min="8474" max="8474" width="13.42578125" style="445" customWidth="1"/>
    <col min="8475" max="8694" width="10.5703125" style="445"/>
    <col min="8695" max="8702" width="0" style="445" hidden="1" customWidth="1"/>
    <col min="8703" max="8705" width="3.7109375" style="445" customWidth="1"/>
    <col min="8706" max="8706" width="12.7109375" style="445" customWidth="1"/>
    <col min="8707" max="8707" width="47.42578125" style="445" customWidth="1"/>
    <col min="8708" max="8708" width="5.5703125" style="445" customWidth="1"/>
    <col min="8709" max="8710" width="3.7109375" style="445" customWidth="1"/>
    <col min="8711" max="8711" width="22" style="445" customWidth="1"/>
    <col min="8712" max="8712" width="5.5703125" style="445" customWidth="1"/>
    <col min="8713" max="8714" width="3.7109375" style="445" customWidth="1"/>
    <col min="8715" max="8715" width="22" style="445" customWidth="1"/>
    <col min="8716" max="8716" width="5.5703125" style="445" customWidth="1"/>
    <col min="8717" max="8718" width="3.7109375" style="445" customWidth="1"/>
    <col min="8719" max="8719" width="22" style="445" customWidth="1"/>
    <col min="8720" max="8721" width="15.7109375" style="445" customWidth="1"/>
    <col min="8722" max="8722" width="11.7109375" style="445" customWidth="1"/>
    <col min="8723" max="8723" width="6.42578125" style="445" bestFit="1" customWidth="1"/>
    <col min="8724" max="8724" width="11.7109375" style="445" customWidth="1"/>
    <col min="8725" max="8725" width="0" style="445" hidden="1" customWidth="1"/>
    <col min="8726" max="8726" width="3.7109375" style="445" customWidth="1"/>
    <col min="8727" max="8727" width="11.140625" style="445" bestFit="1" customWidth="1"/>
    <col min="8728" max="8729" width="10.5703125" style="445"/>
    <col min="8730" max="8730" width="13.42578125" style="445" customWidth="1"/>
    <col min="8731" max="8950" width="10.5703125" style="445"/>
    <col min="8951" max="8958" width="0" style="445" hidden="1" customWidth="1"/>
    <col min="8959" max="8961" width="3.7109375" style="445" customWidth="1"/>
    <col min="8962" max="8962" width="12.7109375" style="445" customWidth="1"/>
    <col min="8963" max="8963" width="47.42578125" style="445" customWidth="1"/>
    <col min="8964" max="8964" width="5.5703125" style="445" customWidth="1"/>
    <col min="8965" max="8966" width="3.7109375" style="445" customWidth="1"/>
    <col min="8967" max="8967" width="22" style="445" customWidth="1"/>
    <col min="8968" max="8968" width="5.5703125" style="445" customWidth="1"/>
    <col min="8969" max="8970" width="3.7109375" style="445" customWidth="1"/>
    <col min="8971" max="8971" width="22" style="445" customWidth="1"/>
    <col min="8972" max="8972" width="5.5703125" style="445" customWidth="1"/>
    <col min="8973" max="8974" width="3.7109375" style="445" customWidth="1"/>
    <col min="8975" max="8975" width="22" style="445" customWidth="1"/>
    <col min="8976" max="8977" width="15.7109375" style="445" customWidth="1"/>
    <col min="8978" max="8978" width="11.7109375" style="445" customWidth="1"/>
    <col min="8979" max="8979" width="6.42578125" style="445" bestFit="1" customWidth="1"/>
    <col min="8980" max="8980" width="11.7109375" style="445" customWidth="1"/>
    <col min="8981" max="8981" width="0" style="445" hidden="1" customWidth="1"/>
    <col min="8982" max="8982" width="3.7109375" style="445" customWidth="1"/>
    <col min="8983" max="8983" width="11.140625" style="445" bestFit="1" customWidth="1"/>
    <col min="8984" max="8985" width="10.5703125" style="445"/>
    <col min="8986" max="8986" width="13.42578125" style="445" customWidth="1"/>
    <col min="8987" max="9206" width="10.5703125" style="445"/>
    <col min="9207" max="9214" width="0" style="445" hidden="1" customWidth="1"/>
    <col min="9215" max="9217" width="3.7109375" style="445" customWidth="1"/>
    <col min="9218" max="9218" width="12.7109375" style="445" customWidth="1"/>
    <col min="9219" max="9219" width="47.42578125" style="445" customWidth="1"/>
    <col min="9220" max="9220" width="5.5703125" style="445" customWidth="1"/>
    <col min="9221" max="9222" width="3.7109375" style="445" customWidth="1"/>
    <col min="9223" max="9223" width="22" style="445" customWidth="1"/>
    <col min="9224" max="9224" width="5.5703125" style="445" customWidth="1"/>
    <col min="9225" max="9226" width="3.7109375" style="445" customWidth="1"/>
    <col min="9227" max="9227" width="22" style="445" customWidth="1"/>
    <col min="9228" max="9228" width="5.5703125" style="445" customWidth="1"/>
    <col min="9229" max="9230" width="3.7109375" style="445" customWidth="1"/>
    <col min="9231" max="9231" width="22" style="445" customWidth="1"/>
    <col min="9232" max="9233" width="15.7109375" style="445" customWidth="1"/>
    <col min="9234" max="9234" width="11.7109375" style="445" customWidth="1"/>
    <col min="9235" max="9235" width="6.42578125" style="445" bestFit="1" customWidth="1"/>
    <col min="9236" max="9236" width="11.7109375" style="445" customWidth="1"/>
    <col min="9237" max="9237" width="0" style="445" hidden="1" customWidth="1"/>
    <col min="9238" max="9238" width="3.7109375" style="445" customWidth="1"/>
    <col min="9239" max="9239" width="11.140625" style="445" bestFit="1" customWidth="1"/>
    <col min="9240" max="9241" width="10.5703125" style="445"/>
    <col min="9242" max="9242" width="13.42578125" style="445" customWidth="1"/>
    <col min="9243" max="9462" width="10.5703125" style="445"/>
    <col min="9463" max="9470" width="0" style="445" hidden="1" customWidth="1"/>
    <col min="9471" max="9473" width="3.7109375" style="445" customWidth="1"/>
    <col min="9474" max="9474" width="12.7109375" style="445" customWidth="1"/>
    <col min="9475" max="9475" width="47.42578125" style="445" customWidth="1"/>
    <col min="9476" max="9476" width="5.5703125" style="445" customWidth="1"/>
    <col min="9477" max="9478" width="3.7109375" style="445" customWidth="1"/>
    <col min="9479" max="9479" width="22" style="445" customWidth="1"/>
    <col min="9480" max="9480" width="5.5703125" style="445" customWidth="1"/>
    <col min="9481" max="9482" width="3.7109375" style="445" customWidth="1"/>
    <col min="9483" max="9483" width="22" style="445" customWidth="1"/>
    <col min="9484" max="9484" width="5.5703125" style="445" customWidth="1"/>
    <col min="9485" max="9486" width="3.7109375" style="445" customWidth="1"/>
    <col min="9487" max="9487" width="22" style="445" customWidth="1"/>
    <col min="9488" max="9489" width="15.7109375" style="445" customWidth="1"/>
    <col min="9490" max="9490" width="11.7109375" style="445" customWidth="1"/>
    <col min="9491" max="9491" width="6.42578125" style="445" bestFit="1" customWidth="1"/>
    <col min="9492" max="9492" width="11.7109375" style="445" customWidth="1"/>
    <col min="9493" max="9493" width="0" style="445" hidden="1" customWidth="1"/>
    <col min="9494" max="9494" width="3.7109375" style="445" customWidth="1"/>
    <col min="9495" max="9495" width="11.140625" style="445" bestFit="1" customWidth="1"/>
    <col min="9496" max="9497" width="10.5703125" style="445"/>
    <col min="9498" max="9498" width="13.42578125" style="445" customWidth="1"/>
    <col min="9499" max="9718" width="10.5703125" style="445"/>
    <col min="9719" max="9726" width="0" style="445" hidden="1" customWidth="1"/>
    <col min="9727" max="9729" width="3.7109375" style="445" customWidth="1"/>
    <col min="9730" max="9730" width="12.7109375" style="445" customWidth="1"/>
    <col min="9731" max="9731" width="47.42578125" style="445" customWidth="1"/>
    <col min="9732" max="9732" width="5.5703125" style="445" customWidth="1"/>
    <col min="9733" max="9734" width="3.7109375" style="445" customWidth="1"/>
    <col min="9735" max="9735" width="22" style="445" customWidth="1"/>
    <col min="9736" max="9736" width="5.5703125" style="445" customWidth="1"/>
    <col min="9737" max="9738" width="3.7109375" style="445" customWidth="1"/>
    <col min="9739" max="9739" width="22" style="445" customWidth="1"/>
    <col min="9740" max="9740" width="5.5703125" style="445" customWidth="1"/>
    <col min="9741" max="9742" width="3.7109375" style="445" customWidth="1"/>
    <col min="9743" max="9743" width="22" style="445" customWidth="1"/>
    <col min="9744" max="9745" width="15.7109375" style="445" customWidth="1"/>
    <col min="9746" max="9746" width="11.7109375" style="445" customWidth="1"/>
    <col min="9747" max="9747" width="6.42578125" style="445" bestFit="1" customWidth="1"/>
    <col min="9748" max="9748" width="11.7109375" style="445" customWidth="1"/>
    <col min="9749" max="9749" width="0" style="445" hidden="1" customWidth="1"/>
    <col min="9750" max="9750" width="3.7109375" style="445" customWidth="1"/>
    <col min="9751" max="9751" width="11.140625" style="445" bestFit="1" customWidth="1"/>
    <col min="9752" max="9753" width="10.5703125" style="445"/>
    <col min="9754" max="9754" width="13.42578125" style="445" customWidth="1"/>
    <col min="9755" max="9974" width="10.5703125" style="445"/>
    <col min="9975" max="9982" width="0" style="445" hidden="1" customWidth="1"/>
    <col min="9983" max="9985" width="3.7109375" style="445" customWidth="1"/>
    <col min="9986" max="9986" width="12.7109375" style="445" customWidth="1"/>
    <col min="9987" max="9987" width="47.42578125" style="445" customWidth="1"/>
    <col min="9988" max="9988" width="5.5703125" style="445" customWidth="1"/>
    <col min="9989" max="9990" width="3.7109375" style="445" customWidth="1"/>
    <col min="9991" max="9991" width="22" style="445" customWidth="1"/>
    <col min="9992" max="9992" width="5.5703125" style="445" customWidth="1"/>
    <col min="9993" max="9994" width="3.7109375" style="445" customWidth="1"/>
    <col min="9995" max="9995" width="22" style="445" customWidth="1"/>
    <col min="9996" max="9996" width="5.5703125" style="445" customWidth="1"/>
    <col min="9997" max="9998" width="3.7109375" style="445" customWidth="1"/>
    <col min="9999" max="9999" width="22" style="445" customWidth="1"/>
    <col min="10000" max="10001" width="15.7109375" style="445" customWidth="1"/>
    <col min="10002" max="10002" width="11.7109375" style="445" customWidth="1"/>
    <col min="10003" max="10003" width="6.42578125" style="445" bestFit="1" customWidth="1"/>
    <col min="10004" max="10004" width="11.7109375" style="445" customWidth="1"/>
    <col min="10005" max="10005" width="0" style="445" hidden="1" customWidth="1"/>
    <col min="10006" max="10006" width="3.7109375" style="445" customWidth="1"/>
    <col min="10007" max="10007" width="11.140625" style="445" bestFit="1" customWidth="1"/>
    <col min="10008" max="10009" width="10.5703125" style="445"/>
    <col min="10010" max="10010" width="13.42578125" style="445" customWidth="1"/>
    <col min="10011" max="10230" width="10.5703125" style="445"/>
    <col min="10231" max="10238" width="0" style="445" hidden="1" customWidth="1"/>
    <col min="10239" max="10241" width="3.7109375" style="445" customWidth="1"/>
    <col min="10242" max="10242" width="12.7109375" style="445" customWidth="1"/>
    <col min="10243" max="10243" width="47.42578125" style="445" customWidth="1"/>
    <col min="10244" max="10244" width="5.5703125" style="445" customWidth="1"/>
    <col min="10245" max="10246" width="3.7109375" style="445" customWidth="1"/>
    <col min="10247" max="10247" width="22" style="445" customWidth="1"/>
    <col min="10248" max="10248" width="5.5703125" style="445" customWidth="1"/>
    <col min="10249" max="10250" width="3.7109375" style="445" customWidth="1"/>
    <col min="10251" max="10251" width="22" style="445" customWidth="1"/>
    <col min="10252" max="10252" width="5.5703125" style="445" customWidth="1"/>
    <col min="10253" max="10254" width="3.7109375" style="445" customWidth="1"/>
    <col min="10255" max="10255" width="22" style="445" customWidth="1"/>
    <col min="10256" max="10257" width="15.7109375" style="445" customWidth="1"/>
    <col min="10258" max="10258" width="11.7109375" style="445" customWidth="1"/>
    <col min="10259" max="10259" width="6.42578125" style="445" bestFit="1" customWidth="1"/>
    <col min="10260" max="10260" width="11.7109375" style="445" customWidth="1"/>
    <col min="10261" max="10261" width="0" style="445" hidden="1" customWidth="1"/>
    <col min="10262" max="10262" width="3.7109375" style="445" customWidth="1"/>
    <col min="10263" max="10263" width="11.140625" style="445" bestFit="1" customWidth="1"/>
    <col min="10264" max="10265" width="10.5703125" style="445"/>
    <col min="10266" max="10266" width="13.42578125" style="445" customWidth="1"/>
    <col min="10267" max="10486" width="10.5703125" style="445"/>
    <col min="10487" max="10494" width="0" style="445" hidden="1" customWidth="1"/>
    <col min="10495" max="10497" width="3.7109375" style="445" customWidth="1"/>
    <col min="10498" max="10498" width="12.7109375" style="445" customWidth="1"/>
    <col min="10499" max="10499" width="47.42578125" style="445" customWidth="1"/>
    <col min="10500" max="10500" width="5.5703125" style="445" customWidth="1"/>
    <col min="10501" max="10502" width="3.7109375" style="445" customWidth="1"/>
    <col min="10503" max="10503" width="22" style="445" customWidth="1"/>
    <col min="10504" max="10504" width="5.5703125" style="445" customWidth="1"/>
    <col min="10505" max="10506" width="3.7109375" style="445" customWidth="1"/>
    <col min="10507" max="10507" width="22" style="445" customWidth="1"/>
    <col min="10508" max="10508" width="5.5703125" style="445" customWidth="1"/>
    <col min="10509" max="10510" width="3.7109375" style="445" customWidth="1"/>
    <col min="10511" max="10511" width="22" style="445" customWidth="1"/>
    <col min="10512" max="10513" width="15.7109375" style="445" customWidth="1"/>
    <col min="10514" max="10514" width="11.7109375" style="445" customWidth="1"/>
    <col min="10515" max="10515" width="6.42578125" style="445" bestFit="1" customWidth="1"/>
    <col min="10516" max="10516" width="11.7109375" style="445" customWidth="1"/>
    <col min="10517" max="10517" width="0" style="445" hidden="1" customWidth="1"/>
    <col min="10518" max="10518" width="3.7109375" style="445" customWidth="1"/>
    <col min="10519" max="10519" width="11.140625" style="445" bestFit="1" customWidth="1"/>
    <col min="10520" max="10521" width="10.5703125" style="445"/>
    <col min="10522" max="10522" width="13.42578125" style="445" customWidth="1"/>
    <col min="10523" max="10742" width="10.5703125" style="445"/>
    <col min="10743" max="10750" width="0" style="445" hidden="1" customWidth="1"/>
    <col min="10751" max="10753" width="3.7109375" style="445" customWidth="1"/>
    <col min="10754" max="10754" width="12.7109375" style="445" customWidth="1"/>
    <col min="10755" max="10755" width="47.42578125" style="445" customWidth="1"/>
    <col min="10756" max="10756" width="5.5703125" style="445" customWidth="1"/>
    <col min="10757" max="10758" width="3.7109375" style="445" customWidth="1"/>
    <col min="10759" max="10759" width="22" style="445" customWidth="1"/>
    <col min="10760" max="10760" width="5.5703125" style="445" customWidth="1"/>
    <col min="10761" max="10762" width="3.7109375" style="445" customWidth="1"/>
    <col min="10763" max="10763" width="22" style="445" customWidth="1"/>
    <col min="10764" max="10764" width="5.5703125" style="445" customWidth="1"/>
    <col min="10765" max="10766" width="3.7109375" style="445" customWidth="1"/>
    <col min="10767" max="10767" width="22" style="445" customWidth="1"/>
    <col min="10768" max="10769" width="15.7109375" style="445" customWidth="1"/>
    <col min="10770" max="10770" width="11.7109375" style="445" customWidth="1"/>
    <col min="10771" max="10771" width="6.42578125" style="445" bestFit="1" customWidth="1"/>
    <col min="10772" max="10772" width="11.7109375" style="445" customWidth="1"/>
    <col min="10773" max="10773" width="0" style="445" hidden="1" customWidth="1"/>
    <col min="10774" max="10774" width="3.7109375" style="445" customWidth="1"/>
    <col min="10775" max="10775" width="11.140625" style="445" bestFit="1" customWidth="1"/>
    <col min="10776" max="10777" width="10.5703125" style="445"/>
    <col min="10778" max="10778" width="13.42578125" style="445" customWidth="1"/>
    <col min="10779" max="10998" width="10.5703125" style="445"/>
    <col min="10999" max="11006" width="0" style="445" hidden="1" customWidth="1"/>
    <col min="11007" max="11009" width="3.7109375" style="445" customWidth="1"/>
    <col min="11010" max="11010" width="12.7109375" style="445" customWidth="1"/>
    <col min="11011" max="11011" width="47.42578125" style="445" customWidth="1"/>
    <col min="11012" max="11012" width="5.5703125" style="445" customWidth="1"/>
    <col min="11013" max="11014" width="3.7109375" style="445" customWidth="1"/>
    <col min="11015" max="11015" width="22" style="445" customWidth="1"/>
    <col min="11016" max="11016" width="5.5703125" style="445" customWidth="1"/>
    <col min="11017" max="11018" width="3.7109375" style="445" customWidth="1"/>
    <col min="11019" max="11019" width="22" style="445" customWidth="1"/>
    <col min="11020" max="11020" width="5.5703125" style="445" customWidth="1"/>
    <col min="11021" max="11022" width="3.7109375" style="445" customWidth="1"/>
    <col min="11023" max="11023" width="22" style="445" customWidth="1"/>
    <col min="11024" max="11025" width="15.7109375" style="445" customWidth="1"/>
    <col min="11026" max="11026" width="11.7109375" style="445" customWidth="1"/>
    <col min="11027" max="11027" width="6.42578125" style="445" bestFit="1" customWidth="1"/>
    <col min="11028" max="11028" width="11.7109375" style="445" customWidth="1"/>
    <col min="11029" max="11029" width="0" style="445" hidden="1" customWidth="1"/>
    <col min="11030" max="11030" width="3.7109375" style="445" customWidth="1"/>
    <col min="11031" max="11031" width="11.140625" style="445" bestFit="1" customWidth="1"/>
    <col min="11032" max="11033" width="10.5703125" style="445"/>
    <col min="11034" max="11034" width="13.42578125" style="445" customWidth="1"/>
    <col min="11035" max="11254" width="10.5703125" style="445"/>
    <col min="11255" max="11262" width="0" style="445" hidden="1" customWidth="1"/>
    <col min="11263" max="11265" width="3.7109375" style="445" customWidth="1"/>
    <col min="11266" max="11266" width="12.7109375" style="445" customWidth="1"/>
    <col min="11267" max="11267" width="47.42578125" style="445" customWidth="1"/>
    <col min="11268" max="11268" width="5.5703125" style="445" customWidth="1"/>
    <col min="11269" max="11270" width="3.7109375" style="445" customWidth="1"/>
    <col min="11271" max="11271" width="22" style="445" customWidth="1"/>
    <col min="11272" max="11272" width="5.5703125" style="445" customWidth="1"/>
    <col min="11273" max="11274" width="3.7109375" style="445" customWidth="1"/>
    <col min="11275" max="11275" width="22" style="445" customWidth="1"/>
    <col min="11276" max="11276" width="5.5703125" style="445" customWidth="1"/>
    <col min="11277" max="11278" width="3.7109375" style="445" customWidth="1"/>
    <col min="11279" max="11279" width="22" style="445" customWidth="1"/>
    <col min="11280" max="11281" width="15.7109375" style="445" customWidth="1"/>
    <col min="11282" max="11282" width="11.7109375" style="445" customWidth="1"/>
    <col min="11283" max="11283" width="6.42578125" style="445" bestFit="1" customWidth="1"/>
    <col min="11284" max="11284" width="11.7109375" style="445" customWidth="1"/>
    <col min="11285" max="11285" width="0" style="445" hidden="1" customWidth="1"/>
    <col min="11286" max="11286" width="3.7109375" style="445" customWidth="1"/>
    <col min="11287" max="11287" width="11.140625" style="445" bestFit="1" customWidth="1"/>
    <col min="11288" max="11289" width="10.5703125" style="445"/>
    <col min="11290" max="11290" width="13.42578125" style="445" customWidth="1"/>
    <col min="11291" max="11510" width="10.5703125" style="445"/>
    <col min="11511" max="11518" width="0" style="445" hidden="1" customWidth="1"/>
    <col min="11519" max="11521" width="3.7109375" style="445" customWidth="1"/>
    <col min="11522" max="11522" width="12.7109375" style="445" customWidth="1"/>
    <col min="11523" max="11523" width="47.42578125" style="445" customWidth="1"/>
    <col min="11524" max="11524" width="5.5703125" style="445" customWidth="1"/>
    <col min="11525" max="11526" width="3.7109375" style="445" customWidth="1"/>
    <col min="11527" max="11527" width="22" style="445" customWidth="1"/>
    <col min="11528" max="11528" width="5.5703125" style="445" customWidth="1"/>
    <col min="11529" max="11530" width="3.7109375" style="445" customWidth="1"/>
    <col min="11531" max="11531" width="22" style="445" customWidth="1"/>
    <col min="11532" max="11532" width="5.5703125" style="445" customWidth="1"/>
    <col min="11533" max="11534" width="3.7109375" style="445" customWidth="1"/>
    <col min="11535" max="11535" width="22" style="445" customWidth="1"/>
    <col min="11536" max="11537" width="15.7109375" style="445" customWidth="1"/>
    <col min="11538" max="11538" width="11.7109375" style="445" customWidth="1"/>
    <col min="11539" max="11539" width="6.42578125" style="445" bestFit="1" customWidth="1"/>
    <col min="11540" max="11540" width="11.7109375" style="445" customWidth="1"/>
    <col min="11541" max="11541" width="0" style="445" hidden="1" customWidth="1"/>
    <col min="11542" max="11542" width="3.7109375" style="445" customWidth="1"/>
    <col min="11543" max="11543" width="11.140625" style="445" bestFit="1" customWidth="1"/>
    <col min="11544" max="11545" width="10.5703125" style="445"/>
    <col min="11546" max="11546" width="13.42578125" style="445" customWidth="1"/>
    <col min="11547" max="11766" width="10.5703125" style="445"/>
    <col min="11767" max="11774" width="0" style="445" hidden="1" customWidth="1"/>
    <col min="11775" max="11777" width="3.7109375" style="445" customWidth="1"/>
    <col min="11778" max="11778" width="12.7109375" style="445" customWidth="1"/>
    <col min="11779" max="11779" width="47.42578125" style="445" customWidth="1"/>
    <col min="11780" max="11780" width="5.5703125" style="445" customWidth="1"/>
    <col min="11781" max="11782" width="3.7109375" style="445" customWidth="1"/>
    <col min="11783" max="11783" width="22" style="445" customWidth="1"/>
    <col min="11784" max="11784" width="5.5703125" style="445" customWidth="1"/>
    <col min="11785" max="11786" width="3.7109375" style="445" customWidth="1"/>
    <col min="11787" max="11787" width="22" style="445" customWidth="1"/>
    <col min="11788" max="11788" width="5.5703125" style="445" customWidth="1"/>
    <col min="11789" max="11790" width="3.7109375" style="445" customWidth="1"/>
    <col min="11791" max="11791" width="22" style="445" customWidth="1"/>
    <col min="11792" max="11793" width="15.7109375" style="445" customWidth="1"/>
    <col min="11794" max="11794" width="11.7109375" style="445" customWidth="1"/>
    <col min="11795" max="11795" width="6.42578125" style="445" bestFit="1" customWidth="1"/>
    <col min="11796" max="11796" width="11.7109375" style="445" customWidth="1"/>
    <col min="11797" max="11797" width="0" style="445" hidden="1" customWidth="1"/>
    <col min="11798" max="11798" width="3.7109375" style="445" customWidth="1"/>
    <col min="11799" max="11799" width="11.140625" style="445" bestFit="1" customWidth="1"/>
    <col min="11800" max="11801" width="10.5703125" style="445"/>
    <col min="11802" max="11802" width="13.42578125" style="445" customWidth="1"/>
    <col min="11803" max="12022" width="10.5703125" style="445"/>
    <col min="12023" max="12030" width="0" style="445" hidden="1" customWidth="1"/>
    <col min="12031" max="12033" width="3.7109375" style="445" customWidth="1"/>
    <col min="12034" max="12034" width="12.7109375" style="445" customWidth="1"/>
    <col min="12035" max="12035" width="47.42578125" style="445" customWidth="1"/>
    <col min="12036" max="12036" width="5.5703125" style="445" customWidth="1"/>
    <col min="12037" max="12038" width="3.7109375" style="445" customWidth="1"/>
    <col min="12039" max="12039" width="22" style="445" customWidth="1"/>
    <col min="12040" max="12040" width="5.5703125" style="445" customWidth="1"/>
    <col min="12041" max="12042" width="3.7109375" style="445" customWidth="1"/>
    <col min="12043" max="12043" width="22" style="445" customWidth="1"/>
    <col min="12044" max="12044" width="5.5703125" style="445" customWidth="1"/>
    <col min="12045" max="12046" width="3.7109375" style="445" customWidth="1"/>
    <col min="12047" max="12047" width="22" style="445" customWidth="1"/>
    <col min="12048" max="12049" width="15.7109375" style="445" customWidth="1"/>
    <col min="12050" max="12050" width="11.7109375" style="445" customWidth="1"/>
    <col min="12051" max="12051" width="6.42578125" style="445" bestFit="1" customWidth="1"/>
    <col min="12052" max="12052" width="11.7109375" style="445" customWidth="1"/>
    <col min="12053" max="12053" width="0" style="445" hidden="1" customWidth="1"/>
    <col min="12054" max="12054" width="3.7109375" style="445" customWidth="1"/>
    <col min="12055" max="12055" width="11.140625" style="445" bestFit="1" customWidth="1"/>
    <col min="12056" max="12057" width="10.5703125" style="445"/>
    <col min="12058" max="12058" width="13.42578125" style="445" customWidth="1"/>
    <col min="12059" max="12278" width="10.5703125" style="445"/>
    <col min="12279" max="12286" width="0" style="445" hidden="1" customWidth="1"/>
    <col min="12287" max="12289" width="3.7109375" style="445" customWidth="1"/>
    <col min="12290" max="12290" width="12.7109375" style="445" customWidth="1"/>
    <col min="12291" max="12291" width="47.42578125" style="445" customWidth="1"/>
    <col min="12292" max="12292" width="5.5703125" style="445" customWidth="1"/>
    <col min="12293" max="12294" width="3.7109375" style="445" customWidth="1"/>
    <col min="12295" max="12295" width="22" style="445" customWidth="1"/>
    <col min="12296" max="12296" width="5.5703125" style="445" customWidth="1"/>
    <col min="12297" max="12298" width="3.7109375" style="445" customWidth="1"/>
    <col min="12299" max="12299" width="22" style="445" customWidth="1"/>
    <col min="12300" max="12300" width="5.5703125" style="445" customWidth="1"/>
    <col min="12301" max="12302" width="3.7109375" style="445" customWidth="1"/>
    <col min="12303" max="12303" width="22" style="445" customWidth="1"/>
    <col min="12304" max="12305" width="15.7109375" style="445" customWidth="1"/>
    <col min="12306" max="12306" width="11.7109375" style="445" customWidth="1"/>
    <col min="12307" max="12307" width="6.42578125" style="445" bestFit="1" customWidth="1"/>
    <col min="12308" max="12308" width="11.7109375" style="445" customWidth="1"/>
    <col min="12309" max="12309" width="0" style="445" hidden="1" customWidth="1"/>
    <col min="12310" max="12310" width="3.7109375" style="445" customWidth="1"/>
    <col min="12311" max="12311" width="11.140625" style="445" bestFit="1" customWidth="1"/>
    <col min="12312" max="12313" width="10.5703125" style="445"/>
    <col min="12314" max="12314" width="13.42578125" style="445" customWidth="1"/>
    <col min="12315" max="12534" width="10.5703125" style="445"/>
    <col min="12535" max="12542" width="0" style="445" hidden="1" customWidth="1"/>
    <col min="12543" max="12545" width="3.7109375" style="445" customWidth="1"/>
    <col min="12546" max="12546" width="12.7109375" style="445" customWidth="1"/>
    <col min="12547" max="12547" width="47.42578125" style="445" customWidth="1"/>
    <col min="12548" max="12548" width="5.5703125" style="445" customWidth="1"/>
    <col min="12549" max="12550" width="3.7109375" style="445" customWidth="1"/>
    <col min="12551" max="12551" width="22" style="445" customWidth="1"/>
    <col min="12552" max="12552" width="5.5703125" style="445" customWidth="1"/>
    <col min="12553" max="12554" width="3.7109375" style="445" customWidth="1"/>
    <col min="12555" max="12555" width="22" style="445" customWidth="1"/>
    <col min="12556" max="12556" width="5.5703125" style="445" customWidth="1"/>
    <col min="12557" max="12558" width="3.7109375" style="445" customWidth="1"/>
    <col min="12559" max="12559" width="22" style="445" customWidth="1"/>
    <col min="12560" max="12561" width="15.7109375" style="445" customWidth="1"/>
    <col min="12562" max="12562" width="11.7109375" style="445" customWidth="1"/>
    <col min="12563" max="12563" width="6.42578125" style="445" bestFit="1" customWidth="1"/>
    <col min="12564" max="12564" width="11.7109375" style="445" customWidth="1"/>
    <col min="12565" max="12565" width="0" style="445" hidden="1" customWidth="1"/>
    <col min="12566" max="12566" width="3.7109375" style="445" customWidth="1"/>
    <col min="12567" max="12567" width="11.140625" style="445" bestFit="1" customWidth="1"/>
    <col min="12568" max="12569" width="10.5703125" style="445"/>
    <col min="12570" max="12570" width="13.42578125" style="445" customWidth="1"/>
    <col min="12571" max="12790" width="10.5703125" style="445"/>
    <col min="12791" max="12798" width="0" style="445" hidden="1" customWidth="1"/>
    <col min="12799" max="12801" width="3.7109375" style="445" customWidth="1"/>
    <col min="12802" max="12802" width="12.7109375" style="445" customWidth="1"/>
    <col min="12803" max="12803" width="47.42578125" style="445" customWidth="1"/>
    <col min="12804" max="12804" width="5.5703125" style="445" customWidth="1"/>
    <col min="12805" max="12806" width="3.7109375" style="445" customWidth="1"/>
    <col min="12807" max="12807" width="22" style="445" customWidth="1"/>
    <col min="12808" max="12808" width="5.5703125" style="445" customWidth="1"/>
    <col min="12809" max="12810" width="3.7109375" style="445" customWidth="1"/>
    <col min="12811" max="12811" width="22" style="445" customWidth="1"/>
    <col min="12812" max="12812" width="5.5703125" style="445" customWidth="1"/>
    <col min="12813" max="12814" width="3.7109375" style="445" customWidth="1"/>
    <col min="12815" max="12815" width="22" style="445" customWidth="1"/>
    <col min="12816" max="12817" width="15.7109375" style="445" customWidth="1"/>
    <col min="12818" max="12818" width="11.7109375" style="445" customWidth="1"/>
    <col min="12819" max="12819" width="6.42578125" style="445" bestFit="1" customWidth="1"/>
    <col min="12820" max="12820" width="11.7109375" style="445" customWidth="1"/>
    <col min="12821" max="12821" width="0" style="445" hidden="1" customWidth="1"/>
    <col min="12822" max="12822" width="3.7109375" style="445" customWidth="1"/>
    <col min="12823" max="12823" width="11.140625" style="445" bestFit="1" customWidth="1"/>
    <col min="12824" max="12825" width="10.5703125" style="445"/>
    <col min="12826" max="12826" width="13.42578125" style="445" customWidth="1"/>
    <col min="12827" max="13046" width="10.5703125" style="445"/>
    <col min="13047" max="13054" width="0" style="445" hidden="1" customWidth="1"/>
    <col min="13055" max="13057" width="3.7109375" style="445" customWidth="1"/>
    <col min="13058" max="13058" width="12.7109375" style="445" customWidth="1"/>
    <col min="13059" max="13059" width="47.42578125" style="445" customWidth="1"/>
    <col min="13060" max="13060" width="5.5703125" style="445" customWidth="1"/>
    <col min="13061" max="13062" width="3.7109375" style="445" customWidth="1"/>
    <col min="13063" max="13063" width="22" style="445" customWidth="1"/>
    <col min="13064" max="13064" width="5.5703125" style="445" customWidth="1"/>
    <col min="13065" max="13066" width="3.7109375" style="445" customWidth="1"/>
    <col min="13067" max="13067" width="22" style="445" customWidth="1"/>
    <col min="13068" max="13068" width="5.5703125" style="445" customWidth="1"/>
    <col min="13069" max="13070" width="3.7109375" style="445" customWidth="1"/>
    <col min="13071" max="13071" width="22" style="445" customWidth="1"/>
    <col min="13072" max="13073" width="15.7109375" style="445" customWidth="1"/>
    <col min="13074" max="13074" width="11.7109375" style="445" customWidth="1"/>
    <col min="13075" max="13075" width="6.42578125" style="445" bestFit="1" customWidth="1"/>
    <col min="13076" max="13076" width="11.7109375" style="445" customWidth="1"/>
    <col min="13077" max="13077" width="0" style="445" hidden="1" customWidth="1"/>
    <col min="13078" max="13078" width="3.7109375" style="445" customWidth="1"/>
    <col min="13079" max="13079" width="11.140625" style="445" bestFit="1" customWidth="1"/>
    <col min="13080" max="13081" width="10.5703125" style="445"/>
    <col min="13082" max="13082" width="13.42578125" style="445" customWidth="1"/>
    <col min="13083" max="13302" width="10.5703125" style="445"/>
    <col min="13303" max="13310" width="0" style="445" hidden="1" customWidth="1"/>
    <col min="13311" max="13313" width="3.7109375" style="445" customWidth="1"/>
    <col min="13314" max="13314" width="12.7109375" style="445" customWidth="1"/>
    <col min="13315" max="13315" width="47.42578125" style="445" customWidth="1"/>
    <col min="13316" max="13316" width="5.5703125" style="445" customWidth="1"/>
    <col min="13317" max="13318" width="3.7109375" style="445" customWidth="1"/>
    <col min="13319" max="13319" width="22" style="445" customWidth="1"/>
    <col min="13320" max="13320" width="5.5703125" style="445" customWidth="1"/>
    <col min="13321" max="13322" width="3.7109375" style="445" customWidth="1"/>
    <col min="13323" max="13323" width="22" style="445" customWidth="1"/>
    <col min="13324" max="13324" width="5.5703125" style="445" customWidth="1"/>
    <col min="13325" max="13326" width="3.7109375" style="445" customWidth="1"/>
    <col min="13327" max="13327" width="22" style="445" customWidth="1"/>
    <col min="13328" max="13329" width="15.7109375" style="445" customWidth="1"/>
    <col min="13330" max="13330" width="11.7109375" style="445" customWidth="1"/>
    <col min="13331" max="13331" width="6.42578125" style="445" bestFit="1" customWidth="1"/>
    <col min="13332" max="13332" width="11.7109375" style="445" customWidth="1"/>
    <col min="13333" max="13333" width="0" style="445" hidden="1" customWidth="1"/>
    <col min="13334" max="13334" width="3.7109375" style="445" customWidth="1"/>
    <col min="13335" max="13335" width="11.140625" style="445" bestFit="1" customWidth="1"/>
    <col min="13336" max="13337" width="10.5703125" style="445"/>
    <col min="13338" max="13338" width="13.42578125" style="445" customWidth="1"/>
    <col min="13339" max="13558" width="10.5703125" style="445"/>
    <col min="13559" max="13566" width="0" style="445" hidden="1" customWidth="1"/>
    <col min="13567" max="13569" width="3.7109375" style="445" customWidth="1"/>
    <col min="13570" max="13570" width="12.7109375" style="445" customWidth="1"/>
    <col min="13571" max="13571" width="47.42578125" style="445" customWidth="1"/>
    <col min="13572" max="13572" width="5.5703125" style="445" customWidth="1"/>
    <col min="13573" max="13574" width="3.7109375" style="445" customWidth="1"/>
    <col min="13575" max="13575" width="22" style="445" customWidth="1"/>
    <col min="13576" max="13576" width="5.5703125" style="445" customWidth="1"/>
    <col min="13577" max="13578" width="3.7109375" style="445" customWidth="1"/>
    <col min="13579" max="13579" width="22" style="445" customWidth="1"/>
    <col min="13580" max="13580" width="5.5703125" style="445" customWidth="1"/>
    <col min="13581" max="13582" width="3.7109375" style="445" customWidth="1"/>
    <col min="13583" max="13583" width="22" style="445" customWidth="1"/>
    <col min="13584" max="13585" width="15.7109375" style="445" customWidth="1"/>
    <col min="13586" max="13586" width="11.7109375" style="445" customWidth="1"/>
    <col min="13587" max="13587" width="6.42578125" style="445" bestFit="1" customWidth="1"/>
    <col min="13588" max="13588" width="11.7109375" style="445" customWidth="1"/>
    <col min="13589" max="13589" width="0" style="445" hidden="1" customWidth="1"/>
    <col min="13590" max="13590" width="3.7109375" style="445" customWidth="1"/>
    <col min="13591" max="13591" width="11.140625" style="445" bestFit="1" customWidth="1"/>
    <col min="13592" max="13593" width="10.5703125" style="445"/>
    <col min="13594" max="13594" width="13.42578125" style="445" customWidth="1"/>
    <col min="13595" max="13814" width="10.5703125" style="445"/>
    <col min="13815" max="13822" width="0" style="445" hidden="1" customWidth="1"/>
    <col min="13823" max="13825" width="3.7109375" style="445" customWidth="1"/>
    <col min="13826" max="13826" width="12.7109375" style="445" customWidth="1"/>
    <col min="13827" max="13827" width="47.42578125" style="445" customWidth="1"/>
    <col min="13828" max="13828" width="5.5703125" style="445" customWidth="1"/>
    <col min="13829" max="13830" width="3.7109375" style="445" customWidth="1"/>
    <col min="13831" max="13831" width="22" style="445" customWidth="1"/>
    <col min="13832" max="13832" width="5.5703125" style="445" customWidth="1"/>
    <col min="13833" max="13834" width="3.7109375" style="445" customWidth="1"/>
    <col min="13835" max="13835" width="22" style="445" customWidth="1"/>
    <col min="13836" max="13836" width="5.5703125" style="445" customWidth="1"/>
    <col min="13837" max="13838" width="3.7109375" style="445" customWidth="1"/>
    <col min="13839" max="13839" width="22" style="445" customWidth="1"/>
    <col min="13840" max="13841" width="15.7109375" style="445" customWidth="1"/>
    <col min="13842" max="13842" width="11.7109375" style="445" customWidth="1"/>
    <col min="13843" max="13843" width="6.42578125" style="445" bestFit="1" customWidth="1"/>
    <col min="13844" max="13844" width="11.7109375" style="445" customWidth="1"/>
    <col min="13845" max="13845" width="0" style="445" hidden="1" customWidth="1"/>
    <col min="13846" max="13846" width="3.7109375" style="445" customWidth="1"/>
    <col min="13847" max="13847" width="11.140625" style="445" bestFit="1" customWidth="1"/>
    <col min="13848" max="13849" width="10.5703125" style="445"/>
    <col min="13850" max="13850" width="13.42578125" style="445" customWidth="1"/>
    <col min="13851" max="14070" width="10.5703125" style="445"/>
    <col min="14071" max="14078" width="0" style="445" hidden="1" customWidth="1"/>
    <col min="14079" max="14081" width="3.7109375" style="445" customWidth="1"/>
    <col min="14082" max="14082" width="12.7109375" style="445" customWidth="1"/>
    <col min="14083" max="14083" width="47.42578125" style="445" customWidth="1"/>
    <col min="14084" max="14084" width="5.5703125" style="445" customWidth="1"/>
    <col min="14085" max="14086" width="3.7109375" style="445" customWidth="1"/>
    <col min="14087" max="14087" width="22" style="445" customWidth="1"/>
    <col min="14088" max="14088" width="5.5703125" style="445" customWidth="1"/>
    <col min="14089" max="14090" width="3.7109375" style="445" customWidth="1"/>
    <col min="14091" max="14091" width="22" style="445" customWidth="1"/>
    <col min="14092" max="14092" width="5.5703125" style="445" customWidth="1"/>
    <col min="14093" max="14094" width="3.7109375" style="445" customWidth="1"/>
    <col min="14095" max="14095" width="22" style="445" customWidth="1"/>
    <col min="14096" max="14097" width="15.7109375" style="445" customWidth="1"/>
    <col min="14098" max="14098" width="11.7109375" style="445" customWidth="1"/>
    <col min="14099" max="14099" width="6.42578125" style="445" bestFit="1" customWidth="1"/>
    <col min="14100" max="14100" width="11.7109375" style="445" customWidth="1"/>
    <col min="14101" max="14101" width="0" style="445" hidden="1" customWidth="1"/>
    <col min="14102" max="14102" width="3.7109375" style="445" customWidth="1"/>
    <col min="14103" max="14103" width="11.140625" style="445" bestFit="1" customWidth="1"/>
    <col min="14104" max="14105" width="10.5703125" style="445"/>
    <col min="14106" max="14106" width="13.42578125" style="445" customWidth="1"/>
    <col min="14107" max="14326" width="10.5703125" style="445"/>
    <col min="14327" max="14334" width="0" style="445" hidden="1" customWidth="1"/>
    <col min="14335" max="14337" width="3.7109375" style="445" customWidth="1"/>
    <col min="14338" max="14338" width="12.7109375" style="445" customWidth="1"/>
    <col min="14339" max="14339" width="47.42578125" style="445" customWidth="1"/>
    <col min="14340" max="14340" width="5.5703125" style="445" customWidth="1"/>
    <col min="14341" max="14342" width="3.7109375" style="445" customWidth="1"/>
    <col min="14343" max="14343" width="22" style="445" customWidth="1"/>
    <col min="14344" max="14344" width="5.5703125" style="445" customWidth="1"/>
    <col min="14345" max="14346" width="3.7109375" style="445" customWidth="1"/>
    <col min="14347" max="14347" width="22" style="445" customWidth="1"/>
    <col min="14348" max="14348" width="5.5703125" style="445" customWidth="1"/>
    <col min="14349" max="14350" width="3.7109375" style="445" customWidth="1"/>
    <col min="14351" max="14351" width="22" style="445" customWidth="1"/>
    <col min="14352" max="14353" width="15.7109375" style="445" customWidth="1"/>
    <col min="14354" max="14354" width="11.7109375" style="445" customWidth="1"/>
    <col min="14355" max="14355" width="6.42578125" style="445" bestFit="1" customWidth="1"/>
    <col min="14356" max="14356" width="11.7109375" style="445" customWidth="1"/>
    <col min="14357" max="14357" width="0" style="445" hidden="1" customWidth="1"/>
    <col min="14358" max="14358" width="3.7109375" style="445" customWidth="1"/>
    <col min="14359" max="14359" width="11.140625" style="445" bestFit="1" customWidth="1"/>
    <col min="14360" max="14361" width="10.5703125" style="445"/>
    <col min="14362" max="14362" width="13.42578125" style="445" customWidth="1"/>
    <col min="14363" max="14582" width="10.5703125" style="445"/>
    <col min="14583" max="14590" width="0" style="445" hidden="1" customWidth="1"/>
    <col min="14591" max="14593" width="3.7109375" style="445" customWidth="1"/>
    <col min="14594" max="14594" width="12.7109375" style="445" customWidth="1"/>
    <col min="14595" max="14595" width="47.42578125" style="445" customWidth="1"/>
    <col min="14596" max="14596" width="5.5703125" style="445" customWidth="1"/>
    <col min="14597" max="14598" width="3.7109375" style="445" customWidth="1"/>
    <col min="14599" max="14599" width="22" style="445" customWidth="1"/>
    <col min="14600" max="14600" width="5.5703125" style="445" customWidth="1"/>
    <col min="14601" max="14602" width="3.7109375" style="445" customWidth="1"/>
    <col min="14603" max="14603" width="22" style="445" customWidth="1"/>
    <col min="14604" max="14604" width="5.5703125" style="445" customWidth="1"/>
    <col min="14605" max="14606" width="3.7109375" style="445" customWidth="1"/>
    <col min="14607" max="14607" width="22" style="445" customWidth="1"/>
    <col min="14608" max="14609" width="15.7109375" style="445" customWidth="1"/>
    <col min="14610" max="14610" width="11.7109375" style="445" customWidth="1"/>
    <col min="14611" max="14611" width="6.42578125" style="445" bestFit="1" customWidth="1"/>
    <col min="14612" max="14612" width="11.7109375" style="445" customWidth="1"/>
    <col min="14613" max="14613" width="0" style="445" hidden="1" customWidth="1"/>
    <col min="14614" max="14614" width="3.7109375" style="445" customWidth="1"/>
    <col min="14615" max="14615" width="11.140625" style="445" bestFit="1" customWidth="1"/>
    <col min="14616" max="14617" width="10.5703125" style="445"/>
    <col min="14618" max="14618" width="13.42578125" style="445" customWidth="1"/>
    <col min="14619" max="14838" width="10.5703125" style="445"/>
    <col min="14839" max="14846" width="0" style="445" hidden="1" customWidth="1"/>
    <col min="14847" max="14849" width="3.7109375" style="445" customWidth="1"/>
    <col min="14850" max="14850" width="12.7109375" style="445" customWidth="1"/>
    <col min="14851" max="14851" width="47.42578125" style="445" customWidth="1"/>
    <col min="14852" max="14852" width="5.5703125" style="445" customWidth="1"/>
    <col min="14853" max="14854" width="3.7109375" style="445" customWidth="1"/>
    <col min="14855" max="14855" width="22" style="445" customWidth="1"/>
    <col min="14856" max="14856" width="5.5703125" style="445" customWidth="1"/>
    <col min="14857" max="14858" width="3.7109375" style="445" customWidth="1"/>
    <col min="14859" max="14859" width="22" style="445" customWidth="1"/>
    <col min="14860" max="14860" width="5.5703125" style="445" customWidth="1"/>
    <col min="14861" max="14862" width="3.7109375" style="445" customWidth="1"/>
    <col min="14863" max="14863" width="22" style="445" customWidth="1"/>
    <col min="14864" max="14865" width="15.7109375" style="445" customWidth="1"/>
    <col min="14866" max="14866" width="11.7109375" style="445" customWidth="1"/>
    <col min="14867" max="14867" width="6.42578125" style="445" bestFit="1" customWidth="1"/>
    <col min="14868" max="14868" width="11.7109375" style="445" customWidth="1"/>
    <col min="14869" max="14869" width="0" style="445" hidden="1" customWidth="1"/>
    <col min="14870" max="14870" width="3.7109375" style="445" customWidth="1"/>
    <col min="14871" max="14871" width="11.140625" style="445" bestFit="1" customWidth="1"/>
    <col min="14872" max="14873" width="10.5703125" style="445"/>
    <col min="14874" max="14874" width="13.42578125" style="445" customWidth="1"/>
    <col min="14875" max="15094" width="10.5703125" style="445"/>
    <col min="15095" max="15102" width="0" style="445" hidden="1" customWidth="1"/>
    <col min="15103" max="15105" width="3.7109375" style="445" customWidth="1"/>
    <col min="15106" max="15106" width="12.7109375" style="445" customWidth="1"/>
    <col min="15107" max="15107" width="47.42578125" style="445" customWidth="1"/>
    <col min="15108" max="15108" width="5.5703125" style="445" customWidth="1"/>
    <col min="15109" max="15110" width="3.7109375" style="445" customWidth="1"/>
    <col min="15111" max="15111" width="22" style="445" customWidth="1"/>
    <col min="15112" max="15112" width="5.5703125" style="445" customWidth="1"/>
    <col min="15113" max="15114" width="3.7109375" style="445" customWidth="1"/>
    <col min="15115" max="15115" width="22" style="445" customWidth="1"/>
    <col min="15116" max="15116" width="5.5703125" style="445" customWidth="1"/>
    <col min="15117" max="15118" width="3.7109375" style="445" customWidth="1"/>
    <col min="15119" max="15119" width="22" style="445" customWidth="1"/>
    <col min="15120" max="15121" width="15.7109375" style="445" customWidth="1"/>
    <col min="15122" max="15122" width="11.7109375" style="445" customWidth="1"/>
    <col min="15123" max="15123" width="6.42578125" style="445" bestFit="1" customWidth="1"/>
    <col min="15124" max="15124" width="11.7109375" style="445" customWidth="1"/>
    <col min="15125" max="15125" width="0" style="445" hidden="1" customWidth="1"/>
    <col min="15126" max="15126" width="3.7109375" style="445" customWidth="1"/>
    <col min="15127" max="15127" width="11.140625" style="445" bestFit="1" customWidth="1"/>
    <col min="15128" max="15129" width="10.5703125" style="445"/>
    <col min="15130" max="15130" width="13.42578125" style="445" customWidth="1"/>
    <col min="15131" max="15350" width="10.5703125" style="445"/>
    <col min="15351" max="15358" width="0" style="445" hidden="1" customWidth="1"/>
    <col min="15359" max="15361" width="3.7109375" style="445" customWidth="1"/>
    <col min="15362" max="15362" width="12.7109375" style="445" customWidth="1"/>
    <col min="15363" max="15363" width="47.42578125" style="445" customWidth="1"/>
    <col min="15364" max="15364" width="5.5703125" style="445" customWidth="1"/>
    <col min="15365" max="15366" width="3.7109375" style="445" customWidth="1"/>
    <col min="15367" max="15367" width="22" style="445" customWidth="1"/>
    <col min="15368" max="15368" width="5.5703125" style="445" customWidth="1"/>
    <col min="15369" max="15370" width="3.7109375" style="445" customWidth="1"/>
    <col min="15371" max="15371" width="22" style="445" customWidth="1"/>
    <col min="15372" max="15372" width="5.5703125" style="445" customWidth="1"/>
    <col min="15373" max="15374" width="3.7109375" style="445" customWidth="1"/>
    <col min="15375" max="15375" width="22" style="445" customWidth="1"/>
    <col min="15376" max="15377" width="15.7109375" style="445" customWidth="1"/>
    <col min="15378" max="15378" width="11.7109375" style="445" customWidth="1"/>
    <col min="15379" max="15379" width="6.42578125" style="445" bestFit="1" customWidth="1"/>
    <col min="15380" max="15380" width="11.7109375" style="445" customWidth="1"/>
    <col min="15381" max="15381" width="0" style="445" hidden="1" customWidth="1"/>
    <col min="15382" max="15382" width="3.7109375" style="445" customWidth="1"/>
    <col min="15383" max="15383" width="11.140625" style="445" bestFit="1" customWidth="1"/>
    <col min="15384" max="15385" width="10.5703125" style="445"/>
    <col min="15386" max="15386" width="13.42578125" style="445" customWidth="1"/>
    <col min="15387" max="15606" width="10.5703125" style="445"/>
    <col min="15607" max="15614" width="0" style="445" hidden="1" customWidth="1"/>
    <col min="15615" max="15617" width="3.7109375" style="445" customWidth="1"/>
    <col min="15618" max="15618" width="12.7109375" style="445" customWidth="1"/>
    <col min="15619" max="15619" width="47.42578125" style="445" customWidth="1"/>
    <col min="15620" max="15620" width="5.5703125" style="445" customWidth="1"/>
    <col min="15621" max="15622" width="3.7109375" style="445" customWidth="1"/>
    <col min="15623" max="15623" width="22" style="445" customWidth="1"/>
    <col min="15624" max="15624" width="5.5703125" style="445" customWidth="1"/>
    <col min="15625" max="15626" width="3.7109375" style="445" customWidth="1"/>
    <col min="15627" max="15627" width="22" style="445" customWidth="1"/>
    <col min="15628" max="15628" width="5.5703125" style="445" customWidth="1"/>
    <col min="15629" max="15630" width="3.7109375" style="445" customWidth="1"/>
    <col min="15631" max="15631" width="22" style="445" customWidth="1"/>
    <col min="15632" max="15633" width="15.7109375" style="445" customWidth="1"/>
    <col min="15634" max="15634" width="11.7109375" style="445" customWidth="1"/>
    <col min="15635" max="15635" width="6.42578125" style="445" bestFit="1" customWidth="1"/>
    <col min="15636" max="15636" width="11.7109375" style="445" customWidth="1"/>
    <col min="15637" max="15637" width="0" style="445" hidden="1" customWidth="1"/>
    <col min="15638" max="15638" width="3.7109375" style="445" customWidth="1"/>
    <col min="15639" max="15639" width="11.140625" style="445" bestFit="1" customWidth="1"/>
    <col min="15640" max="15641" width="10.5703125" style="445"/>
    <col min="15642" max="15642" width="13.42578125" style="445" customWidth="1"/>
    <col min="15643" max="15862" width="10.5703125" style="445"/>
    <col min="15863" max="15870" width="0" style="445" hidden="1" customWidth="1"/>
    <col min="15871" max="15873" width="3.7109375" style="445" customWidth="1"/>
    <col min="15874" max="15874" width="12.7109375" style="445" customWidth="1"/>
    <col min="15875" max="15875" width="47.42578125" style="445" customWidth="1"/>
    <col min="15876" max="15876" width="5.5703125" style="445" customWidth="1"/>
    <col min="15877" max="15878" width="3.7109375" style="445" customWidth="1"/>
    <col min="15879" max="15879" width="22" style="445" customWidth="1"/>
    <col min="15880" max="15880" width="5.5703125" style="445" customWidth="1"/>
    <col min="15881" max="15882" width="3.7109375" style="445" customWidth="1"/>
    <col min="15883" max="15883" width="22" style="445" customWidth="1"/>
    <col min="15884" max="15884" width="5.5703125" style="445" customWidth="1"/>
    <col min="15885" max="15886" width="3.7109375" style="445" customWidth="1"/>
    <col min="15887" max="15887" width="22" style="445" customWidth="1"/>
    <col min="15888" max="15889" width="15.7109375" style="445" customWidth="1"/>
    <col min="15890" max="15890" width="11.7109375" style="445" customWidth="1"/>
    <col min="15891" max="15891" width="6.42578125" style="445" bestFit="1" customWidth="1"/>
    <col min="15892" max="15892" width="11.7109375" style="445" customWidth="1"/>
    <col min="15893" max="15893" width="0" style="445" hidden="1" customWidth="1"/>
    <col min="15894" max="15894" width="3.7109375" style="445" customWidth="1"/>
    <col min="15895" max="15895" width="11.140625" style="445" bestFit="1" customWidth="1"/>
    <col min="15896" max="15897" width="10.5703125" style="445"/>
    <col min="15898" max="15898" width="13.42578125" style="445" customWidth="1"/>
    <col min="15899" max="16118" width="10.5703125" style="445"/>
    <col min="16119" max="16126" width="0" style="445" hidden="1" customWidth="1"/>
    <col min="16127" max="16129" width="3.7109375" style="445" customWidth="1"/>
    <col min="16130" max="16130" width="12.7109375" style="445" customWidth="1"/>
    <col min="16131" max="16131" width="47.42578125" style="445" customWidth="1"/>
    <col min="16132" max="16132" width="5.5703125" style="445" customWidth="1"/>
    <col min="16133" max="16134" width="3.7109375" style="445" customWidth="1"/>
    <col min="16135" max="16135" width="22" style="445" customWidth="1"/>
    <col min="16136" max="16136" width="5.5703125" style="445" customWidth="1"/>
    <col min="16137" max="16138" width="3.7109375" style="445" customWidth="1"/>
    <col min="16139" max="16139" width="22" style="445" customWidth="1"/>
    <col min="16140" max="16140" width="5.5703125" style="445" customWidth="1"/>
    <col min="16141" max="16142" width="3.7109375" style="445" customWidth="1"/>
    <col min="16143" max="16143" width="22" style="445" customWidth="1"/>
    <col min="16144" max="16145" width="15.7109375" style="445" customWidth="1"/>
    <col min="16146" max="16146" width="11.7109375" style="445" customWidth="1"/>
    <col min="16147" max="16147" width="6.42578125" style="445" bestFit="1" customWidth="1"/>
    <col min="16148" max="16148" width="11.7109375" style="445" customWidth="1"/>
    <col min="16149" max="16149" width="0" style="445" hidden="1" customWidth="1"/>
    <col min="16150" max="16150" width="3.7109375" style="445" customWidth="1"/>
    <col min="16151" max="16151" width="11.140625" style="445" bestFit="1" customWidth="1"/>
    <col min="16152" max="16153" width="10.5703125" style="445"/>
    <col min="16154" max="16154" width="13.42578125" style="445" customWidth="1"/>
    <col min="16155" max="16384" width="10.5703125" style="445"/>
  </cols>
  <sheetData>
    <row r="1" spans="1:37" hidden="1"/>
    <row r="2" spans="1:37" hidden="1"/>
    <row r="3" spans="1:37" hidden="1"/>
    <row r="4" spans="1:37" ht="3" customHeight="1">
      <c r="J4" s="450"/>
      <c r="K4" s="450"/>
      <c r="L4" s="446"/>
      <c r="M4" s="446"/>
      <c r="N4" s="446"/>
      <c r="O4" s="446"/>
      <c r="P4" s="446"/>
      <c r="Q4" s="446"/>
      <c r="R4" s="446"/>
      <c r="S4" s="446"/>
      <c r="T4" s="446"/>
      <c r="U4" s="446"/>
      <c r="V4" s="446"/>
      <c r="W4" s="446"/>
      <c r="X4" s="446"/>
      <c r="Y4" s="446"/>
      <c r="Z4" s="453"/>
      <c r="AA4" s="453"/>
      <c r="AB4" s="453"/>
      <c r="AC4" s="453"/>
      <c r="AD4" s="453"/>
      <c r="AE4" s="446"/>
    </row>
    <row r="5" spans="1:37" ht="22.5" customHeight="1">
      <c r="J5" s="450"/>
      <c r="K5" s="450"/>
      <c r="L5" s="1310" t="s">
        <v>741</v>
      </c>
      <c r="M5" s="1310"/>
      <c r="N5" s="1310"/>
      <c r="O5" s="1310"/>
      <c r="P5" s="1310"/>
      <c r="Q5" s="1310"/>
      <c r="R5" s="1310"/>
      <c r="S5" s="1310"/>
      <c r="T5" s="1310"/>
      <c r="U5" s="546"/>
      <c r="V5" s="546"/>
      <c r="W5" s="491"/>
      <c r="X5" s="491"/>
      <c r="Y5" s="552"/>
      <c r="Z5" s="552"/>
      <c r="AA5" s="552"/>
      <c r="AB5" s="552"/>
      <c r="AC5" s="552"/>
      <c r="AD5" s="552"/>
      <c r="AE5" s="465"/>
    </row>
    <row r="6" spans="1:37" ht="3" customHeight="1">
      <c r="J6" s="450"/>
      <c r="K6" s="450"/>
      <c r="L6" s="446"/>
      <c r="M6" s="446"/>
      <c r="N6" s="446"/>
      <c r="O6" s="449"/>
      <c r="P6" s="449"/>
      <c r="Q6" s="449"/>
      <c r="R6" s="449"/>
      <c r="S6" s="449"/>
      <c r="T6" s="449"/>
      <c r="U6" s="446"/>
    </row>
    <row r="7" spans="1:37"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37" s="460" customFormat="1" ht="18.75">
      <c r="A8" s="473"/>
      <c r="B8" s="473"/>
      <c r="C8" s="473"/>
      <c r="D8" s="473"/>
      <c r="E8" s="473"/>
      <c r="F8" s="473"/>
      <c r="G8" s="473"/>
      <c r="H8" s="473"/>
      <c r="L8" s="467"/>
      <c r="M8" s="1152" t="str">
        <f>"Дата подачи заявления об "&amp;IF(datePr_ch="","утверждении","изменении") &amp; " тарифов"</f>
        <v>Дата подачи заявления об изменении тарифов</v>
      </c>
      <c r="N8" s="1314" t="str">
        <f>IF(datePr_ch="",IF(datePr="","",datePr),datePr_ch)</f>
        <v>28.04.2023</v>
      </c>
      <c r="O8" s="1314"/>
      <c r="P8" s="1314"/>
      <c r="Q8" s="1314"/>
      <c r="R8" s="1314"/>
      <c r="S8" s="1314"/>
      <c r="T8" s="1314"/>
      <c r="U8" s="633"/>
      <c r="V8" s="537"/>
      <c r="W8" s="537"/>
      <c r="X8" s="537"/>
      <c r="Y8" s="537"/>
      <c r="Z8" s="537"/>
      <c r="AA8" s="537"/>
      <c r="AH8" s="473"/>
      <c r="AI8" s="473"/>
      <c r="AJ8" s="473"/>
      <c r="AK8" s="473"/>
    </row>
    <row r="9" spans="1:37" s="460" customFormat="1" ht="18.75">
      <c r="A9" s="473"/>
      <c r="B9" s="473"/>
      <c r="C9" s="473"/>
      <c r="D9" s="473"/>
      <c r="E9" s="473"/>
      <c r="F9" s="473"/>
      <c r="G9" s="473"/>
      <c r="H9" s="473"/>
      <c r="L9" s="520"/>
      <c r="M9" s="1152" t="str">
        <f>"Номер подачи заявления об "&amp;IF(numberPr_ch="","утверждении","изменении") &amp; " тарифов"</f>
        <v>Номер подачи заявления об изменении тарифов</v>
      </c>
      <c r="N9" s="1314" t="str">
        <f>IF(numberPr_ch="",IF(numberPr="","",numberPr),numberPr_ch)</f>
        <v>61-04/30</v>
      </c>
      <c r="O9" s="1314"/>
      <c r="P9" s="1314"/>
      <c r="Q9" s="1314"/>
      <c r="R9" s="1314"/>
      <c r="S9" s="1314"/>
      <c r="T9" s="1314"/>
      <c r="U9" s="633"/>
      <c r="V9" s="537"/>
      <c r="W9" s="537"/>
      <c r="X9" s="537"/>
      <c r="Y9" s="537"/>
      <c r="Z9" s="537"/>
      <c r="AA9" s="537"/>
      <c r="AH9" s="473"/>
      <c r="AI9" s="473"/>
      <c r="AJ9" s="473"/>
      <c r="AK9" s="473"/>
    </row>
    <row r="10" spans="1:37"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37" s="733" customFormat="1" ht="18.75" hidden="1">
      <c r="A11" s="734"/>
      <c r="B11" s="734"/>
      <c r="C11" s="734"/>
      <c r="D11" s="734"/>
      <c r="E11" s="734"/>
      <c r="F11" s="734"/>
      <c r="G11" s="734"/>
      <c r="H11" s="734"/>
      <c r="L11" s="722"/>
      <c r="M11" s="711"/>
      <c r="N11" s="710"/>
      <c r="O11" s="710"/>
      <c r="P11" s="710"/>
      <c r="Q11" s="710"/>
      <c r="R11" s="710"/>
      <c r="S11" s="710"/>
      <c r="T11" s="710"/>
      <c r="U11" s="633"/>
      <c r="Z11" s="732" t="s">
        <v>632</v>
      </c>
      <c r="AA11" s="732" t="s">
        <v>633</v>
      </c>
      <c r="AH11" s="734"/>
      <c r="AI11" s="734"/>
      <c r="AJ11" s="734"/>
      <c r="AK11" s="734"/>
    </row>
    <row r="12" spans="1:37" s="460" customFormat="1" ht="11.25" hidden="1">
      <c r="A12" s="473"/>
      <c r="B12" s="473"/>
      <c r="C12" s="473"/>
      <c r="D12" s="473"/>
      <c r="E12" s="473"/>
      <c r="F12" s="473"/>
      <c r="G12" s="473"/>
      <c r="H12" s="473"/>
      <c r="L12" s="1311"/>
      <c r="M12" s="1311"/>
      <c r="N12" s="534"/>
      <c r="O12" s="1331"/>
      <c r="P12" s="1331"/>
      <c r="Q12" s="1331"/>
      <c r="R12" s="1331"/>
      <c r="S12" s="1331"/>
      <c r="T12" s="1331"/>
      <c r="U12" s="455"/>
      <c r="AE12" s="471" t="s">
        <v>370</v>
      </c>
      <c r="AH12" s="473"/>
      <c r="AI12" s="473"/>
      <c r="AJ12" s="473"/>
      <c r="AK12" s="473"/>
    </row>
    <row r="13" spans="1:37">
      <c r="J13" s="450"/>
      <c r="K13" s="450"/>
      <c r="L13" s="446"/>
      <c r="M13" s="446"/>
      <c r="N13" s="446"/>
      <c r="O13" s="1327"/>
      <c r="P13" s="1327"/>
      <c r="Q13" s="1327"/>
      <c r="R13" s="1327"/>
      <c r="S13" s="1327"/>
      <c r="T13" s="1327"/>
      <c r="U13" s="566"/>
      <c r="Z13" s="1327"/>
      <c r="AA13" s="1327"/>
      <c r="AB13" s="1327"/>
      <c r="AC13" s="1327"/>
      <c r="AD13" s="1327"/>
      <c r="AE13" s="1327"/>
    </row>
    <row r="14" spans="1:37">
      <c r="J14" s="450"/>
      <c r="K14" s="450"/>
      <c r="L14" s="1224" t="s">
        <v>444</v>
      </c>
      <c r="M14" s="1224"/>
      <c r="N14" s="1224"/>
      <c r="O14" s="1224"/>
      <c r="P14" s="1224"/>
      <c r="Q14" s="1224"/>
      <c r="R14" s="1224"/>
      <c r="S14" s="1224"/>
      <c r="T14" s="1224"/>
      <c r="U14" s="1224"/>
      <c r="V14" s="1224"/>
      <c r="W14" s="1224"/>
      <c r="X14" s="1224"/>
      <c r="Y14" s="1224"/>
      <c r="Z14" s="1224"/>
      <c r="AA14" s="1224"/>
      <c r="AB14" s="1224"/>
      <c r="AC14" s="1224"/>
      <c r="AD14" s="1224"/>
      <c r="AE14" s="1224"/>
      <c r="AF14" s="1224"/>
      <c r="AG14" s="1224" t="s">
        <v>445</v>
      </c>
    </row>
    <row r="15" spans="1:37" ht="14.25" customHeight="1">
      <c r="J15" s="450"/>
      <c r="K15" s="450"/>
      <c r="L15" s="1296" t="s">
        <v>90</v>
      </c>
      <c r="M15" s="1296" t="s">
        <v>615</v>
      </c>
      <c r="N15" s="1351" t="s">
        <v>594</v>
      </c>
      <c r="O15" s="1351"/>
      <c r="P15" s="1351"/>
      <c r="Q15" s="1351"/>
      <c r="R15" s="1351" t="s">
        <v>595</v>
      </c>
      <c r="S15" s="1351"/>
      <c r="T15" s="1351"/>
      <c r="U15" s="1351"/>
      <c r="V15" s="1351" t="s">
        <v>596</v>
      </c>
      <c r="W15" s="1351"/>
      <c r="X15" s="1351"/>
      <c r="Y15" s="1351"/>
      <c r="Z15" s="1296" t="s">
        <v>601</v>
      </c>
      <c r="AA15" s="1296"/>
      <c r="AB15" s="1296"/>
      <c r="AC15" s="1296"/>
      <c r="AD15" s="1296"/>
      <c r="AE15" s="1296" t="s">
        <v>338</v>
      </c>
      <c r="AF15" s="1326" t="s">
        <v>273</v>
      </c>
      <c r="AG15" s="1224"/>
    </row>
    <row r="16" spans="1:37" s="491" customFormat="1" ht="27.75" customHeight="1">
      <c r="A16" s="552"/>
      <c r="B16" s="552"/>
      <c r="C16" s="552"/>
      <c r="D16" s="552"/>
      <c r="E16" s="552"/>
      <c r="F16" s="552"/>
      <c r="G16" s="558"/>
      <c r="H16" s="558"/>
      <c r="I16" s="499"/>
      <c r="J16" s="497"/>
      <c r="K16" s="497"/>
      <c r="L16" s="1296"/>
      <c r="M16" s="1296"/>
      <c r="N16" s="1351"/>
      <c r="O16" s="1351"/>
      <c r="P16" s="1351"/>
      <c r="Q16" s="1351"/>
      <c r="R16" s="1351"/>
      <c r="S16" s="1351"/>
      <c r="T16" s="1351"/>
      <c r="U16" s="1351"/>
      <c r="V16" s="1351"/>
      <c r="W16" s="1351"/>
      <c r="X16" s="1351"/>
      <c r="Y16" s="1351"/>
      <c r="Z16" s="1224" t="s">
        <v>618</v>
      </c>
      <c r="AA16" s="1224"/>
      <c r="AB16" s="1224" t="s">
        <v>612</v>
      </c>
      <c r="AC16" s="1224"/>
      <c r="AD16" s="1224"/>
      <c r="AE16" s="1296"/>
      <c r="AF16" s="1326"/>
      <c r="AG16" s="1224"/>
      <c r="AH16" s="552"/>
      <c r="AI16" s="552"/>
      <c r="AJ16" s="552"/>
      <c r="AK16" s="552"/>
    </row>
    <row r="17" spans="1:37" ht="14.25" customHeight="1">
      <c r="J17" s="450"/>
      <c r="K17" s="450"/>
      <c r="L17" s="1296"/>
      <c r="M17" s="1296"/>
      <c r="N17" s="1351"/>
      <c r="O17" s="1351"/>
      <c r="P17" s="1351"/>
      <c r="Q17" s="1351"/>
      <c r="R17" s="1351"/>
      <c r="S17" s="1351"/>
      <c r="T17" s="1351"/>
      <c r="U17" s="1351"/>
      <c r="V17" s="1351"/>
      <c r="W17" s="1351"/>
      <c r="X17" s="1351"/>
      <c r="Y17" s="1351"/>
      <c r="Z17" s="502" t="s">
        <v>616</v>
      </c>
      <c r="AA17" s="502" t="s">
        <v>617</v>
      </c>
      <c r="AB17" s="504" t="s">
        <v>272</v>
      </c>
      <c r="AC17" s="1342" t="s">
        <v>271</v>
      </c>
      <c r="AD17" s="1342"/>
      <c r="AE17" s="1296"/>
      <c r="AF17" s="1326"/>
      <c r="AG17" s="1224"/>
    </row>
    <row r="18" spans="1:37">
      <c r="J18" s="450"/>
      <c r="K18" s="458">
        <v>1</v>
      </c>
      <c r="L18" s="447" t="s">
        <v>91</v>
      </c>
      <c r="M18" s="447" t="s">
        <v>47</v>
      </c>
      <c r="N18" s="1352">
        <f ca="1">OFFSET(N18,0,-1)+1</f>
        <v>3</v>
      </c>
      <c r="O18" s="1352"/>
      <c r="P18" s="1352"/>
      <c r="Q18" s="1352"/>
      <c r="R18" s="1352">
        <f ca="1">OFFSET(N18,0,0)+1</f>
        <v>4</v>
      </c>
      <c r="S18" s="1352"/>
      <c r="T18" s="1352"/>
      <c r="U18" s="1352"/>
      <c r="V18" s="638"/>
      <c r="W18" s="638"/>
      <c r="X18" s="638"/>
      <c r="Y18" s="639">
        <f ca="1">OFFSET(R18,0,0)+1</f>
        <v>5</v>
      </c>
      <c r="Z18" s="456">
        <f ca="1">OFFSET(Z18,0,-1)+1</f>
        <v>6</v>
      </c>
      <c r="AA18" s="456">
        <f ca="1">OFFSET(AA18,0,-1)+1</f>
        <v>7</v>
      </c>
      <c r="AB18" s="456">
        <f ca="1">OFFSET(AB18,0,-1)+1</f>
        <v>8</v>
      </c>
      <c r="AC18" s="1352">
        <f ca="1">OFFSET(AC18,0,-1)+1</f>
        <v>9</v>
      </c>
      <c r="AD18" s="1352"/>
      <c r="AE18" s="456">
        <f ca="1">OFFSET(AE18,0,-2)+1</f>
        <v>10</v>
      </c>
      <c r="AF18" s="491"/>
      <c r="AG18" s="456">
        <f ca="1">OFFSET(AG18,0,-2)+1</f>
        <v>11</v>
      </c>
    </row>
    <row r="19" spans="1:37" ht="22.5">
      <c r="A19" s="1279">
        <v>1</v>
      </c>
      <c r="B19" s="961"/>
      <c r="C19" s="961"/>
      <c r="D19" s="961"/>
      <c r="E19" s="961"/>
      <c r="F19" s="954"/>
      <c r="G19" s="960"/>
      <c r="H19" s="960"/>
      <c r="I19" s="942"/>
      <c r="J19" s="941"/>
      <c r="K19" s="941"/>
      <c r="L19" s="560">
        <f>mergeValue(A19)</f>
        <v>1</v>
      </c>
      <c r="M19" s="608" t="s">
        <v>19</v>
      </c>
      <c r="N19" s="1353"/>
      <c r="O19" s="1353"/>
      <c r="P19" s="1353"/>
      <c r="Q19" s="1353"/>
      <c r="R19" s="1353"/>
      <c r="S19" s="1353"/>
      <c r="T19" s="1353"/>
      <c r="U19" s="1353"/>
      <c r="V19" s="1353"/>
      <c r="W19" s="1353"/>
      <c r="X19" s="1353"/>
      <c r="Y19" s="1353"/>
      <c r="Z19" s="1353"/>
      <c r="AA19" s="1353"/>
      <c r="AB19" s="1353"/>
      <c r="AC19" s="1353"/>
      <c r="AD19" s="1353"/>
      <c r="AE19" s="1353"/>
      <c r="AF19" s="1353"/>
      <c r="AG19" s="548" t="s">
        <v>715</v>
      </c>
    </row>
    <row r="20" spans="1:37" ht="22.5">
      <c r="A20" s="1279"/>
      <c r="B20" s="1279">
        <v>1</v>
      </c>
      <c r="C20" s="961"/>
      <c r="D20" s="961"/>
      <c r="E20" s="961"/>
      <c r="F20" s="954"/>
      <c r="G20" s="963"/>
      <c r="H20" s="964"/>
      <c r="I20" s="943"/>
      <c r="J20" s="938"/>
      <c r="K20" s="936"/>
      <c r="L20" s="560" t="str">
        <f>mergeValue(A20) &amp;"."&amp; mergeValue(B20)</f>
        <v>1.1</v>
      </c>
      <c r="M20" s="514" t="s">
        <v>15</v>
      </c>
      <c r="N20" s="1354"/>
      <c r="O20" s="1354"/>
      <c r="P20" s="1354"/>
      <c r="Q20" s="1354"/>
      <c r="R20" s="1354"/>
      <c r="S20" s="1354"/>
      <c r="T20" s="1354"/>
      <c r="U20" s="1354"/>
      <c r="V20" s="1354"/>
      <c r="W20" s="1354"/>
      <c r="X20" s="1354"/>
      <c r="Y20" s="1354"/>
      <c r="Z20" s="1354"/>
      <c r="AA20" s="1354"/>
      <c r="AB20" s="1354"/>
      <c r="AC20" s="1354"/>
      <c r="AD20" s="1354"/>
      <c r="AE20" s="1354"/>
      <c r="AF20" s="1354"/>
      <c r="AG20" s="548" t="s">
        <v>458</v>
      </c>
    </row>
    <row r="21" spans="1:37" ht="22.5">
      <c r="A21" s="1279"/>
      <c r="B21" s="1279"/>
      <c r="C21" s="1279">
        <v>1</v>
      </c>
      <c r="D21" s="961"/>
      <c r="E21" s="961"/>
      <c r="F21" s="954"/>
      <c r="G21" s="963"/>
      <c r="H21" s="964"/>
      <c r="I21" s="943"/>
      <c r="J21" s="938"/>
      <c r="K21" s="936"/>
      <c r="L21" s="560" t="str">
        <f>mergeValue(A21) &amp;"."&amp; mergeValue(B21)&amp;"."&amp; mergeValue(C21)</f>
        <v>1.1.1</v>
      </c>
      <c r="M21" s="515" t="s">
        <v>7</v>
      </c>
      <c r="N21" s="1354"/>
      <c r="O21" s="1354"/>
      <c r="P21" s="1354"/>
      <c r="Q21" s="1354"/>
      <c r="R21" s="1354"/>
      <c r="S21" s="1354"/>
      <c r="T21" s="1354"/>
      <c r="U21" s="1354"/>
      <c r="V21" s="1354"/>
      <c r="W21" s="1354"/>
      <c r="X21" s="1354"/>
      <c r="Y21" s="1354"/>
      <c r="Z21" s="1354"/>
      <c r="AA21" s="1354"/>
      <c r="AB21" s="1354"/>
      <c r="AC21" s="1354"/>
      <c r="AD21" s="1354"/>
      <c r="AE21" s="1354"/>
      <c r="AF21" s="1354"/>
      <c r="AG21" s="548" t="s">
        <v>597</v>
      </c>
    </row>
    <row r="22" spans="1:37" ht="15" customHeight="1">
      <c r="A22" s="1279"/>
      <c r="B22" s="1279"/>
      <c r="C22" s="1279"/>
      <c r="D22" s="1279">
        <v>1</v>
      </c>
      <c r="E22" s="961"/>
      <c r="F22" s="954"/>
      <c r="G22" s="963"/>
      <c r="H22" s="964"/>
      <c r="I22" s="943"/>
      <c r="J22" s="938"/>
      <c r="K22" s="936"/>
      <c r="L22" s="560" t="str">
        <f>mergeValue(A22) &amp;"."&amp; mergeValue(B22)&amp;"."&amp; mergeValue(C22)&amp;"."&amp; mergeValue(D22)</f>
        <v>1.1.1.1</v>
      </c>
      <c r="M22" s="516" t="s">
        <v>21</v>
      </c>
      <c r="N22" s="1354"/>
      <c r="O22" s="1354"/>
      <c r="P22" s="1354"/>
      <c r="Q22" s="1354"/>
      <c r="R22" s="1354"/>
      <c r="S22" s="1354"/>
      <c r="T22" s="1354"/>
      <c r="U22" s="1354"/>
      <c r="V22" s="1354"/>
      <c r="W22" s="1354"/>
      <c r="X22" s="1354"/>
      <c r="Y22" s="1354"/>
      <c r="Z22" s="1354"/>
      <c r="AA22" s="1354"/>
      <c r="AB22" s="1354"/>
      <c r="AC22" s="1354"/>
      <c r="AD22" s="1354"/>
      <c r="AE22" s="1354"/>
      <c r="AF22" s="1354"/>
      <c r="AG22" s="548" t="s">
        <v>620</v>
      </c>
    </row>
    <row r="23" spans="1:37" ht="20.100000000000001" customHeight="1">
      <c r="A23" s="1279"/>
      <c r="B23" s="1279"/>
      <c r="C23" s="1279"/>
      <c r="D23" s="1279"/>
      <c r="E23" s="1279">
        <v>1</v>
      </c>
      <c r="F23" s="954"/>
      <c r="G23" s="963"/>
      <c r="H23" s="964"/>
      <c r="I23" s="965"/>
      <c r="J23" s="955"/>
      <c r="K23" s="1223"/>
      <c r="L23" s="1355" t="str">
        <f>mergeValue(A23) &amp;"."&amp; mergeValue(B23)&amp;"."&amp; mergeValue(C23)&amp;"."&amp; mergeValue(D23)&amp;"."&amp; mergeValue(E23)</f>
        <v>1.1.1.1.1</v>
      </c>
      <c r="M23" s="1356"/>
      <c r="N23" s="1287" t="s">
        <v>83</v>
      </c>
      <c r="O23" s="1350"/>
      <c r="P23" s="1346">
        <v>1</v>
      </c>
      <c r="Q23" s="1347"/>
      <c r="R23" s="1287" t="s">
        <v>83</v>
      </c>
      <c r="S23" s="1350"/>
      <c r="T23" s="1346">
        <v>1</v>
      </c>
      <c r="U23" s="1347"/>
      <c r="V23" s="1287" t="s">
        <v>83</v>
      </c>
      <c r="W23" s="529"/>
      <c r="X23" s="507">
        <v>1</v>
      </c>
      <c r="Y23" s="1035"/>
      <c r="Z23" s="636"/>
      <c r="AA23" s="636"/>
      <c r="AB23" s="1318"/>
      <c r="AC23" s="1287" t="s">
        <v>82</v>
      </c>
      <c r="AD23" s="1318"/>
      <c r="AE23" s="1287" t="s">
        <v>83</v>
      </c>
      <c r="AF23" s="545"/>
      <c r="AG23" s="1343" t="s">
        <v>619</v>
      </c>
      <c r="AH23" s="468" t="str">
        <f>strCheckDate(Z24:AF24)</f>
        <v/>
      </c>
      <c r="AI23" s="472" t="str">
        <f>IF(AND(COUNTIF(AJ18:AJ27,AJ23)&gt;1,AJ23&lt;&gt;""),"ErrUnique:HasDoubleConn","")</f>
        <v/>
      </c>
      <c r="AJ23" s="472"/>
      <c r="AK23" s="472"/>
    </row>
    <row r="24" spans="1:37" ht="20.100000000000001" customHeight="1">
      <c r="A24" s="1279"/>
      <c r="B24" s="1279"/>
      <c r="C24" s="1279"/>
      <c r="D24" s="1279"/>
      <c r="E24" s="1279"/>
      <c r="F24" s="954"/>
      <c r="G24" s="963"/>
      <c r="H24" s="964"/>
      <c r="I24" s="965"/>
      <c r="J24" s="955"/>
      <c r="K24" s="1223"/>
      <c r="L24" s="1355"/>
      <c r="M24" s="1356"/>
      <c r="N24" s="1287"/>
      <c r="O24" s="1350"/>
      <c r="P24" s="1346"/>
      <c r="Q24" s="1348"/>
      <c r="R24" s="1287"/>
      <c r="S24" s="1350"/>
      <c r="T24" s="1346"/>
      <c r="U24" s="1349"/>
      <c r="V24" s="1287"/>
      <c r="W24" s="568"/>
      <c r="X24" s="533"/>
      <c r="Y24" s="533"/>
      <c r="Z24" s="539"/>
      <c r="AA24" s="570" t="str">
        <f>AB23 &amp; "-" &amp; AD23</f>
        <v>-</v>
      </c>
      <c r="AB24" s="1286"/>
      <c r="AC24" s="1287"/>
      <c r="AD24" s="1286"/>
      <c r="AE24" s="1287"/>
      <c r="AF24" s="637"/>
      <c r="AG24" s="1344"/>
      <c r="AI24" s="472"/>
      <c r="AJ24" s="472"/>
      <c r="AK24" s="472"/>
    </row>
    <row r="25" spans="1:37" ht="20.100000000000001" customHeight="1">
      <c r="A25" s="1279"/>
      <c r="B25" s="1279"/>
      <c r="C25" s="1279"/>
      <c r="D25" s="1279"/>
      <c r="E25" s="1279"/>
      <c r="F25" s="954"/>
      <c r="G25" s="963"/>
      <c r="H25" s="964"/>
      <c r="I25" s="965"/>
      <c r="J25" s="955"/>
      <c r="K25" s="1223"/>
      <c r="L25" s="1355"/>
      <c r="M25" s="1356"/>
      <c r="N25" s="1287"/>
      <c r="O25" s="1350"/>
      <c r="P25" s="1346"/>
      <c r="Q25" s="1349"/>
      <c r="R25" s="1287"/>
      <c r="S25" s="569"/>
      <c r="T25" s="526"/>
      <c r="U25" s="533"/>
      <c r="V25" s="538"/>
      <c r="W25" s="538"/>
      <c r="X25" s="538"/>
      <c r="Y25" s="538"/>
      <c r="Z25" s="539"/>
      <c r="AA25" s="539"/>
      <c r="AB25" s="540"/>
      <c r="AC25" s="532"/>
      <c r="AD25" s="532"/>
      <c r="AE25" s="540"/>
      <c r="AF25" s="532"/>
      <c r="AG25" s="1344"/>
      <c r="AI25" s="472"/>
      <c r="AJ25" s="472"/>
      <c r="AK25" s="472"/>
    </row>
    <row r="26" spans="1:37" ht="20.100000000000001" customHeight="1">
      <c r="A26" s="1279"/>
      <c r="B26" s="1279"/>
      <c r="C26" s="1279"/>
      <c r="D26" s="1279"/>
      <c r="E26" s="1279"/>
      <c r="F26" s="954"/>
      <c r="G26" s="963"/>
      <c r="H26" s="964"/>
      <c r="I26" s="965"/>
      <c r="J26" s="955"/>
      <c r="K26" s="1223"/>
      <c r="L26" s="1355"/>
      <c r="M26" s="1356"/>
      <c r="N26" s="1287"/>
      <c r="O26" s="541"/>
      <c r="P26" s="543"/>
      <c r="Q26" s="542"/>
      <c r="R26" s="538"/>
      <c r="S26" s="538"/>
      <c r="T26" s="538"/>
      <c r="U26" s="538"/>
      <c r="V26" s="538"/>
      <c r="W26" s="538"/>
      <c r="X26" s="538"/>
      <c r="Y26" s="538"/>
      <c r="Z26" s="539"/>
      <c r="AA26" s="539"/>
      <c r="AB26" s="540"/>
      <c r="AC26" s="532"/>
      <c r="AD26" s="532"/>
      <c r="AE26" s="540"/>
      <c r="AF26" s="532"/>
      <c r="AG26" s="1344"/>
      <c r="AI26" s="472"/>
      <c r="AJ26" s="472"/>
      <c r="AK26" s="472"/>
    </row>
    <row r="27" spans="1:37" s="444" customFormat="1" ht="15" customHeight="1">
      <c r="A27" s="1279"/>
      <c r="B27" s="1279"/>
      <c r="C27" s="1279"/>
      <c r="D27" s="1279"/>
      <c r="E27" s="962"/>
      <c r="F27" s="956"/>
      <c r="G27" s="958"/>
      <c r="H27" s="956"/>
      <c r="I27" s="965"/>
      <c r="J27" s="955"/>
      <c r="K27" s="949"/>
      <c r="L27" s="506"/>
      <c r="M27" s="519" t="s">
        <v>5</v>
      </c>
      <c r="N27" s="519"/>
      <c r="O27" s="519"/>
      <c r="P27" s="519"/>
      <c r="Q27" s="519"/>
      <c r="R27" s="519"/>
      <c r="S27" s="519"/>
      <c r="T27" s="519"/>
      <c r="U27" s="519"/>
      <c r="V27" s="519"/>
      <c r="W27" s="519"/>
      <c r="X27" s="519"/>
      <c r="Y27" s="519"/>
      <c r="Z27" s="519"/>
      <c r="AA27" s="519"/>
      <c r="AB27" s="519"/>
      <c r="AC27" s="519"/>
      <c r="AD27" s="519"/>
      <c r="AE27" s="519"/>
      <c r="AF27" s="519"/>
      <c r="AG27" s="1345"/>
      <c r="AH27" s="469"/>
      <c r="AI27" s="469"/>
      <c r="AJ27" s="205"/>
      <c r="AK27" s="205"/>
    </row>
    <row r="28" spans="1:37" s="444" customFormat="1" ht="15" customHeight="1">
      <c r="A28" s="1279"/>
      <c r="B28" s="1279"/>
      <c r="C28" s="1279"/>
      <c r="D28" s="962"/>
      <c r="E28" s="962"/>
      <c r="F28" s="956"/>
      <c r="G28" s="963"/>
      <c r="H28" s="956"/>
      <c r="I28" s="949"/>
      <c r="J28" s="940"/>
      <c r="K28" s="949"/>
      <c r="L28" s="506"/>
      <c r="M28" s="518" t="s">
        <v>16</v>
      </c>
      <c r="N28" s="518"/>
      <c r="O28" s="518"/>
      <c r="P28" s="518"/>
      <c r="Q28" s="518"/>
      <c r="R28" s="518"/>
      <c r="S28" s="518"/>
      <c r="T28" s="518"/>
      <c r="U28" s="518"/>
      <c r="V28" s="518"/>
      <c r="W28" s="518"/>
      <c r="X28" s="518"/>
      <c r="Y28" s="518"/>
      <c r="Z28" s="518"/>
      <c r="AA28" s="518"/>
      <c r="AB28" s="518"/>
      <c r="AC28" s="518"/>
      <c r="AD28" s="518"/>
      <c r="AE28" s="518"/>
      <c r="AF28" s="532"/>
      <c r="AG28" s="528"/>
      <c r="AH28" s="469"/>
      <c r="AI28" s="469"/>
      <c r="AJ28" s="205"/>
      <c r="AK28" s="205"/>
    </row>
    <row r="29" spans="1:37" s="444" customFormat="1" ht="15" customHeight="1">
      <c r="A29" s="1279"/>
      <c r="B29" s="1279"/>
      <c r="C29" s="962"/>
      <c r="D29" s="962"/>
      <c r="E29" s="962"/>
      <c r="F29" s="956"/>
      <c r="G29" s="963"/>
      <c r="H29" s="956"/>
      <c r="I29" s="949"/>
      <c r="J29" s="940"/>
      <c r="K29" s="949"/>
      <c r="L29" s="506"/>
      <c r="M29" s="517" t="s">
        <v>17</v>
      </c>
      <c r="N29" s="517"/>
      <c r="O29" s="517"/>
      <c r="P29" s="517"/>
      <c r="Q29" s="517"/>
      <c r="R29" s="517"/>
      <c r="S29" s="517"/>
      <c r="T29" s="517"/>
      <c r="U29" s="517"/>
      <c r="V29" s="517"/>
      <c r="W29" s="517"/>
      <c r="X29" s="517"/>
      <c r="Y29" s="517"/>
      <c r="Z29" s="513"/>
      <c r="AA29" s="513"/>
      <c r="AB29" s="540"/>
      <c r="AC29" s="532"/>
      <c r="AD29" s="531"/>
      <c r="AE29" s="517"/>
      <c r="AF29" s="532"/>
      <c r="AG29" s="528"/>
      <c r="AH29" s="469"/>
      <c r="AI29" s="469"/>
      <c r="AJ29" s="469"/>
      <c r="AK29" s="469"/>
    </row>
    <row r="30" spans="1:37" s="444" customFormat="1" ht="15" customHeight="1">
      <c r="A30" s="1279"/>
      <c r="B30" s="962"/>
      <c r="C30" s="962"/>
      <c r="D30" s="962"/>
      <c r="E30" s="962"/>
      <c r="F30" s="956"/>
      <c r="G30" s="963"/>
      <c r="H30" s="956"/>
      <c r="I30" s="949"/>
      <c r="J30" s="940"/>
      <c r="K30" s="949"/>
      <c r="L30" s="506"/>
      <c r="M30" s="526" t="s">
        <v>18</v>
      </c>
      <c r="N30" s="526"/>
      <c r="O30" s="526"/>
      <c r="P30" s="526"/>
      <c r="Q30" s="526"/>
      <c r="R30" s="526"/>
      <c r="S30" s="526"/>
      <c r="T30" s="526"/>
      <c r="U30" s="526"/>
      <c r="V30" s="526"/>
      <c r="W30" s="526"/>
      <c r="X30" s="526"/>
      <c r="Y30" s="526"/>
      <c r="Z30" s="513"/>
      <c r="AA30" s="513"/>
      <c r="AB30" s="540"/>
      <c r="AC30" s="532"/>
      <c r="AD30" s="531"/>
      <c r="AE30" s="517"/>
      <c r="AF30" s="532"/>
      <c r="AG30" s="528"/>
      <c r="AH30" s="469"/>
      <c r="AI30" s="469"/>
      <c r="AJ30" s="469"/>
      <c r="AK30" s="469"/>
    </row>
    <row r="31" spans="1:37" s="444" customFormat="1" ht="15" customHeight="1">
      <c r="A31" s="935"/>
      <c r="B31" s="935"/>
      <c r="C31" s="935"/>
      <c r="D31" s="935"/>
      <c r="E31" s="935"/>
      <c r="F31" s="935"/>
      <c r="G31" s="948"/>
      <c r="H31" s="949"/>
      <c r="I31" s="939"/>
      <c r="J31" s="940"/>
      <c r="K31" s="935"/>
      <c r="L31" s="506"/>
      <c r="M31" s="533" t="s">
        <v>307</v>
      </c>
      <c r="N31" s="533"/>
      <c r="O31" s="533"/>
      <c r="P31" s="533"/>
      <c r="Q31" s="533"/>
      <c r="R31" s="533"/>
      <c r="S31" s="533"/>
      <c r="T31" s="533"/>
      <c r="U31" s="533"/>
      <c r="V31" s="533"/>
      <c r="W31" s="533"/>
      <c r="X31" s="533"/>
      <c r="Y31" s="533"/>
      <c r="Z31" s="513"/>
      <c r="AA31" s="513"/>
      <c r="AB31" s="540"/>
      <c r="AC31" s="532"/>
      <c r="AD31" s="531"/>
      <c r="AE31" s="517"/>
      <c r="AF31" s="532"/>
      <c r="AG31" s="528"/>
      <c r="AH31" s="469"/>
      <c r="AI31" s="469"/>
      <c r="AJ31" s="469"/>
      <c r="AK31" s="469"/>
    </row>
    <row r="33" spans="12:37" ht="102" customHeight="1">
      <c r="L33" s="1">
        <v>1</v>
      </c>
      <c r="M33" s="1273" t="s">
        <v>743</v>
      </c>
      <c r="N33" s="1273"/>
      <c r="O33" s="1273"/>
      <c r="P33" s="1273"/>
      <c r="Q33" s="1273"/>
      <c r="R33" s="1273"/>
      <c r="S33" s="1273"/>
      <c r="T33" s="1273"/>
      <c r="U33" s="1273"/>
      <c r="V33" s="1273"/>
      <c r="W33" s="1273"/>
      <c r="X33" s="1273"/>
      <c r="Y33" s="1273"/>
      <c r="Z33" s="1273"/>
      <c r="AA33" s="1273"/>
      <c r="AB33" s="1273"/>
      <c r="AC33" s="1273"/>
      <c r="AD33" s="1273"/>
      <c r="AE33" s="1273"/>
      <c r="AF33" s="1273"/>
      <c r="AG33" s="1273"/>
      <c r="AH33" s="474"/>
      <c r="AI33" s="474"/>
      <c r="AJ33" s="474"/>
      <c r="AK33" s="474"/>
    </row>
    <row r="34" spans="12:37" ht="14.25" customHeight="1">
      <c r="L34" s="481"/>
      <c r="M34" s="482"/>
      <c r="N34" s="482"/>
      <c r="O34" s="482"/>
      <c r="P34" s="482"/>
      <c r="Q34" s="482"/>
      <c r="R34" s="482"/>
      <c r="S34" s="482"/>
      <c r="T34" s="482"/>
      <c r="U34" s="482"/>
      <c r="V34" s="482"/>
      <c r="W34" s="482"/>
      <c r="X34" s="482"/>
      <c r="Y34" s="482"/>
      <c r="Z34" s="485"/>
      <c r="AA34" s="485"/>
      <c r="AB34" s="485"/>
      <c r="AC34" s="485"/>
      <c r="AD34" s="485"/>
      <c r="AE34" s="485"/>
      <c r="AF34" s="485"/>
      <c r="AG34" s="485"/>
      <c r="AH34" s="486"/>
      <c r="AI34" s="486"/>
      <c r="AJ34" s="486"/>
      <c r="AK34" s="486"/>
    </row>
  </sheetData>
  <sheetProtection password="FA9C" sheet="1" objects="1" scenarios="1" formatColumns="0" formatRows="0"/>
  <dataConsolidate/>
  <mergeCells count="52">
    <mergeCell ref="L5:T5"/>
    <mergeCell ref="AG14:AG17"/>
    <mergeCell ref="Z15:AD15"/>
    <mergeCell ref="AE15:AE17"/>
    <mergeCell ref="AF15:AF17"/>
    <mergeCell ref="L12:M12"/>
    <mergeCell ref="O12:T12"/>
    <mergeCell ref="O13:T13"/>
    <mergeCell ref="Z13:AE13"/>
    <mergeCell ref="N8:T8"/>
    <mergeCell ref="N9:T9"/>
    <mergeCell ref="L14:AF14"/>
    <mergeCell ref="L15:L17"/>
    <mergeCell ref="M15:M17"/>
    <mergeCell ref="N15:Q17"/>
    <mergeCell ref="R15:U17"/>
    <mergeCell ref="AC18:AD18"/>
    <mergeCell ref="N18:Q18"/>
    <mergeCell ref="R18:U18"/>
    <mergeCell ref="A19:A30"/>
    <mergeCell ref="N19:AF19"/>
    <mergeCell ref="B20:B29"/>
    <mergeCell ref="N20:AF20"/>
    <mergeCell ref="C21:C28"/>
    <mergeCell ref="N21:AF21"/>
    <mergeCell ref="D22:D27"/>
    <mergeCell ref="N22:AF22"/>
    <mergeCell ref="U23:U24"/>
    <mergeCell ref="E23:E26"/>
    <mergeCell ref="K23:K26"/>
    <mergeCell ref="L23:L26"/>
    <mergeCell ref="M23:M26"/>
    <mergeCell ref="AC17:AD17"/>
    <mergeCell ref="V15:Y17"/>
    <mergeCell ref="Z16:AA16"/>
    <mergeCell ref="AB16:AD16"/>
    <mergeCell ref="O7:T7"/>
    <mergeCell ref="O10:T10"/>
    <mergeCell ref="AG23:AG27"/>
    <mergeCell ref="M33:AG33"/>
    <mergeCell ref="V23:V24"/>
    <mergeCell ref="AB23:AB24"/>
    <mergeCell ref="AC23:AC24"/>
    <mergeCell ref="AD23:AD24"/>
    <mergeCell ref="AE23:AE24"/>
    <mergeCell ref="P23:P25"/>
    <mergeCell ref="Q23:Q25"/>
    <mergeCell ref="R23:R25"/>
    <mergeCell ref="S23:S24"/>
    <mergeCell ref="T23:T24"/>
    <mergeCell ref="O23:O25"/>
    <mergeCell ref="N23:N26"/>
  </mergeCells>
  <dataValidations count="7">
    <dataValidation allowBlank="1" prompt="Для выбора выполните двойной щелчок левой клавиши мыши по соответствующей ячейке." sqref="WVJ983067:WWE983071 IX65563:JS65567 ST65563:TO65567 ACP65563:ADK65567 AML65563:ANG65567 AWH65563:AXC65567 BGD65563:BGY65567 BPZ65563:BQU65567 BZV65563:CAQ65567 CJR65563:CKM65567 CTN65563:CUI65567 DDJ65563:DEE65567 DNF65563:DOA65567 DXB65563:DXW65567 EGX65563:EHS65567 EQT65563:ERO65567 FAP65563:FBK65567 FKL65563:FLG65567 FUH65563:FVC65567 GED65563:GEY65567 GNZ65563:GOU65567 GXV65563:GYQ65567 HHR65563:HIM65567 HRN65563:HSI65567 IBJ65563:ICE65567 ILF65563:IMA65567 IVB65563:IVW65567 JEX65563:JFS65567 JOT65563:JPO65567 JYP65563:JZK65567 KIL65563:KJG65567 KSH65563:KTC65567 LCD65563:LCY65567 LLZ65563:LMU65567 LVV65563:LWQ65567 MFR65563:MGM65567 MPN65563:MQI65567 MZJ65563:NAE65567 NJF65563:NKA65567 NTB65563:NTW65567 OCX65563:ODS65567 OMT65563:ONO65567 OWP65563:OXK65567 PGL65563:PHG65567 PQH65563:PRC65567 QAD65563:QAY65567 QJZ65563:QKU65567 QTV65563:QUQ65567 RDR65563:REM65567 RNN65563:ROI65567 RXJ65563:RYE65567 SHF65563:SIA65567 SRB65563:SRW65567 TAX65563:TBS65567 TKT65563:TLO65567 TUP65563:TVK65567 UEL65563:UFG65567 UOH65563:UPC65567 UYD65563:UYY65567 VHZ65563:VIU65567 VRV65563:VSQ65567 WBR65563:WCM65567 WLN65563:WMI65567 WVJ65563:WWE65567 IX131099:JS131103 ST131099:TO131103 ACP131099:ADK131103 AML131099:ANG131103 AWH131099:AXC131103 BGD131099:BGY131103 BPZ131099:BQU131103 BZV131099:CAQ131103 CJR131099:CKM131103 CTN131099:CUI131103 DDJ131099:DEE131103 DNF131099:DOA131103 DXB131099:DXW131103 EGX131099:EHS131103 EQT131099:ERO131103 FAP131099:FBK131103 FKL131099:FLG131103 FUH131099:FVC131103 GED131099:GEY131103 GNZ131099:GOU131103 GXV131099:GYQ131103 HHR131099:HIM131103 HRN131099:HSI131103 IBJ131099:ICE131103 ILF131099:IMA131103 IVB131099:IVW131103 JEX131099:JFS131103 JOT131099:JPO131103 JYP131099:JZK131103 KIL131099:KJG131103 KSH131099:KTC131103 LCD131099:LCY131103 LLZ131099:LMU131103 LVV131099:LWQ131103 MFR131099:MGM131103 MPN131099:MQI131103 MZJ131099:NAE131103 NJF131099:NKA131103 NTB131099:NTW131103 OCX131099:ODS131103 OMT131099:ONO131103 OWP131099:OXK131103 PGL131099:PHG131103 PQH131099:PRC131103 QAD131099:QAY131103 QJZ131099:QKU131103 QTV131099:QUQ131103 RDR131099:REM131103 RNN131099:ROI131103 RXJ131099:RYE131103 SHF131099:SIA131103 SRB131099:SRW131103 TAX131099:TBS131103 TKT131099:TLO131103 TUP131099:TVK131103 UEL131099:UFG131103 UOH131099:UPC131103 UYD131099:UYY131103 VHZ131099:VIU131103 VRV131099:VSQ131103 WBR131099:WCM131103 WLN131099:WMI131103 WVJ131099:WWE131103 IX196635:JS196639 ST196635:TO196639 ACP196635:ADK196639 AML196635:ANG196639 AWH196635:AXC196639 BGD196635:BGY196639 BPZ196635:BQU196639 BZV196635:CAQ196639 CJR196635:CKM196639 CTN196635:CUI196639 DDJ196635:DEE196639 DNF196635:DOA196639 DXB196635:DXW196639 EGX196635:EHS196639 EQT196635:ERO196639 FAP196635:FBK196639 FKL196635:FLG196639 FUH196635:FVC196639 GED196635:GEY196639 GNZ196635:GOU196639 GXV196635:GYQ196639 HHR196635:HIM196639 HRN196635:HSI196639 IBJ196635:ICE196639 ILF196635:IMA196639 IVB196635:IVW196639 JEX196635:JFS196639 JOT196635:JPO196639 JYP196635:JZK196639 KIL196635:KJG196639 KSH196635:KTC196639 LCD196635:LCY196639 LLZ196635:LMU196639 LVV196635:LWQ196639 MFR196635:MGM196639 MPN196635:MQI196639 MZJ196635:NAE196639 NJF196635:NKA196639 NTB196635:NTW196639 OCX196635:ODS196639 OMT196635:ONO196639 OWP196635:OXK196639 PGL196635:PHG196639 PQH196635:PRC196639 QAD196635:QAY196639 QJZ196635:QKU196639 QTV196635:QUQ196639 RDR196635:REM196639 RNN196635:ROI196639 RXJ196635:RYE196639 SHF196635:SIA196639 SRB196635:SRW196639 TAX196635:TBS196639 TKT196635:TLO196639 TUP196635:TVK196639 UEL196635:UFG196639 UOH196635:UPC196639 UYD196635:UYY196639 VHZ196635:VIU196639 VRV196635:VSQ196639 WBR196635:WCM196639 WLN196635:WMI196639 WVJ196635:WWE196639 IX262171:JS262175 ST262171:TO262175 ACP262171:ADK262175 AML262171:ANG262175 AWH262171:AXC262175 BGD262171:BGY262175 BPZ262171:BQU262175 BZV262171:CAQ262175 CJR262171:CKM262175 CTN262171:CUI262175 DDJ262171:DEE262175 DNF262171:DOA262175 DXB262171:DXW262175 EGX262171:EHS262175 EQT262171:ERO262175 FAP262171:FBK262175 FKL262171:FLG262175 FUH262171:FVC262175 GED262171:GEY262175 GNZ262171:GOU262175 GXV262171:GYQ262175 HHR262171:HIM262175 HRN262171:HSI262175 IBJ262171:ICE262175 ILF262171:IMA262175 IVB262171:IVW262175 JEX262171:JFS262175 JOT262171:JPO262175 JYP262171:JZK262175 KIL262171:KJG262175 KSH262171:KTC262175 LCD262171:LCY262175 LLZ262171:LMU262175 LVV262171:LWQ262175 MFR262171:MGM262175 MPN262171:MQI262175 MZJ262171:NAE262175 NJF262171:NKA262175 NTB262171:NTW262175 OCX262171:ODS262175 OMT262171:ONO262175 OWP262171:OXK262175 PGL262171:PHG262175 PQH262171:PRC262175 QAD262171:QAY262175 QJZ262171:QKU262175 QTV262171:QUQ262175 RDR262171:REM262175 RNN262171:ROI262175 RXJ262171:RYE262175 SHF262171:SIA262175 SRB262171:SRW262175 TAX262171:TBS262175 TKT262171:TLO262175 TUP262171:TVK262175 UEL262171:UFG262175 UOH262171:UPC262175 UYD262171:UYY262175 VHZ262171:VIU262175 VRV262171:VSQ262175 WBR262171:WCM262175 WLN262171:WMI262175 WVJ262171:WWE262175 IX327707:JS327711 ST327707:TO327711 ACP327707:ADK327711 AML327707:ANG327711 AWH327707:AXC327711 BGD327707:BGY327711 BPZ327707:BQU327711 BZV327707:CAQ327711 CJR327707:CKM327711 CTN327707:CUI327711 DDJ327707:DEE327711 DNF327707:DOA327711 DXB327707:DXW327711 EGX327707:EHS327711 EQT327707:ERO327711 FAP327707:FBK327711 FKL327707:FLG327711 FUH327707:FVC327711 GED327707:GEY327711 GNZ327707:GOU327711 GXV327707:GYQ327711 HHR327707:HIM327711 HRN327707:HSI327711 IBJ327707:ICE327711 ILF327707:IMA327711 IVB327707:IVW327711 JEX327707:JFS327711 JOT327707:JPO327711 JYP327707:JZK327711 KIL327707:KJG327711 KSH327707:KTC327711 LCD327707:LCY327711 LLZ327707:LMU327711 LVV327707:LWQ327711 MFR327707:MGM327711 MPN327707:MQI327711 MZJ327707:NAE327711 NJF327707:NKA327711 NTB327707:NTW327711 OCX327707:ODS327711 OMT327707:ONO327711 OWP327707:OXK327711 PGL327707:PHG327711 PQH327707:PRC327711 QAD327707:QAY327711 QJZ327707:QKU327711 QTV327707:QUQ327711 RDR327707:REM327711 RNN327707:ROI327711 RXJ327707:RYE327711 SHF327707:SIA327711 SRB327707:SRW327711 TAX327707:TBS327711 TKT327707:TLO327711 TUP327707:TVK327711 UEL327707:UFG327711 UOH327707:UPC327711 UYD327707:UYY327711 VHZ327707:VIU327711 VRV327707:VSQ327711 WBR327707:WCM327711 WLN327707:WMI327711 WVJ327707:WWE327711 IX393243:JS393247 ST393243:TO393247 ACP393243:ADK393247 AML393243:ANG393247 AWH393243:AXC393247 BGD393243:BGY393247 BPZ393243:BQU393247 BZV393243:CAQ393247 CJR393243:CKM393247 CTN393243:CUI393247 DDJ393243:DEE393247 DNF393243:DOA393247 DXB393243:DXW393247 EGX393243:EHS393247 EQT393243:ERO393247 FAP393243:FBK393247 FKL393243:FLG393247 FUH393243:FVC393247 GED393243:GEY393247 GNZ393243:GOU393247 GXV393243:GYQ393247 HHR393243:HIM393247 HRN393243:HSI393247 IBJ393243:ICE393247 ILF393243:IMA393247 IVB393243:IVW393247 JEX393243:JFS393247 JOT393243:JPO393247 JYP393243:JZK393247 KIL393243:KJG393247 KSH393243:KTC393247 LCD393243:LCY393247 LLZ393243:LMU393247 LVV393243:LWQ393247 MFR393243:MGM393247 MPN393243:MQI393247 MZJ393243:NAE393247 NJF393243:NKA393247 NTB393243:NTW393247 OCX393243:ODS393247 OMT393243:ONO393247 OWP393243:OXK393247 PGL393243:PHG393247 PQH393243:PRC393247 QAD393243:QAY393247 QJZ393243:QKU393247 QTV393243:QUQ393247 RDR393243:REM393247 RNN393243:ROI393247 RXJ393243:RYE393247 SHF393243:SIA393247 SRB393243:SRW393247 TAX393243:TBS393247 TKT393243:TLO393247 TUP393243:TVK393247 UEL393243:UFG393247 UOH393243:UPC393247 UYD393243:UYY393247 VHZ393243:VIU393247 VRV393243:VSQ393247 WBR393243:WCM393247 WLN393243:WMI393247 WVJ393243:WWE393247 IX458779:JS458783 ST458779:TO458783 ACP458779:ADK458783 AML458779:ANG458783 AWH458779:AXC458783 BGD458779:BGY458783 BPZ458779:BQU458783 BZV458779:CAQ458783 CJR458779:CKM458783 CTN458779:CUI458783 DDJ458779:DEE458783 DNF458779:DOA458783 DXB458779:DXW458783 EGX458779:EHS458783 EQT458779:ERO458783 FAP458779:FBK458783 FKL458779:FLG458783 FUH458779:FVC458783 GED458779:GEY458783 GNZ458779:GOU458783 GXV458779:GYQ458783 HHR458779:HIM458783 HRN458779:HSI458783 IBJ458779:ICE458783 ILF458779:IMA458783 IVB458779:IVW458783 JEX458779:JFS458783 JOT458779:JPO458783 JYP458779:JZK458783 KIL458779:KJG458783 KSH458779:KTC458783 LCD458779:LCY458783 LLZ458779:LMU458783 LVV458779:LWQ458783 MFR458779:MGM458783 MPN458779:MQI458783 MZJ458779:NAE458783 NJF458779:NKA458783 NTB458779:NTW458783 OCX458779:ODS458783 OMT458779:ONO458783 OWP458779:OXK458783 PGL458779:PHG458783 PQH458779:PRC458783 QAD458779:QAY458783 QJZ458779:QKU458783 QTV458779:QUQ458783 RDR458779:REM458783 RNN458779:ROI458783 RXJ458779:RYE458783 SHF458779:SIA458783 SRB458779:SRW458783 TAX458779:TBS458783 TKT458779:TLO458783 TUP458779:TVK458783 UEL458779:UFG458783 UOH458779:UPC458783 UYD458779:UYY458783 VHZ458779:VIU458783 VRV458779:VSQ458783 WBR458779:WCM458783 WLN458779:WMI458783 WVJ458779:WWE458783 IX524315:JS524319 ST524315:TO524319 ACP524315:ADK524319 AML524315:ANG524319 AWH524315:AXC524319 BGD524315:BGY524319 BPZ524315:BQU524319 BZV524315:CAQ524319 CJR524315:CKM524319 CTN524315:CUI524319 DDJ524315:DEE524319 DNF524315:DOA524319 DXB524315:DXW524319 EGX524315:EHS524319 EQT524315:ERO524319 FAP524315:FBK524319 FKL524315:FLG524319 FUH524315:FVC524319 GED524315:GEY524319 GNZ524315:GOU524319 GXV524315:GYQ524319 HHR524315:HIM524319 HRN524315:HSI524319 IBJ524315:ICE524319 ILF524315:IMA524319 IVB524315:IVW524319 JEX524315:JFS524319 JOT524315:JPO524319 JYP524315:JZK524319 KIL524315:KJG524319 KSH524315:KTC524319 LCD524315:LCY524319 LLZ524315:LMU524319 LVV524315:LWQ524319 MFR524315:MGM524319 MPN524315:MQI524319 MZJ524315:NAE524319 NJF524315:NKA524319 NTB524315:NTW524319 OCX524315:ODS524319 OMT524315:ONO524319 OWP524315:OXK524319 PGL524315:PHG524319 PQH524315:PRC524319 QAD524315:QAY524319 QJZ524315:QKU524319 QTV524315:QUQ524319 RDR524315:REM524319 RNN524315:ROI524319 RXJ524315:RYE524319 SHF524315:SIA524319 SRB524315:SRW524319 TAX524315:TBS524319 TKT524315:TLO524319 TUP524315:TVK524319 UEL524315:UFG524319 UOH524315:UPC524319 UYD524315:UYY524319 VHZ524315:VIU524319 VRV524315:VSQ524319 WBR524315:WCM524319 WLN524315:WMI524319 WVJ524315:WWE524319 IX589851:JS589855 ST589851:TO589855 ACP589851:ADK589855 AML589851:ANG589855 AWH589851:AXC589855 BGD589851:BGY589855 BPZ589851:BQU589855 BZV589851:CAQ589855 CJR589851:CKM589855 CTN589851:CUI589855 DDJ589851:DEE589855 DNF589851:DOA589855 DXB589851:DXW589855 EGX589851:EHS589855 EQT589851:ERO589855 FAP589851:FBK589855 FKL589851:FLG589855 FUH589851:FVC589855 GED589851:GEY589855 GNZ589851:GOU589855 GXV589851:GYQ589855 HHR589851:HIM589855 HRN589851:HSI589855 IBJ589851:ICE589855 ILF589851:IMA589855 IVB589851:IVW589855 JEX589851:JFS589855 JOT589851:JPO589855 JYP589851:JZK589855 KIL589851:KJG589855 KSH589851:KTC589855 LCD589851:LCY589855 LLZ589851:LMU589855 LVV589851:LWQ589855 MFR589851:MGM589855 MPN589851:MQI589855 MZJ589851:NAE589855 NJF589851:NKA589855 NTB589851:NTW589855 OCX589851:ODS589855 OMT589851:ONO589855 OWP589851:OXK589855 PGL589851:PHG589855 PQH589851:PRC589855 QAD589851:QAY589855 QJZ589851:QKU589855 QTV589851:QUQ589855 RDR589851:REM589855 RNN589851:ROI589855 RXJ589851:RYE589855 SHF589851:SIA589855 SRB589851:SRW589855 TAX589851:TBS589855 TKT589851:TLO589855 TUP589851:TVK589855 UEL589851:UFG589855 UOH589851:UPC589855 UYD589851:UYY589855 VHZ589851:VIU589855 VRV589851:VSQ589855 WBR589851:WCM589855 WLN589851:WMI589855 WVJ589851:WWE589855 IX655387:JS655391 ST655387:TO655391 ACP655387:ADK655391 AML655387:ANG655391 AWH655387:AXC655391 BGD655387:BGY655391 BPZ655387:BQU655391 BZV655387:CAQ655391 CJR655387:CKM655391 CTN655387:CUI655391 DDJ655387:DEE655391 DNF655387:DOA655391 DXB655387:DXW655391 EGX655387:EHS655391 EQT655387:ERO655391 FAP655387:FBK655391 FKL655387:FLG655391 FUH655387:FVC655391 GED655387:GEY655391 GNZ655387:GOU655391 GXV655387:GYQ655391 HHR655387:HIM655391 HRN655387:HSI655391 IBJ655387:ICE655391 ILF655387:IMA655391 IVB655387:IVW655391 JEX655387:JFS655391 JOT655387:JPO655391 JYP655387:JZK655391 KIL655387:KJG655391 KSH655387:KTC655391 LCD655387:LCY655391 LLZ655387:LMU655391 LVV655387:LWQ655391 MFR655387:MGM655391 MPN655387:MQI655391 MZJ655387:NAE655391 NJF655387:NKA655391 NTB655387:NTW655391 OCX655387:ODS655391 OMT655387:ONO655391 OWP655387:OXK655391 PGL655387:PHG655391 PQH655387:PRC655391 QAD655387:QAY655391 QJZ655387:QKU655391 QTV655387:QUQ655391 RDR655387:REM655391 RNN655387:ROI655391 RXJ655387:RYE655391 SHF655387:SIA655391 SRB655387:SRW655391 TAX655387:TBS655391 TKT655387:TLO655391 TUP655387:TVK655391 UEL655387:UFG655391 UOH655387:UPC655391 UYD655387:UYY655391 VHZ655387:VIU655391 VRV655387:VSQ655391 WBR655387:WCM655391 WLN655387:WMI655391 WVJ655387:WWE655391 IX720923:JS720927 ST720923:TO720927 ACP720923:ADK720927 AML720923:ANG720927 AWH720923:AXC720927 BGD720923:BGY720927 BPZ720923:BQU720927 BZV720923:CAQ720927 CJR720923:CKM720927 CTN720923:CUI720927 DDJ720923:DEE720927 DNF720923:DOA720927 DXB720923:DXW720927 EGX720923:EHS720927 EQT720923:ERO720927 FAP720923:FBK720927 FKL720923:FLG720927 FUH720923:FVC720927 GED720923:GEY720927 GNZ720923:GOU720927 GXV720923:GYQ720927 HHR720923:HIM720927 HRN720923:HSI720927 IBJ720923:ICE720927 ILF720923:IMA720927 IVB720923:IVW720927 JEX720923:JFS720927 JOT720923:JPO720927 JYP720923:JZK720927 KIL720923:KJG720927 KSH720923:KTC720927 LCD720923:LCY720927 LLZ720923:LMU720927 LVV720923:LWQ720927 MFR720923:MGM720927 MPN720923:MQI720927 MZJ720923:NAE720927 NJF720923:NKA720927 NTB720923:NTW720927 OCX720923:ODS720927 OMT720923:ONO720927 OWP720923:OXK720927 PGL720923:PHG720927 PQH720923:PRC720927 QAD720923:QAY720927 QJZ720923:QKU720927 QTV720923:QUQ720927 RDR720923:REM720927 RNN720923:ROI720927 RXJ720923:RYE720927 SHF720923:SIA720927 SRB720923:SRW720927 TAX720923:TBS720927 TKT720923:TLO720927 TUP720923:TVK720927 UEL720923:UFG720927 UOH720923:UPC720927 UYD720923:UYY720927 VHZ720923:VIU720927 VRV720923:VSQ720927 WBR720923:WCM720927 WLN720923:WMI720927 WVJ720923:WWE720927 IX786459:JS786463 ST786459:TO786463 ACP786459:ADK786463 AML786459:ANG786463 AWH786459:AXC786463 BGD786459:BGY786463 BPZ786459:BQU786463 BZV786459:CAQ786463 CJR786459:CKM786463 CTN786459:CUI786463 DDJ786459:DEE786463 DNF786459:DOA786463 DXB786459:DXW786463 EGX786459:EHS786463 EQT786459:ERO786463 FAP786459:FBK786463 FKL786459:FLG786463 FUH786459:FVC786463 GED786459:GEY786463 GNZ786459:GOU786463 GXV786459:GYQ786463 HHR786459:HIM786463 HRN786459:HSI786463 IBJ786459:ICE786463 ILF786459:IMA786463 IVB786459:IVW786463 JEX786459:JFS786463 JOT786459:JPO786463 JYP786459:JZK786463 KIL786459:KJG786463 KSH786459:KTC786463 LCD786459:LCY786463 LLZ786459:LMU786463 LVV786459:LWQ786463 MFR786459:MGM786463 MPN786459:MQI786463 MZJ786459:NAE786463 NJF786459:NKA786463 NTB786459:NTW786463 OCX786459:ODS786463 OMT786459:ONO786463 OWP786459:OXK786463 PGL786459:PHG786463 PQH786459:PRC786463 QAD786459:QAY786463 QJZ786459:QKU786463 QTV786459:QUQ786463 RDR786459:REM786463 RNN786459:ROI786463 RXJ786459:RYE786463 SHF786459:SIA786463 SRB786459:SRW786463 TAX786459:TBS786463 TKT786459:TLO786463 TUP786459:TVK786463 UEL786459:UFG786463 UOH786459:UPC786463 UYD786459:UYY786463 VHZ786459:VIU786463 VRV786459:VSQ786463 WBR786459:WCM786463 WLN786459:WMI786463 WVJ786459:WWE786463 IX851995:JS851999 ST851995:TO851999 ACP851995:ADK851999 AML851995:ANG851999 AWH851995:AXC851999 BGD851995:BGY851999 BPZ851995:BQU851999 BZV851995:CAQ851999 CJR851995:CKM851999 CTN851995:CUI851999 DDJ851995:DEE851999 DNF851995:DOA851999 DXB851995:DXW851999 EGX851995:EHS851999 EQT851995:ERO851999 FAP851995:FBK851999 FKL851995:FLG851999 FUH851995:FVC851999 GED851995:GEY851999 GNZ851995:GOU851999 GXV851995:GYQ851999 HHR851995:HIM851999 HRN851995:HSI851999 IBJ851995:ICE851999 ILF851995:IMA851999 IVB851995:IVW851999 JEX851995:JFS851999 JOT851995:JPO851999 JYP851995:JZK851999 KIL851995:KJG851999 KSH851995:KTC851999 LCD851995:LCY851999 LLZ851995:LMU851999 LVV851995:LWQ851999 MFR851995:MGM851999 MPN851995:MQI851999 MZJ851995:NAE851999 NJF851995:NKA851999 NTB851995:NTW851999 OCX851995:ODS851999 OMT851995:ONO851999 OWP851995:OXK851999 PGL851995:PHG851999 PQH851995:PRC851999 QAD851995:QAY851999 QJZ851995:QKU851999 QTV851995:QUQ851999 RDR851995:REM851999 RNN851995:ROI851999 RXJ851995:RYE851999 SHF851995:SIA851999 SRB851995:SRW851999 TAX851995:TBS851999 TKT851995:TLO851999 TUP851995:TVK851999 UEL851995:UFG851999 UOH851995:UPC851999 UYD851995:UYY851999 VHZ851995:VIU851999 VRV851995:VSQ851999 WBR851995:WCM851999 WLN851995:WMI851999 WVJ851995:WWE851999 IX917531:JS917535 ST917531:TO917535 ACP917531:ADK917535 AML917531:ANG917535 AWH917531:AXC917535 BGD917531:BGY917535 BPZ917531:BQU917535 BZV917531:CAQ917535 CJR917531:CKM917535 CTN917531:CUI917535 DDJ917531:DEE917535 DNF917531:DOA917535 DXB917531:DXW917535 EGX917531:EHS917535 EQT917531:ERO917535 FAP917531:FBK917535 FKL917531:FLG917535 FUH917531:FVC917535 GED917531:GEY917535 GNZ917531:GOU917535 GXV917531:GYQ917535 HHR917531:HIM917535 HRN917531:HSI917535 IBJ917531:ICE917535 ILF917531:IMA917535 IVB917531:IVW917535 JEX917531:JFS917535 JOT917531:JPO917535 JYP917531:JZK917535 KIL917531:KJG917535 KSH917531:KTC917535 LCD917531:LCY917535 LLZ917531:LMU917535 LVV917531:LWQ917535 MFR917531:MGM917535 MPN917531:MQI917535 MZJ917531:NAE917535 NJF917531:NKA917535 NTB917531:NTW917535 OCX917531:ODS917535 OMT917531:ONO917535 OWP917531:OXK917535 PGL917531:PHG917535 PQH917531:PRC917535 QAD917531:QAY917535 QJZ917531:QKU917535 QTV917531:QUQ917535 RDR917531:REM917535 RNN917531:ROI917535 RXJ917531:RYE917535 SHF917531:SIA917535 SRB917531:SRW917535 TAX917531:TBS917535 TKT917531:TLO917535 TUP917531:TVK917535 UEL917531:UFG917535 UOH917531:UPC917535 UYD917531:UYY917535 VHZ917531:VIU917535 VRV917531:VSQ917535 WBR917531:WCM917535 WLN917531:WMI917535 WVJ917531:WWE917535 IX983067:JS983071 ST983067:TO983071 ACP983067:ADK983071 AML983067:ANG983071 AWH983067:AXC983071 BGD983067:BGY983071 BPZ983067:BQU983071 BZV983067:CAQ983071 CJR983067:CKM983071 CTN983067:CUI983071 DDJ983067:DEE983071 DNF983067:DOA983071 DXB983067:DXW983071 EGX983067:EHS983071 EQT983067:ERO983071 FAP983067:FBK983071 FKL983067:FLG983071 FUH983067:FVC983071 GED983067:GEY983071 GNZ983067:GOU983071 GXV983067:GYQ983071 HHR983067:HIM983071 HRN983067:HSI983071 IBJ983067:ICE983071 ILF983067:IMA983071 IVB983067:IVW983071 JEX983067:JFS983071 JOT983067:JPO983071 JYP983067:JZK983071 KIL983067:KJG983071 KSH983067:KTC983071 LCD983067:LCY983071 LLZ983067:LMU983071 LVV983067:LWQ983071 MFR983067:MGM983071 MPN983067:MQI983071 MZJ983067:NAE983071 NJF983067:NKA983071 NTB983067:NTW983071 OCX983067:ODS983071 OMT983067:ONO983071 OWP983067:OXK983071 PGL983067:PHG983071 PQH983067:PRC983071 QAD983067:QAY983071 QJZ983067:QKU983071 QTV983067:QUQ983071 RDR983067:REM983071 RNN983067:ROI983071 RXJ983067:RYE983071 SHF983067:SIA983071 SRB983067:SRW983071 TAX983067:TBS983071 TKT983067:TLO983071 TUP983067:TVK983071 UEL983067:UFG983071 UOH983067:UPC983071 UYD983067:UYY983071 VHZ983067:VIU983071 VRV983067:VSQ983071 WBR983067:WCM983071 WLN983067:WMI983071 IX27:JS31 WVJ27:WWE31 WLN27:WMI31 WBR27:WCM31 VRV27:VSQ31 VHZ27:VIU31 UYD27:UYY31 UOH27:UPC31 UEL27:UFG31 TUP27:TVK31 TKT27:TLO31 TAX27:TBS31 SRB27:SRW31 SHF27:SIA31 RXJ27:RYE31 RNN27:ROI31 RDR27:REM31 QTV27:QUQ31 QJZ27:QKU31 QAD27:QAY31 PQH27:PRC31 PGL27:PHG31 OWP27:OXK31 OMT27:ONO31 OCX27:ODS31 NTB27:NTW31 NJF27:NKA31 MZJ27:NAE31 MPN27:MQI31 MFR27:MGM31 LVV27:LWQ31 LLZ27:LMU31 LCD27:LCY31 KSH27:KTC31 KIL27:KJG31 JYP27:JZK31 JOT27:JPO31 JEX27:JFS31 IVB27:IVW31 ILF27:IMA31 IBJ27:ICE31 HRN27:HSI31 HHR27:HIM31 GXV27:GYQ31 GNZ27:GOU31 GED27:GEY31 FUH27:FVC31 FKL27:FLG31 FAP27:FBK31 EQT27:ERO31 EGX27:EHS31 DXB27:DXW31 DNF27:DOA31 DDJ27:DEE31 CTN27:CUI31 CJR27:CKM31 BZV27:CAQ31 BPZ27:BQU31 BGD27:BGY31 AWH27:AXC31 AML27:ANG31 ACP27:ADK31 ST27:TO31 L65563:AG65567 L131099:AG131103 L196635:AG196639 L262171:AG262175 L327707:AG327711 L393243:AG393247 L458779:AG458783 L524315:AG524319 L589851:AG589855 L655387:AG655391 L720923:AG720927 L786459:AG786463 L851995:AG851999 L917531:AG917535 L983067:AG983071"/>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AD23:AD24 JP23:JP24 TL23:TL24 ADH23:ADH24 AND23:AND24 AWZ23:AWZ24 BGV23:BGV24 BQR23:BQR24 CAN23:CAN24 CKJ23:CKJ24 CUF23:CUF24 DEB23:DEB24 DNX23:DNX24 DXT23:DXT24 EHP23:EHP24 ERL23:ERL24 FBH23:FBH24 FLD23:FLD24 FUZ23:FUZ24 GEV23:GEV24 GOR23:GOR24 GYN23:GYN24 HIJ23:HIJ24 HSF23:HSF24 ICB23:ICB24 ILX23:ILX24 IVT23:IVT24 JFP23:JFP24 JPL23:JPL24 JZH23:JZH24 KJD23:KJD24 KSZ23:KSZ24 LCV23:LCV24 LMR23:LMR24 LWN23:LWN24 MGJ23:MGJ24 MQF23:MQF24 NAB23:NAB24 NJX23:NJX24 NTT23:NTT24 ODP23:ODP24 ONL23:ONL24 OXH23:OXH24 PHD23:PHD24 PQZ23:PQZ24 QAV23:QAV24 QKR23:QKR24 QUN23:QUN24 REJ23:REJ24 ROF23:ROF24 RYB23:RYB24 SHX23:SHX24 SRT23:SRT24 TBP23:TBP24 TLL23:TLL24 TVH23:TVH24 UFD23:UFD24 UOZ23:UOZ24 UYV23:UYV24 VIR23:VIR24 VSN23:VSN24 WCJ23:WCJ24 WMF23:WMF24 WWB23:WWB24 AD65559:AD65560 JP65559:JP65560 TL65559:TL65560 ADH65559:ADH65560 AND65559:AND65560 AWZ65559:AWZ65560 BGV65559:BGV65560 BQR65559:BQR65560 CAN65559:CAN65560 CKJ65559:CKJ65560 CUF65559:CUF65560 DEB65559:DEB65560 DNX65559:DNX65560 DXT65559:DXT65560 EHP65559:EHP65560 ERL65559:ERL65560 FBH65559:FBH65560 FLD65559:FLD65560 FUZ65559:FUZ65560 GEV65559:GEV65560 GOR65559:GOR65560 GYN65559:GYN65560 HIJ65559:HIJ65560 HSF65559:HSF65560 ICB65559:ICB65560 ILX65559:ILX65560 IVT65559:IVT65560 JFP65559:JFP65560 JPL65559:JPL65560 JZH65559:JZH65560 KJD65559:KJD65560 KSZ65559:KSZ65560 LCV65559:LCV65560 LMR65559:LMR65560 LWN65559:LWN65560 MGJ65559:MGJ65560 MQF65559:MQF65560 NAB65559:NAB65560 NJX65559:NJX65560 NTT65559:NTT65560 ODP65559:ODP65560 ONL65559:ONL65560 OXH65559:OXH65560 PHD65559:PHD65560 PQZ65559:PQZ65560 QAV65559:QAV65560 QKR65559:QKR65560 QUN65559:QUN65560 REJ65559:REJ65560 ROF65559:ROF65560 RYB65559:RYB65560 SHX65559:SHX65560 SRT65559:SRT65560 TBP65559:TBP65560 TLL65559:TLL65560 TVH65559:TVH65560 UFD65559:UFD65560 UOZ65559:UOZ65560 UYV65559:UYV65560 VIR65559:VIR65560 VSN65559:VSN65560 WCJ65559:WCJ65560 WMF65559:WMF65560 WWB65559:WWB65560 AD131095:AD131096 JP131095:JP131096 TL131095:TL131096 ADH131095:ADH131096 AND131095:AND131096 AWZ131095:AWZ131096 BGV131095:BGV131096 BQR131095:BQR131096 CAN131095:CAN131096 CKJ131095:CKJ131096 CUF131095:CUF131096 DEB131095:DEB131096 DNX131095:DNX131096 DXT131095:DXT131096 EHP131095:EHP131096 ERL131095:ERL131096 FBH131095:FBH131096 FLD131095:FLD131096 FUZ131095:FUZ131096 GEV131095:GEV131096 GOR131095:GOR131096 GYN131095:GYN131096 HIJ131095:HIJ131096 HSF131095:HSF131096 ICB131095:ICB131096 ILX131095:ILX131096 IVT131095:IVT131096 JFP131095:JFP131096 JPL131095:JPL131096 JZH131095:JZH131096 KJD131095:KJD131096 KSZ131095:KSZ131096 LCV131095:LCV131096 LMR131095:LMR131096 LWN131095:LWN131096 MGJ131095:MGJ131096 MQF131095:MQF131096 NAB131095:NAB131096 NJX131095:NJX131096 NTT131095:NTT131096 ODP131095:ODP131096 ONL131095:ONL131096 OXH131095:OXH131096 PHD131095:PHD131096 PQZ131095:PQZ131096 QAV131095:QAV131096 QKR131095:QKR131096 QUN131095:QUN131096 REJ131095:REJ131096 ROF131095:ROF131096 RYB131095:RYB131096 SHX131095:SHX131096 SRT131095:SRT131096 TBP131095:TBP131096 TLL131095:TLL131096 TVH131095:TVH131096 UFD131095:UFD131096 UOZ131095:UOZ131096 UYV131095:UYV131096 VIR131095:VIR131096 VSN131095:VSN131096 WCJ131095:WCJ131096 WMF131095:WMF131096 WWB131095:WWB131096 AD196631:AD196632 JP196631:JP196632 TL196631:TL196632 ADH196631:ADH196632 AND196631:AND196632 AWZ196631:AWZ196632 BGV196631:BGV196632 BQR196631:BQR196632 CAN196631:CAN196632 CKJ196631:CKJ196632 CUF196631:CUF196632 DEB196631:DEB196632 DNX196631:DNX196632 DXT196631:DXT196632 EHP196631:EHP196632 ERL196631:ERL196632 FBH196631:FBH196632 FLD196631:FLD196632 FUZ196631:FUZ196632 GEV196631:GEV196632 GOR196631:GOR196632 GYN196631:GYN196632 HIJ196631:HIJ196632 HSF196631:HSF196632 ICB196631:ICB196632 ILX196631:ILX196632 IVT196631:IVT196632 JFP196631:JFP196632 JPL196631:JPL196632 JZH196631:JZH196632 KJD196631:KJD196632 KSZ196631:KSZ196632 LCV196631:LCV196632 LMR196631:LMR196632 LWN196631:LWN196632 MGJ196631:MGJ196632 MQF196631:MQF196632 NAB196631:NAB196632 NJX196631:NJX196632 NTT196631:NTT196632 ODP196631:ODP196632 ONL196631:ONL196632 OXH196631:OXH196632 PHD196631:PHD196632 PQZ196631:PQZ196632 QAV196631:QAV196632 QKR196631:QKR196632 QUN196631:QUN196632 REJ196631:REJ196632 ROF196631:ROF196632 RYB196631:RYB196632 SHX196631:SHX196632 SRT196631:SRT196632 TBP196631:TBP196632 TLL196631:TLL196632 TVH196631:TVH196632 UFD196631:UFD196632 UOZ196631:UOZ196632 UYV196631:UYV196632 VIR196631:VIR196632 VSN196631:VSN196632 WCJ196631:WCJ196632 WMF196631:WMF196632 WWB196631:WWB196632 AD262167:AD262168 JP262167:JP262168 TL262167:TL262168 ADH262167:ADH262168 AND262167:AND262168 AWZ262167:AWZ262168 BGV262167:BGV262168 BQR262167:BQR262168 CAN262167:CAN262168 CKJ262167:CKJ262168 CUF262167:CUF262168 DEB262167:DEB262168 DNX262167:DNX262168 DXT262167:DXT262168 EHP262167:EHP262168 ERL262167:ERL262168 FBH262167:FBH262168 FLD262167:FLD262168 FUZ262167:FUZ262168 GEV262167:GEV262168 GOR262167:GOR262168 GYN262167:GYN262168 HIJ262167:HIJ262168 HSF262167:HSF262168 ICB262167:ICB262168 ILX262167:ILX262168 IVT262167:IVT262168 JFP262167:JFP262168 JPL262167:JPL262168 JZH262167:JZH262168 KJD262167:KJD262168 KSZ262167:KSZ262168 LCV262167:LCV262168 LMR262167:LMR262168 LWN262167:LWN262168 MGJ262167:MGJ262168 MQF262167:MQF262168 NAB262167:NAB262168 NJX262167:NJX262168 NTT262167:NTT262168 ODP262167:ODP262168 ONL262167:ONL262168 OXH262167:OXH262168 PHD262167:PHD262168 PQZ262167:PQZ262168 QAV262167:QAV262168 QKR262167:QKR262168 QUN262167:QUN262168 REJ262167:REJ262168 ROF262167:ROF262168 RYB262167:RYB262168 SHX262167:SHX262168 SRT262167:SRT262168 TBP262167:TBP262168 TLL262167:TLL262168 TVH262167:TVH262168 UFD262167:UFD262168 UOZ262167:UOZ262168 UYV262167:UYV262168 VIR262167:VIR262168 VSN262167:VSN262168 WCJ262167:WCJ262168 WMF262167:WMF262168 WWB262167:WWB262168 AD327703:AD327704 JP327703:JP327704 TL327703:TL327704 ADH327703:ADH327704 AND327703:AND327704 AWZ327703:AWZ327704 BGV327703:BGV327704 BQR327703:BQR327704 CAN327703:CAN327704 CKJ327703:CKJ327704 CUF327703:CUF327704 DEB327703:DEB327704 DNX327703:DNX327704 DXT327703:DXT327704 EHP327703:EHP327704 ERL327703:ERL327704 FBH327703:FBH327704 FLD327703:FLD327704 FUZ327703:FUZ327704 GEV327703:GEV327704 GOR327703:GOR327704 GYN327703:GYN327704 HIJ327703:HIJ327704 HSF327703:HSF327704 ICB327703:ICB327704 ILX327703:ILX327704 IVT327703:IVT327704 JFP327703:JFP327704 JPL327703:JPL327704 JZH327703:JZH327704 KJD327703:KJD327704 KSZ327703:KSZ327704 LCV327703:LCV327704 LMR327703:LMR327704 LWN327703:LWN327704 MGJ327703:MGJ327704 MQF327703:MQF327704 NAB327703:NAB327704 NJX327703:NJX327704 NTT327703:NTT327704 ODP327703:ODP327704 ONL327703:ONL327704 OXH327703:OXH327704 PHD327703:PHD327704 PQZ327703:PQZ327704 QAV327703:QAV327704 QKR327703:QKR327704 QUN327703:QUN327704 REJ327703:REJ327704 ROF327703:ROF327704 RYB327703:RYB327704 SHX327703:SHX327704 SRT327703:SRT327704 TBP327703:TBP327704 TLL327703:TLL327704 TVH327703:TVH327704 UFD327703:UFD327704 UOZ327703:UOZ327704 UYV327703:UYV327704 VIR327703:VIR327704 VSN327703:VSN327704 WCJ327703:WCJ327704 WMF327703:WMF327704 WWB327703:WWB327704 AD393239:AD393240 JP393239:JP393240 TL393239:TL393240 ADH393239:ADH393240 AND393239:AND393240 AWZ393239:AWZ393240 BGV393239:BGV393240 BQR393239:BQR393240 CAN393239:CAN393240 CKJ393239:CKJ393240 CUF393239:CUF393240 DEB393239:DEB393240 DNX393239:DNX393240 DXT393239:DXT393240 EHP393239:EHP393240 ERL393239:ERL393240 FBH393239:FBH393240 FLD393239:FLD393240 FUZ393239:FUZ393240 GEV393239:GEV393240 GOR393239:GOR393240 GYN393239:GYN393240 HIJ393239:HIJ393240 HSF393239:HSF393240 ICB393239:ICB393240 ILX393239:ILX393240 IVT393239:IVT393240 JFP393239:JFP393240 JPL393239:JPL393240 JZH393239:JZH393240 KJD393239:KJD393240 KSZ393239:KSZ393240 LCV393239:LCV393240 LMR393239:LMR393240 LWN393239:LWN393240 MGJ393239:MGJ393240 MQF393239:MQF393240 NAB393239:NAB393240 NJX393239:NJX393240 NTT393239:NTT393240 ODP393239:ODP393240 ONL393239:ONL393240 OXH393239:OXH393240 PHD393239:PHD393240 PQZ393239:PQZ393240 QAV393239:QAV393240 QKR393239:QKR393240 QUN393239:QUN393240 REJ393239:REJ393240 ROF393239:ROF393240 RYB393239:RYB393240 SHX393239:SHX393240 SRT393239:SRT393240 TBP393239:TBP393240 TLL393239:TLL393240 TVH393239:TVH393240 UFD393239:UFD393240 UOZ393239:UOZ393240 UYV393239:UYV393240 VIR393239:VIR393240 VSN393239:VSN393240 WCJ393239:WCJ393240 WMF393239:WMF393240 WWB393239:WWB393240 AD458775:AD458776 JP458775:JP458776 TL458775:TL458776 ADH458775:ADH458776 AND458775:AND458776 AWZ458775:AWZ458776 BGV458775:BGV458776 BQR458775:BQR458776 CAN458775:CAN458776 CKJ458775:CKJ458776 CUF458775:CUF458776 DEB458775:DEB458776 DNX458775:DNX458776 DXT458775:DXT458776 EHP458775:EHP458776 ERL458775:ERL458776 FBH458775:FBH458776 FLD458775:FLD458776 FUZ458775:FUZ458776 GEV458775:GEV458776 GOR458775:GOR458776 GYN458775:GYN458776 HIJ458775:HIJ458776 HSF458775:HSF458776 ICB458775:ICB458776 ILX458775:ILX458776 IVT458775:IVT458776 JFP458775:JFP458776 JPL458775:JPL458776 JZH458775:JZH458776 KJD458775:KJD458776 KSZ458775:KSZ458776 LCV458775:LCV458776 LMR458775:LMR458776 LWN458775:LWN458776 MGJ458775:MGJ458776 MQF458775:MQF458776 NAB458775:NAB458776 NJX458775:NJX458776 NTT458775:NTT458776 ODP458775:ODP458776 ONL458775:ONL458776 OXH458775:OXH458776 PHD458775:PHD458776 PQZ458775:PQZ458776 QAV458775:QAV458776 QKR458775:QKR458776 QUN458775:QUN458776 REJ458775:REJ458776 ROF458775:ROF458776 RYB458775:RYB458776 SHX458775:SHX458776 SRT458775:SRT458776 TBP458775:TBP458776 TLL458775:TLL458776 TVH458775:TVH458776 UFD458775:UFD458776 UOZ458775:UOZ458776 UYV458775:UYV458776 VIR458775:VIR458776 VSN458775:VSN458776 WCJ458775:WCJ458776 WMF458775:WMF458776 WWB458775:WWB458776 AD524311:AD524312 JP524311:JP524312 TL524311:TL524312 ADH524311:ADH524312 AND524311:AND524312 AWZ524311:AWZ524312 BGV524311:BGV524312 BQR524311:BQR524312 CAN524311:CAN524312 CKJ524311:CKJ524312 CUF524311:CUF524312 DEB524311:DEB524312 DNX524311:DNX524312 DXT524311:DXT524312 EHP524311:EHP524312 ERL524311:ERL524312 FBH524311:FBH524312 FLD524311:FLD524312 FUZ524311:FUZ524312 GEV524311:GEV524312 GOR524311:GOR524312 GYN524311:GYN524312 HIJ524311:HIJ524312 HSF524311:HSF524312 ICB524311:ICB524312 ILX524311:ILX524312 IVT524311:IVT524312 JFP524311:JFP524312 JPL524311:JPL524312 JZH524311:JZH524312 KJD524311:KJD524312 KSZ524311:KSZ524312 LCV524311:LCV524312 LMR524311:LMR524312 LWN524311:LWN524312 MGJ524311:MGJ524312 MQF524311:MQF524312 NAB524311:NAB524312 NJX524311:NJX524312 NTT524311:NTT524312 ODP524311:ODP524312 ONL524311:ONL524312 OXH524311:OXH524312 PHD524311:PHD524312 PQZ524311:PQZ524312 QAV524311:QAV524312 QKR524311:QKR524312 QUN524311:QUN524312 REJ524311:REJ524312 ROF524311:ROF524312 RYB524311:RYB524312 SHX524311:SHX524312 SRT524311:SRT524312 TBP524311:TBP524312 TLL524311:TLL524312 TVH524311:TVH524312 UFD524311:UFD524312 UOZ524311:UOZ524312 UYV524311:UYV524312 VIR524311:VIR524312 VSN524311:VSN524312 WCJ524311:WCJ524312 WMF524311:WMF524312 WWB524311:WWB524312 AD589847:AD589848 JP589847:JP589848 TL589847:TL589848 ADH589847:ADH589848 AND589847:AND589848 AWZ589847:AWZ589848 BGV589847:BGV589848 BQR589847:BQR589848 CAN589847:CAN589848 CKJ589847:CKJ589848 CUF589847:CUF589848 DEB589847:DEB589848 DNX589847:DNX589848 DXT589847:DXT589848 EHP589847:EHP589848 ERL589847:ERL589848 FBH589847:FBH589848 FLD589847:FLD589848 FUZ589847:FUZ589848 GEV589847:GEV589848 GOR589847:GOR589848 GYN589847:GYN589848 HIJ589847:HIJ589848 HSF589847:HSF589848 ICB589847:ICB589848 ILX589847:ILX589848 IVT589847:IVT589848 JFP589847:JFP589848 JPL589847:JPL589848 JZH589847:JZH589848 KJD589847:KJD589848 KSZ589847:KSZ589848 LCV589847:LCV589848 LMR589847:LMR589848 LWN589847:LWN589848 MGJ589847:MGJ589848 MQF589847:MQF589848 NAB589847:NAB589848 NJX589847:NJX589848 NTT589847:NTT589848 ODP589847:ODP589848 ONL589847:ONL589848 OXH589847:OXH589848 PHD589847:PHD589848 PQZ589847:PQZ589848 QAV589847:QAV589848 QKR589847:QKR589848 QUN589847:QUN589848 REJ589847:REJ589848 ROF589847:ROF589848 RYB589847:RYB589848 SHX589847:SHX589848 SRT589847:SRT589848 TBP589847:TBP589848 TLL589847:TLL589848 TVH589847:TVH589848 UFD589847:UFD589848 UOZ589847:UOZ589848 UYV589847:UYV589848 VIR589847:VIR589848 VSN589847:VSN589848 WCJ589847:WCJ589848 WMF589847:WMF589848 WWB589847:WWB589848 AD655383:AD655384 JP655383:JP655384 TL655383:TL655384 ADH655383:ADH655384 AND655383:AND655384 AWZ655383:AWZ655384 BGV655383:BGV655384 BQR655383:BQR655384 CAN655383:CAN655384 CKJ655383:CKJ655384 CUF655383:CUF655384 DEB655383:DEB655384 DNX655383:DNX655384 DXT655383:DXT655384 EHP655383:EHP655384 ERL655383:ERL655384 FBH655383:FBH655384 FLD655383:FLD655384 FUZ655383:FUZ655384 GEV655383:GEV655384 GOR655383:GOR655384 GYN655383:GYN655384 HIJ655383:HIJ655384 HSF655383:HSF655384 ICB655383:ICB655384 ILX655383:ILX655384 IVT655383:IVT655384 JFP655383:JFP655384 JPL655383:JPL655384 JZH655383:JZH655384 KJD655383:KJD655384 KSZ655383:KSZ655384 LCV655383:LCV655384 LMR655383:LMR655384 LWN655383:LWN655384 MGJ655383:MGJ655384 MQF655383:MQF655384 NAB655383:NAB655384 NJX655383:NJX655384 NTT655383:NTT655384 ODP655383:ODP655384 ONL655383:ONL655384 OXH655383:OXH655384 PHD655383:PHD655384 PQZ655383:PQZ655384 QAV655383:QAV655384 QKR655383:QKR655384 QUN655383:QUN655384 REJ655383:REJ655384 ROF655383:ROF655384 RYB655383:RYB655384 SHX655383:SHX655384 SRT655383:SRT655384 TBP655383:TBP655384 TLL655383:TLL655384 TVH655383:TVH655384 UFD655383:UFD655384 UOZ655383:UOZ655384 UYV655383:UYV655384 VIR655383:VIR655384 VSN655383:VSN655384 WCJ655383:WCJ655384 WMF655383:WMF655384 WWB655383:WWB655384 AD720919:AD720920 JP720919:JP720920 TL720919:TL720920 ADH720919:ADH720920 AND720919:AND720920 AWZ720919:AWZ720920 BGV720919:BGV720920 BQR720919:BQR720920 CAN720919:CAN720920 CKJ720919:CKJ720920 CUF720919:CUF720920 DEB720919:DEB720920 DNX720919:DNX720920 DXT720919:DXT720920 EHP720919:EHP720920 ERL720919:ERL720920 FBH720919:FBH720920 FLD720919:FLD720920 FUZ720919:FUZ720920 GEV720919:GEV720920 GOR720919:GOR720920 GYN720919:GYN720920 HIJ720919:HIJ720920 HSF720919:HSF720920 ICB720919:ICB720920 ILX720919:ILX720920 IVT720919:IVT720920 JFP720919:JFP720920 JPL720919:JPL720920 JZH720919:JZH720920 KJD720919:KJD720920 KSZ720919:KSZ720920 LCV720919:LCV720920 LMR720919:LMR720920 LWN720919:LWN720920 MGJ720919:MGJ720920 MQF720919:MQF720920 NAB720919:NAB720920 NJX720919:NJX720920 NTT720919:NTT720920 ODP720919:ODP720920 ONL720919:ONL720920 OXH720919:OXH720920 PHD720919:PHD720920 PQZ720919:PQZ720920 QAV720919:QAV720920 QKR720919:QKR720920 QUN720919:QUN720920 REJ720919:REJ720920 ROF720919:ROF720920 RYB720919:RYB720920 SHX720919:SHX720920 SRT720919:SRT720920 TBP720919:TBP720920 TLL720919:TLL720920 TVH720919:TVH720920 UFD720919:UFD720920 UOZ720919:UOZ720920 UYV720919:UYV720920 VIR720919:VIR720920 VSN720919:VSN720920 WCJ720919:WCJ720920 WMF720919:WMF720920 WWB720919:WWB720920 AD786455:AD786456 JP786455:JP786456 TL786455:TL786456 ADH786455:ADH786456 AND786455:AND786456 AWZ786455:AWZ786456 BGV786455:BGV786456 BQR786455:BQR786456 CAN786455:CAN786456 CKJ786455:CKJ786456 CUF786455:CUF786456 DEB786455:DEB786456 DNX786455:DNX786456 DXT786455:DXT786456 EHP786455:EHP786456 ERL786455:ERL786456 FBH786455:FBH786456 FLD786455:FLD786456 FUZ786455:FUZ786456 GEV786455:GEV786456 GOR786455:GOR786456 GYN786455:GYN786456 HIJ786455:HIJ786456 HSF786455:HSF786456 ICB786455:ICB786456 ILX786455:ILX786456 IVT786455:IVT786456 JFP786455:JFP786456 JPL786455:JPL786456 JZH786455:JZH786456 KJD786455:KJD786456 KSZ786455:KSZ786456 LCV786455:LCV786456 LMR786455:LMR786456 LWN786455:LWN786456 MGJ786455:MGJ786456 MQF786455:MQF786456 NAB786455:NAB786456 NJX786455:NJX786456 NTT786455:NTT786456 ODP786455:ODP786456 ONL786455:ONL786456 OXH786455:OXH786456 PHD786455:PHD786456 PQZ786455:PQZ786456 QAV786455:QAV786456 QKR786455:QKR786456 QUN786455:QUN786456 REJ786455:REJ786456 ROF786455:ROF786456 RYB786455:RYB786456 SHX786455:SHX786456 SRT786455:SRT786456 TBP786455:TBP786456 TLL786455:TLL786456 TVH786455:TVH786456 UFD786455:UFD786456 UOZ786455:UOZ786456 UYV786455:UYV786456 VIR786455:VIR786456 VSN786455:VSN786456 WCJ786455:WCJ786456 WMF786455:WMF786456 WWB786455:WWB786456 AD851991:AD851992 JP851991:JP851992 TL851991:TL851992 ADH851991:ADH851992 AND851991:AND851992 AWZ851991:AWZ851992 BGV851991:BGV851992 BQR851991:BQR851992 CAN851991:CAN851992 CKJ851991:CKJ851992 CUF851991:CUF851992 DEB851991:DEB851992 DNX851991:DNX851992 DXT851991:DXT851992 EHP851991:EHP851992 ERL851991:ERL851992 FBH851991:FBH851992 FLD851991:FLD851992 FUZ851991:FUZ851992 GEV851991:GEV851992 GOR851991:GOR851992 GYN851991:GYN851992 HIJ851991:HIJ851992 HSF851991:HSF851992 ICB851991:ICB851992 ILX851991:ILX851992 IVT851991:IVT851992 JFP851991:JFP851992 JPL851991:JPL851992 JZH851991:JZH851992 KJD851991:KJD851992 KSZ851991:KSZ851992 LCV851991:LCV851992 LMR851991:LMR851992 LWN851991:LWN851992 MGJ851991:MGJ851992 MQF851991:MQF851992 NAB851991:NAB851992 NJX851991:NJX851992 NTT851991:NTT851992 ODP851991:ODP851992 ONL851991:ONL851992 OXH851991:OXH851992 PHD851991:PHD851992 PQZ851991:PQZ851992 QAV851991:QAV851992 QKR851991:QKR851992 QUN851991:QUN851992 REJ851991:REJ851992 ROF851991:ROF851992 RYB851991:RYB851992 SHX851991:SHX851992 SRT851991:SRT851992 TBP851991:TBP851992 TLL851991:TLL851992 TVH851991:TVH851992 UFD851991:UFD851992 UOZ851991:UOZ851992 UYV851991:UYV851992 VIR851991:VIR851992 VSN851991:VSN851992 WCJ851991:WCJ851992 WMF851991:WMF851992 WWB851991:WWB851992 AD917527:AD917528 JP917527:JP917528 TL917527:TL917528 ADH917527:ADH917528 AND917527:AND917528 AWZ917527:AWZ917528 BGV917527:BGV917528 BQR917527:BQR917528 CAN917527:CAN917528 CKJ917527:CKJ917528 CUF917527:CUF917528 DEB917527:DEB917528 DNX917527:DNX917528 DXT917527:DXT917528 EHP917527:EHP917528 ERL917527:ERL917528 FBH917527:FBH917528 FLD917527:FLD917528 FUZ917527:FUZ917528 GEV917527:GEV917528 GOR917527:GOR917528 GYN917527:GYN917528 HIJ917527:HIJ917528 HSF917527:HSF917528 ICB917527:ICB917528 ILX917527:ILX917528 IVT917527:IVT917528 JFP917527:JFP917528 JPL917527:JPL917528 JZH917527:JZH917528 KJD917527:KJD917528 KSZ917527:KSZ917528 LCV917527:LCV917528 LMR917527:LMR917528 LWN917527:LWN917528 MGJ917527:MGJ917528 MQF917527:MQF917528 NAB917527:NAB917528 NJX917527:NJX917528 NTT917527:NTT917528 ODP917527:ODP917528 ONL917527:ONL917528 OXH917527:OXH917528 PHD917527:PHD917528 PQZ917527:PQZ917528 QAV917527:QAV917528 QKR917527:QKR917528 QUN917527:QUN917528 REJ917527:REJ917528 ROF917527:ROF917528 RYB917527:RYB917528 SHX917527:SHX917528 SRT917527:SRT917528 TBP917527:TBP917528 TLL917527:TLL917528 TVH917527:TVH917528 UFD917527:UFD917528 UOZ917527:UOZ917528 UYV917527:UYV917528 VIR917527:VIR917528 VSN917527:VSN917528 WCJ917527:WCJ917528 WMF917527:WMF917528 WWB917527:WWB917528 AD983063:AD983064 JP983063:JP983064 TL983063:TL983064 ADH983063:ADH983064 AND983063:AND983064 AWZ983063:AWZ983064 BGV983063:BGV983064 BQR983063:BQR983064 CAN983063:CAN983064 CKJ983063:CKJ983064 CUF983063:CUF983064 DEB983063:DEB983064 DNX983063:DNX983064 DXT983063:DXT983064 EHP983063:EHP983064 ERL983063:ERL983064 FBH983063:FBH983064 FLD983063:FLD983064 FUZ983063:FUZ983064 GEV983063:GEV983064 GOR983063:GOR983064 GYN983063:GYN983064 HIJ983063:HIJ983064 HSF983063:HSF983064 ICB983063:ICB983064 ILX983063:ILX983064 IVT983063:IVT983064 JFP983063:JFP983064 JPL983063:JPL983064 JZH983063:JZH983064 KJD983063:KJD983064 KSZ983063:KSZ983064 LCV983063:LCV983064 LMR983063:LMR983064 LWN983063:LWN983064 MGJ983063:MGJ983064 MQF983063:MQF983064 NAB983063:NAB983064 NJX983063:NJX983064 NTT983063:NTT983064 ODP983063:ODP983064 ONL983063:ONL983064 OXH983063:OXH983064 PHD983063:PHD983064 PQZ983063:PQZ983064 QAV983063:QAV983064 QKR983063:QKR983064 QUN983063:QUN983064 REJ983063:REJ983064 ROF983063:ROF983064 RYB983063:RYB983064 SHX983063:SHX983064 SRT983063:SRT983064 TBP983063:TBP983064 TLL983063:TLL983064 TVH983063:TVH983064 UFD983063:UFD983064 UOZ983063:UOZ983064 UYV983063:UYV983064 VIR983063:VIR983064 VSN983063:VSN983064 WCJ983063:WCJ983064 WMF983063:WMF983064 WWB983063:WWB983064 AB23:AB24 JN23:JN24 TJ23:TJ24 ADF23:ADF24 ANB23:ANB24 AWX23:AWX24 BGT23:BGT24 BQP23:BQP24 CAL23:CAL24 CKH23:CKH24 CUD23:CUD24 DDZ23:DDZ24 DNV23:DNV24 DXR23:DXR24 EHN23:EHN24 ERJ23:ERJ24 FBF23:FBF24 FLB23:FLB24 FUX23:FUX24 GET23:GET24 GOP23:GOP24 GYL23:GYL24 HIH23:HIH24 HSD23:HSD24 IBZ23:IBZ24 ILV23:ILV24 IVR23:IVR24 JFN23:JFN24 JPJ23:JPJ24 JZF23:JZF24 KJB23:KJB24 KSX23:KSX24 LCT23:LCT24 LMP23:LMP24 LWL23:LWL24 MGH23:MGH24 MQD23:MQD24 MZZ23:MZZ24 NJV23:NJV24 NTR23:NTR24 ODN23:ODN24 ONJ23:ONJ24 OXF23:OXF24 PHB23:PHB24 PQX23:PQX24 QAT23:QAT24 QKP23:QKP24 QUL23:QUL24 REH23:REH24 ROD23:ROD24 RXZ23:RXZ24 SHV23:SHV24 SRR23:SRR24 TBN23:TBN24 TLJ23:TLJ24 TVF23:TVF24 UFB23:UFB24 UOX23:UOX24 UYT23:UYT24 VIP23:VIP24 VSL23:VSL24 WCH23:WCH24 WMD23:WMD24 WVZ23:WVZ24 AB65559:AB65560 JN65559:JN65560 TJ65559:TJ65560 ADF65559:ADF65560 ANB65559:ANB65560 AWX65559:AWX65560 BGT65559:BGT65560 BQP65559:BQP65560 CAL65559:CAL65560 CKH65559:CKH65560 CUD65559:CUD65560 DDZ65559:DDZ65560 DNV65559:DNV65560 DXR65559:DXR65560 EHN65559:EHN65560 ERJ65559:ERJ65560 FBF65559:FBF65560 FLB65559:FLB65560 FUX65559:FUX65560 GET65559:GET65560 GOP65559:GOP65560 GYL65559:GYL65560 HIH65559:HIH65560 HSD65559:HSD65560 IBZ65559:IBZ65560 ILV65559:ILV65560 IVR65559:IVR65560 JFN65559:JFN65560 JPJ65559:JPJ65560 JZF65559:JZF65560 KJB65559:KJB65560 KSX65559:KSX65560 LCT65559:LCT65560 LMP65559:LMP65560 LWL65559:LWL65560 MGH65559:MGH65560 MQD65559:MQD65560 MZZ65559:MZZ65560 NJV65559:NJV65560 NTR65559:NTR65560 ODN65559:ODN65560 ONJ65559:ONJ65560 OXF65559:OXF65560 PHB65559:PHB65560 PQX65559:PQX65560 QAT65559:QAT65560 QKP65559:QKP65560 QUL65559:QUL65560 REH65559:REH65560 ROD65559:ROD65560 RXZ65559:RXZ65560 SHV65559:SHV65560 SRR65559:SRR65560 TBN65559:TBN65560 TLJ65559:TLJ65560 TVF65559:TVF65560 UFB65559:UFB65560 UOX65559:UOX65560 UYT65559:UYT65560 VIP65559:VIP65560 VSL65559:VSL65560 WCH65559:WCH65560 WMD65559:WMD65560 WVZ65559:WVZ65560 AB131095:AB131096 JN131095:JN131096 TJ131095:TJ131096 ADF131095:ADF131096 ANB131095:ANB131096 AWX131095:AWX131096 BGT131095:BGT131096 BQP131095:BQP131096 CAL131095:CAL131096 CKH131095:CKH131096 CUD131095:CUD131096 DDZ131095:DDZ131096 DNV131095:DNV131096 DXR131095:DXR131096 EHN131095:EHN131096 ERJ131095:ERJ131096 FBF131095:FBF131096 FLB131095:FLB131096 FUX131095:FUX131096 GET131095:GET131096 GOP131095:GOP131096 GYL131095:GYL131096 HIH131095:HIH131096 HSD131095:HSD131096 IBZ131095:IBZ131096 ILV131095:ILV131096 IVR131095:IVR131096 JFN131095:JFN131096 JPJ131095:JPJ131096 JZF131095:JZF131096 KJB131095:KJB131096 KSX131095:KSX131096 LCT131095:LCT131096 LMP131095:LMP131096 LWL131095:LWL131096 MGH131095:MGH131096 MQD131095:MQD131096 MZZ131095:MZZ131096 NJV131095:NJV131096 NTR131095:NTR131096 ODN131095:ODN131096 ONJ131095:ONJ131096 OXF131095:OXF131096 PHB131095:PHB131096 PQX131095:PQX131096 QAT131095:QAT131096 QKP131095:QKP131096 QUL131095:QUL131096 REH131095:REH131096 ROD131095:ROD131096 RXZ131095:RXZ131096 SHV131095:SHV131096 SRR131095:SRR131096 TBN131095:TBN131096 TLJ131095:TLJ131096 TVF131095:TVF131096 UFB131095:UFB131096 UOX131095:UOX131096 UYT131095:UYT131096 VIP131095:VIP131096 VSL131095:VSL131096 WCH131095:WCH131096 WMD131095:WMD131096 WVZ131095:WVZ131096 AB196631:AB196632 JN196631:JN196632 TJ196631:TJ196632 ADF196631:ADF196632 ANB196631:ANB196632 AWX196631:AWX196632 BGT196631:BGT196632 BQP196631:BQP196632 CAL196631:CAL196632 CKH196631:CKH196632 CUD196631:CUD196632 DDZ196631:DDZ196632 DNV196631:DNV196632 DXR196631:DXR196632 EHN196631:EHN196632 ERJ196631:ERJ196632 FBF196631:FBF196632 FLB196631:FLB196632 FUX196631:FUX196632 GET196631:GET196632 GOP196631:GOP196632 GYL196631:GYL196632 HIH196631:HIH196632 HSD196631:HSD196632 IBZ196631:IBZ196632 ILV196631:ILV196632 IVR196631:IVR196632 JFN196631:JFN196632 JPJ196631:JPJ196632 JZF196631:JZF196632 KJB196631:KJB196632 KSX196631:KSX196632 LCT196631:LCT196632 LMP196631:LMP196632 LWL196631:LWL196632 MGH196631:MGH196632 MQD196631:MQD196632 MZZ196631:MZZ196632 NJV196631:NJV196632 NTR196631:NTR196632 ODN196631:ODN196632 ONJ196631:ONJ196632 OXF196631:OXF196632 PHB196631:PHB196632 PQX196631:PQX196632 QAT196631:QAT196632 QKP196631:QKP196632 QUL196631:QUL196632 REH196631:REH196632 ROD196631:ROD196632 RXZ196631:RXZ196632 SHV196631:SHV196632 SRR196631:SRR196632 TBN196631:TBN196632 TLJ196631:TLJ196632 TVF196631:TVF196632 UFB196631:UFB196632 UOX196631:UOX196632 UYT196631:UYT196632 VIP196631:VIP196632 VSL196631:VSL196632 WCH196631:WCH196632 WMD196631:WMD196632 WVZ196631:WVZ196632 AB262167:AB262168 JN262167:JN262168 TJ262167:TJ262168 ADF262167:ADF262168 ANB262167:ANB262168 AWX262167:AWX262168 BGT262167:BGT262168 BQP262167:BQP262168 CAL262167:CAL262168 CKH262167:CKH262168 CUD262167:CUD262168 DDZ262167:DDZ262168 DNV262167:DNV262168 DXR262167:DXR262168 EHN262167:EHN262168 ERJ262167:ERJ262168 FBF262167:FBF262168 FLB262167:FLB262168 FUX262167:FUX262168 GET262167:GET262168 GOP262167:GOP262168 GYL262167:GYL262168 HIH262167:HIH262168 HSD262167:HSD262168 IBZ262167:IBZ262168 ILV262167:ILV262168 IVR262167:IVR262168 JFN262167:JFN262168 JPJ262167:JPJ262168 JZF262167:JZF262168 KJB262167:KJB262168 KSX262167:KSX262168 LCT262167:LCT262168 LMP262167:LMP262168 LWL262167:LWL262168 MGH262167:MGH262168 MQD262167:MQD262168 MZZ262167:MZZ262168 NJV262167:NJV262168 NTR262167:NTR262168 ODN262167:ODN262168 ONJ262167:ONJ262168 OXF262167:OXF262168 PHB262167:PHB262168 PQX262167:PQX262168 QAT262167:QAT262168 QKP262167:QKP262168 QUL262167:QUL262168 REH262167:REH262168 ROD262167:ROD262168 RXZ262167:RXZ262168 SHV262167:SHV262168 SRR262167:SRR262168 TBN262167:TBN262168 TLJ262167:TLJ262168 TVF262167:TVF262168 UFB262167:UFB262168 UOX262167:UOX262168 UYT262167:UYT262168 VIP262167:VIP262168 VSL262167:VSL262168 WCH262167:WCH262168 WMD262167:WMD262168 WVZ262167:WVZ262168 AB327703:AB327704 JN327703:JN327704 TJ327703:TJ327704 ADF327703:ADF327704 ANB327703:ANB327704 AWX327703:AWX327704 BGT327703:BGT327704 BQP327703:BQP327704 CAL327703:CAL327704 CKH327703:CKH327704 CUD327703:CUD327704 DDZ327703:DDZ327704 DNV327703:DNV327704 DXR327703:DXR327704 EHN327703:EHN327704 ERJ327703:ERJ327704 FBF327703:FBF327704 FLB327703:FLB327704 FUX327703:FUX327704 GET327703:GET327704 GOP327703:GOP327704 GYL327703:GYL327704 HIH327703:HIH327704 HSD327703:HSD327704 IBZ327703:IBZ327704 ILV327703:ILV327704 IVR327703:IVR327704 JFN327703:JFN327704 JPJ327703:JPJ327704 JZF327703:JZF327704 KJB327703:KJB327704 KSX327703:KSX327704 LCT327703:LCT327704 LMP327703:LMP327704 LWL327703:LWL327704 MGH327703:MGH327704 MQD327703:MQD327704 MZZ327703:MZZ327704 NJV327703:NJV327704 NTR327703:NTR327704 ODN327703:ODN327704 ONJ327703:ONJ327704 OXF327703:OXF327704 PHB327703:PHB327704 PQX327703:PQX327704 QAT327703:QAT327704 QKP327703:QKP327704 QUL327703:QUL327704 REH327703:REH327704 ROD327703:ROD327704 RXZ327703:RXZ327704 SHV327703:SHV327704 SRR327703:SRR327704 TBN327703:TBN327704 TLJ327703:TLJ327704 TVF327703:TVF327704 UFB327703:UFB327704 UOX327703:UOX327704 UYT327703:UYT327704 VIP327703:VIP327704 VSL327703:VSL327704 WCH327703:WCH327704 WMD327703:WMD327704 WVZ327703:WVZ327704 AB393239:AB393240 JN393239:JN393240 TJ393239:TJ393240 ADF393239:ADF393240 ANB393239:ANB393240 AWX393239:AWX393240 BGT393239:BGT393240 BQP393239:BQP393240 CAL393239:CAL393240 CKH393239:CKH393240 CUD393239:CUD393240 DDZ393239:DDZ393240 DNV393239:DNV393240 DXR393239:DXR393240 EHN393239:EHN393240 ERJ393239:ERJ393240 FBF393239:FBF393240 FLB393239:FLB393240 FUX393239:FUX393240 GET393239:GET393240 GOP393239:GOP393240 GYL393239:GYL393240 HIH393239:HIH393240 HSD393239:HSD393240 IBZ393239:IBZ393240 ILV393239:ILV393240 IVR393239:IVR393240 JFN393239:JFN393240 JPJ393239:JPJ393240 JZF393239:JZF393240 KJB393239:KJB393240 KSX393239:KSX393240 LCT393239:LCT393240 LMP393239:LMP393240 LWL393239:LWL393240 MGH393239:MGH393240 MQD393239:MQD393240 MZZ393239:MZZ393240 NJV393239:NJV393240 NTR393239:NTR393240 ODN393239:ODN393240 ONJ393239:ONJ393240 OXF393239:OXF393240 PHB393239:PHB393240 PQX393239:PQX393240 QAT393239:QAT393240 QKP393239:QKP393240 QUL393239:QUL393240 REH393239:REH393240 ROD393239:ROD393240 RXZ393239:RXZ393240 SHV393239:SHV393240 SRR393239:SRR393240 TBN393239:TBN393240 TLJ393239:TLJ393240 TVF393239:TVF393240 UFB393239:UFB393240 UOX393239:UOX393240 UYT393239:UYT393240 VIP393239:VIP393240 VSL393239:VSL393240 WCH393239:WCH393240 WMD393239:WMD393240 WVZ393239:WVZ393240 AB458775:AB458776 JN458775:JN458776 TJ458775:TJ458776 ADF458775:ADF458776 ANB458775:ANB458776 AWX458775:AWX458776 BGT458775:BGT458776 BQP458775:BQP458776 CAL458775:CAL458776 CKH458775:CKH458776 CUD458775:CUD458776 DDZ458775:DDZ458776 DNV458775:DNV458776 DXR458775:DXR458776 EHN458775:EHN458776 ERJ458775:ERJ458776 FBF458775:FBF458776 FLB458775:FLB458776 FUX458775:FUX458776 GET458775:GET458776 GOP458775:GOP458776 GYL458775:GYL458776 HIH458775:HIH458776 HSD458775:HSD458776 IBZ458775:IBZ458776 ILV458775:ILV458776 IVR458775:IVR458776 JFN458775:JFN458776 JPJ458775:JPJ458776 JZF458775:JZF458776 KJB458775:KJB458776 KSX458775:KSX458776 LCT458775:LCT458776 LMP458775:LMP458776 LWL458775:LWL458776 MGH458775:MGH458776 MQD458775:MQD458776 MZZ458775:MZZ458776 NJV458775:NJV458776 NTR458775:NTR458776 ODN458775:ODN458776 ONJ458775:ONJ458776 OXF458775:OXF458776 PHB458775:PHB458776 PQX458775:PQX458776 QAT458775:QAT458776 QKP458775:QKP458776 QUL458775:QUL458776 REH458775:REH458776 ROD458775:ROD458776 RXZ458775:RXZ458776 SHV458775:SHV458776 SRR458775:SRR458776 TBN458775:TBN458776 TLJ458775:TLJ458776 TVF458775:TVF458776 UFB458775:UFB458776 UOX458775:UOX458776 UYT458775:UYT458776 VIP458775:VIP458776 VSL458775:VSL458776 WCH458775:WCH458776 WMD458775:WMD458776 WVZ458775:WVZ458776 AB524311:AB524312 JN524311:JN524312 TJ524311:TJ524312 ADF524311:ADF524312 ANB524311:ANB524312 AWX524311:AWX524312 BGT524311:BGT524312 BQP524311:BQP524312 CAL524311:CAL524312 CKH524311:CKH524312 CUD524311:CUD524312 DDZ524311:DDZ524312 DNV524311:DNV524312 DXR524311:DXR524312 EHN524311:EHN524312 ERJ524311:ERJ524312 FBF524311:FBF524312 FLB524311:FLB524312 FUX524311:FUX524312 GET524311:GET524312 GOP524311:GOP524312 GYL524311:GYL524312 HIH524311:HIH524312 HSD524311:HSD524312 IBZ524311:IBZ524312 ILV524311:ILV524312 IVR524311:IVR524312 JFN524311:JFN524312 JPJ524311:JPJ524312 JZF524311:JZF524312 KJB524311:KJB524312 KSX524311:KSX524312 LCT524311:LCT524312 LMP524311:LMP524312 LWL524311:LWL524312 MGH524311:MGH524312 MQD524311:MQD524312 MZZ524311:MZZ524312 NJV524311:NJV524312 NTR524311:NTR524312 ODN524311:ODN524312 ONJ524311:ONJ524312 OXF524311:OXF524312 PHB524311:PHB524312 PQX524311:PQX524312 QAT524311:QAT524312 QKP524311:QKP524312 QUL524311:QUL524312 REH524311:REH524312 ROD524311:ROD524312 RXZ524311:RXZ524312 SHV524311:SHV524312 SRR524311:SRR524312 TBN524311:TBN524312 TLJ524311:TLJ524312 TVF524311:TVF524312 UFB524311:UFB524312 UOX524311:UOX524312 UYT524311:UYT524312 VIP524311:VIP524312 VSL524311:VSL524312 WCH524311:WCH524312 WMD524311:WMD524312 WVZ524311:WVZ524312 AB589847:AB589848 JN589847:JN589848 TJ589847:TJ589848 ADF589847:ADF589848 ANB589847:ANB589848 AWX589847:AWX589848 BGT589847:BGT589848 BQP589847:BQP589848 CAL589847:CAL589848 CKH589847:CKH589848 CUD589847:CUD589848 DDZ589847:DDZ589848 DNV589847:DNV589848 DXR589847:DXR589848 EHN589847:EHN589848 ERJ589847:ERJ589848 FBF589847:FBF589848 FLB589847:FLB589848 FUX589847:FUX589848 GET589847:GET589848 GOP589847:GOP589848 GYL589847:GYL589848 HIH589847:HIH589848 HSD589847:HSD589848 IBZ589847:IBZ589848 ILV589847:ILV589848 IVR589847:IVR589848 JFN589847:JFN589848 JPJ589847:JPJ589848 JZF589847:JZF589848 KJB589847:KJB589848 KSX589847:KSX589848 LCT589847:LCT589848 LMP589847:LMP589848 LWL589847:LWL589848 MGH589847:MGH589848 MQD589847:MQD589848 MZZ589847:MZZ589848 NJV589847:NJV589848 NTR589847:NTR589848 ODN589847:ODN589848 ONJ589847:ONJ589848 OXF589847:OXF589848 PHB589847:PHB589848 PQX589847:PQX589848 QAT589847:QAT589848 QKP589847:QKP589848 QUL589847:QUL589848 REH589847:REH589848 ROD589847:ROD589848 RXZ589847:RXZ589848 SHV589847:SHV589848 SRR589847:SRR589848 TBN589847:TBN589848 TLJ589847:TLJ589848 TVF589847:TVF589848 UFB589847:UFB589848 UOX589847:UOX589848 UYT589847:UYT589848 VIP589847:VIP589848 VSL589847:VSL589848 WCH589847:WCH589848 WMD589847:WMD589848 WVZ589847:WVZ589848 AB655383:AB655384 JN655383:JN655384 TJ655383:TJ655384 ADF655383:ADF655384 ANB655383:ANB655384 AWX655383:AWX655384 BGT655383:BGT655384 BQP655383:BQP655384 CAL655383:CAL655384 CKH655383:CKH655384 CUD655383:CUD655384 DDZ655383:DDZ655384 DNV655383:DNV655384 DXR655383:DXR655384 EHN655383:EHN655384 ERJ655383:ERJ655384 FBF655383:FBF655384 FLB655383:FLB655384 FUX655383:FUX655384 GET655383:GET655384 GOP655383:GOP655384 GYL655383:GYL655384 HIH655383:HIH655384 HSD655383:HSD655384 IBZ655383:IBZ655384 ILV655383:ILV655384 IVR655383:IVR655384 JFN655383:JFN655384 JPJ655383:JPJ655384 JZF655383:JZF655384 KJB655383:KJB655384 KSX655383:KSX655384 LCT655383:LCT655384 LMP655383:LMP655384 LWL655383:LWL655384 MGH655383:MGH655384 MQD655383:MQD655384 MZZ655383:MZZ655384 NJV655383:NJV655384 NTR655383:NTR655384 ODN655383:ODN655384 ONJ655383:ONJ655384 OXF655383:OXF655384 PHB655383:PHB655384 PQX655383:PQX655384 QAT655383:QAT655384 QKP655383:QKP655384 QUL655383:QUL655384 REH655383:REH655384 ROD655383:ROD655384 RXZ655383:RXZ655384 SHV655383:SHV655384 SRR655383:SRR655384 TBN655383:TBN655384 TLJ655383:TLJ655384 TVF655383:TVF655384 UFB655383:UFB655384 UOX655383:UOX655384 UYT655383:UYT655384 VIP655383:VIP655384 VSL655383:VSL655384 WCH655383:WCH655384 WMD655383:WMD655384 WVZ655383:WVZ655384 AB720919:AB720920 JN720919:JN720920 TJ720919:TJ720920 ADF720919:ADF720920 ANB720919:ANB720920 AWX720919:AWX720920 BGT720919:BGT720920 BQP720919:BQP720920 CAL720919:CAL720920 CKH720919:CKH720920 CUD720919:CUD720920 DDZ720919:DDZ720920 DNV720919:DNV720920 DXR720919:DXR720920 EHN720919:EHN720920 ERJ720919:ERJ720920 FBF720919:FBF720920 FLB720919:FLB720920 FUX720919:FUX720920 GET720919:GET720920 GOP720919:GOP720920 GYL720919:GYL720920 HIH720919:HIH720920 HSD720919:HSD720920 IBZ720919:IBZ720920 ILV720919:ILV720920 IVR720919:IVR720920 JFN720919:JFN720920 JPJ720919:JPJ720920 JZF720919:JZF720920 KJB720919:KJB720920 KSX720919:KSX720920 LCT720919:LCT720920 LMP720919:LMP720920 LWL720919:LWL720920 MGH720919:MGH720920 MQD720919:MQD720920 MZZ720919:MZZ720920 NJV720919:NJV720920 NTR720919:NTR720920 ODN720919:ODN720920 ONJ720919:ONJ720920 OXF720919:OXF720920 PHB720919:PHB720920 PQX720919:PQX720920 QAT720919:QAT720920 QKP720919:QKP720920 QUL720919:QUL720920 REH720919:REH720920 ROD720919:ROD720920 RXZ720919:RXZ720920 SHV720919:SHV720920 SRR720919:SRR720920 TBN720919:TBN720920 TLJ720919:TLJ720920 TVF720919:TVF720920 UFB720919:UFB720920 UOX720919:UOX720920 UYT720919:UYT720920 VIP720919:VIP720920 VSL720919:VSL720920 WCH720919:WCH720920 WMD720919:WMD720920 WVZ720919:WVZ720920 AB786455:AB786456 JN786455:JN786456 TJ786455:TJ786456 ADF786455:ADF786456 ANB786455:ANB786456 AWX786455:AWX786456 BGT786455:BGT786456 BQP786455:BQP786456 CAL786455:CAL786456 CKH786455:CKH786456 CUD786455:CUD786456 DDZ786455:DDZ786456 DNV786455:DNV786456 DXR786455:DXR786456 EHN786455:EHN786456 ERJ786455:ERJ786456 FBF786455:FBF786456 FLB786455:FLB786456 FUX786455:FUX786456 GET786455:GET786456 GOP786455:GOP786456 GYL786455:GYL786456 HIH786455:HIH786456 HSD786455:HSD786456 IBZ786455:IBZ786456 ILV786455:ILV786456 IVR786455:IVR786456 JFN786455:JFN786456 JPJ786455:JPJ786456 JZF786455:JZF786456 KJB786455:KJB786456 KSX786455:KSX786456 LCT786455:LCT786456 LMP786455:LMP786456 LWL786455:LWL786456 MGH786455:MGH786456 MQD786455:MQD786456 MZZ786455:MZZ786456 NJV786455:NJV786456 NTR786455:NTR786456 ODN786455:ODN786456 ONJ786455:ONJ786456 OXF786455:OXF786456 PHB786455:PHB786456 PQX786455:PQX786456 QAT786455:QAT786456 QKP786455:QKP786456 QUL786455:QUL786456 REH786455:REH786456 ROD786455:ROD786456 RXZ786455:RXZ786456 SHV786455:SHV786456 SRR786455:SRR786456 TBN786455:TBN786456 TLJ786455:TLJ786456 TVF786455:TVF786456 UFB786455:UFB786456 UOX786455:UOX786456 UYT786455:UYT786456 VIP786455:VIP786456 VSL786455:VSL786456 WCH786455:WCH786456 WMD786455:WMD786456 WVZ786455:WVZ786456 AB851991:AB851992 JN851991:JN851992 TJ851991:TJ851992 ADF851991:ADF851992 ANB851991:ANB851992 AWX851991:AWX851992 BGT851991:BGT851992 BQP851991:BQP851992 CAL851991:CAL851992 CKH851991:CKH851992 CUD851991:CUD851992 DDZ851991:DDZ851992 DNV851991:DNV851992 DXR851991:DXR851992 EHN851991:EHN851992 ERJ851991:ERJ851992 FBF851991:FBF851992 FLB851991:FLB851992 FUX851991:FUX851992 GET851991:GET851992 GOP851991:GOP851992 GYL851991:GYL851992 HIH851991:HIH851992 HSD851991:HSD851992 IBZ851991:IBZ851992 ILV851991:ILV851992 IVR851991:IVR851992 JFN851991:JFN851992 JPJ851991:JPJ851992 JZF851991:JZF851992 KJB851991:KJB851992 KSX851991:KSX851992 LCT851991:LCT851992 LMP851991:LMP851992 LWL851991:LWL851992 MGH851991:MGH851992 MQD851991:MQD851992 MZZ851991:MZZ851992 NJV851991:NJV851992 NTR851991:NTR851992 ODN851991:ODN851992 ONJ851991:ONJ851992 OXF851991:OXF851992 PHB851991:PHB851992 PQX851991:PQX851992 QAT851991:QAT851992 QKP851991:QKP851992 QUL851991:QUL851992 REH851991:REH851992 ROD851991:ROD851992 RXZ851991:RXZ851992 SHV851991:SHV851992 SRR851991:SRR851992 TBN851991:TBN851992 TLJ851991:TLJ851992 TVF851991:TVF851992 UFB851991:UFB851992 UOX851991:UOX851992 UYT851991:UYT851992 VIP851991:VIP851992 VSL851991:VSL851992 WCH851991:WCH851992 WMD851991:WMD851992 WVZ851991:WVZ851992 AB917527:AB917528 JN917527:JN917528 TJ917527:TJ917528 ADF917527:ADF917528 ANB917527:ANB917528 AWX917527:AWX917528 BGT917527:BGT917528 BQP917527:BQP917528 CAL917527:CAL917528 CKH917527:CKH917528 CUD917527:CUD917528 DDZ917527:DDZ917528 DNV917527:DNV917528 DXR917527:DXR917528 EHN917527:EHN917528 ERJ917527:ERJ917528 FBF917527:FBF917528 FLB917527:FLB917528 FUX917527:FUX917528 GET917527:GET917528 GOP917527:GOP917528 GYL917527:GYL917528 HIH917527:HIH917528 HSD917527:HSD917528 IBZ917527:IBZ917528 ILV917527:ILV917528 IVR917527:IVR917528 JFN917527:JFN917528 JPJ917527:JPJ917528 JZF917527:JZF917528 KJB917527:KJB917528 KSX917527:KSX917528 LCT917527:LCT917528 LMP917527:LMP917528 LWL917527:LWL917528 MGH917527:MGH917528 MQD917527:MQD917528 MZZ917527:MZZ917528 NJV917527:NJV917528 NTR917527:NTR917528 ODN917527:ODN917528 ONJ917527:ONJ917528 OXF917527:OXF917528 PHB917527:PHB917528 PQX917527:PQX917528 QAT917527:QAT917528 QKP917527:QKP917528 QUL917527:QUL917528 REH917527:REH917528 ROD917527:ROD917528 RXZ917527:RXZ917528 SHV917527:SHV917528 SRR917527:SRR917528 TBN917527:TBN917528 TLJ917527:TLJ917528 TVF917527:TVF917528 UFB917527:UFB917528 UOX917527:UOX917528 UYT917527:UYT917528 VIP917527:VIP917528 VSL917527:VSL917528 WCH917527:WCH917528 WMD917527:WMD917528 WVZ917527:WVZ917528 AB983063:AB983064 JN983063:JN983064 TJ983063:TJ983064 ADF983063:ADF983064 ANB983063:ANB983064 AWX983063:AWX983064 BGT983063:BGT983064 BQP983063:BQP983064 CAL983063:CAL983064 CKH983063:CKH983064 CUD983063:CUD983064 DDZ983063:DDZ983064 DNV983063:DNV983064 DXR983063:DXR983064 EHN983063:EHN983064 ERJ983063:ERJ983064 FBF983063:FBF983064 FLB983063:FLB983064 FUX983063:FUX983064 GET983063:GET983064 GOP983063:GOP983064 GYL983063:GYL983064 HIH983063:HIH983064 HSD983063:HSD983064 IBZ983063:IBZ983064 ILV983063:ILV983064 IVR983063:IVR983064 JFN983063:JFN983064 JPJ983063:JPJ983064 JZF983063:JZF983064 KJB983063:KJB983064 KSX983063:KSX983064 LCT983063:LCT983064 LMP983063:LMP983064 LWL983063:LWL983064 MGH983063:MGH983064 MQD983063:MQD983064 MZZ983063:MZZ983064 NJV983063:NJV983064 NTR983063:NTR983064 ODN983063:ODN983064 ONJ983063:ONJ983064 OXF983063:OXF983064 PHB983063:PHB983064 PQX983063:PQX983064 QAT983063:QAT983064 QKP983063:QKP983064 QUL983063:QUL983064 REH983063:REH983064 ROD983063:ROD983064 RXZ983063:RXZ983064 SHV983063:SHV983064 SRR983063:SRR983064 TBN983063:TBN983064 TLJ983063:TLJ983064 TVF983063:TVF983064 UFB983063:UFB983064 UOX983063:UOX983064 UYT983063:UYT983064 VIP983063:VIP983064 VSL983063:VSL983064 WCH983063:WCH983064 WMD983063:WMD983064 WVZ983063:WVZ983064"/>
    <dataValidation type="textLength" operator="lessThanOrEqual" allowBlank="1" showErrorMessage="1" errorTitle="Ошибка" error="Допускается ввод не более 900 символов!" sqref="M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ormula1>900</formula1>
    </dataValidation>
    <dataValidation allowBlank="1" promptTitle="checkPeriodRange" sqref="WVY983064 JM24 TI24 ADE24 ANA24 AWW24 BGS24 BQO24 CAK24 CKG24 CUC24 DDY24 DNU24 DXQ24 EHM24 ERI24 FBE24 FLA24 FUW24 GES24 GOO24 GYK24 HIG24 HSC24 IBY24 ILU24 IVQ24 JFM24 JPI24 JZE24 KJA24 KSW24 LCS24 LMO24 LWK24 MGG24 MQC24 MZY24 NJU24 NTQ24 ODM24 ONI24 OXE24 PHA24 PQW24 QAS24 QKO24 QUK24 REG24 ROC24 RXY24 SHU24 SRQ24 TBM24 TLI24 TVE24 UFA24 UOW24 UYS24 VIO24 VSK24 WCG24 WMC24 WVY24 AA65560 JM65560 TI65560 ADE65560 ANA65560 AWW65560 BGS65560 BQO65560 CAK65560 CKG65560 CUC65560 DDY65560 DNU65560 DXQ65560 EHM65560 ERI65560 FBE65560 FLA65560 FUW65560 GES65560 GOO65560 GYK65560 HIG65560 HSC65560 IBY65560 ILU65560 IVQ65560 JFM65560 JPI65560 JZE65560 KJA65560 KSW65560 LCS65560 LMO65560 LWK65560 MGG65560 MQC65560 MZY65560 NJU65560 NTQ65560 ODM65560 ONI65560 OXE65560 PHA65560 PQW65560 QAS65560 QKO65560 QUK65560 REG65560 ROC65560 RXY65560 SHU65560 SRQ65560 TBM65560 TLI65560 TVE65560 UFA65560 UOW65560 UYS65560 VIO65560 VSK65560 WCG65560 WMC65560 WVY65560 AA131096 JM131096 TI131096 ADE131096 ANA131096 AWW131096 BGS131096 BQO131096 CAK131096 CKG131096 CUC131096 DDY131096 DNU131096 DXQ131096 EHM131096 ERI131096 FBE131096 FLA131096 FUW131096 GES131096 GOO131096 GYK131096 HIG131096 HSC131096 IBY131096 ILU131096 IVQ131096 JFM131096 JPI131096 JZE131096 KJA131096 KSW131096 LCS131096 LMO131096 LWK131096 MGG131096 MQC131096 MZY131096 NJU131096 NTQ131096 ODM131096 ONI131096 OXE131096 PHA131096 PQW131096 QAS131096 QKO131096 QUK131096 REG131096 ROC131096 RXY131096 SHU131096 SRQ131096 TBM131096 TLI131096 TVE131096 UFA131096 UOW131096 UYS131096 VIO131096 VSK131096 WCG131096 WMC131096 WVY131096 AA196632 JM196632 TI196632 ADE196632 ANA196632 AWW196632 BGS196632 BQO196632 CAK196632 CKG196632 CUC196632 DDY196632 DNU196632 DXQ196632 EHM196632 ERI196632 FBE196632 FLA196632 FUW196632 GES196632 GOO196632 GYK196632 HIG196632 HSC196632 IBY196632 ILU196632 IVQ196632 JFM196632 JPI196632 JZE196632 KJA196632 KSW196632 LCS196632 LMO196632 LWK196632 MGG196632 MQC196632 MZY196632 NJU196632 NTQ196632 ODM196632 ONI196632 OXE196632 PHA196632 PQW196632 QAS196632 QKO196632 QUK196632 REG196632 ROC196632 RXY196632 SHU196632 SRQ196632 TBM196632 TLI196632 TVE196632 UFA196632 UOW196632 UYS196632 VIO196632 VSK196632 WCG196632 WMC196632 WVY196632 AA262168 JM262168 TI262168 ADE262168 ANA262168 AWW262168 BGS262168 BQO262168 CAK262168 CKG262168 CUC262168 DDY262168 DNU262168 DXQ262168 EHM262168 ERI262168 FBE262168 FLA262168 FUW262168 GES262168 GOO262168 GYK262168 HIG262168 HSC262168 IBY262168 ILU262168 IVQ262168 JFM262168 JPI262168 JZE262168 KJA262168 KSW262168 LCS262168 LMO262168 LWK262168 MGG262168 MQC262168 MZY262168 NJU262168 NTQ262168 ODM262168 ONI262168 OXE262168 PHA262168 PQW262168 QAS262168 QKO262168 QUK262168 REG262168 ROC262168 RXY262168 SHU262168 SRQ262168 TBM262168 TLI262168 TVE262168 UFA262168 UOW262168 UYS262168 VIO262168 VSK262168 WCG262168 WMC262168 WVY262168 AA327704 JM327704 TI327704 ADE327704 ANA327704 AWW327704 BGS327704 BQO327704 CAK327704 CKG327704 CUC327704 DDY327704 DNU327704 DXQ327704 EHM327704 ERI327704 FBE327704 FLA327704 FUW327704 GES327704 GOO327704 GYK327704 HIG327704 HSC327704 IBY327704 ILU327704 IVQ327704 JFM327704 JPI327704 JZE327704 KJA327704 KSW327704 LCS327704 LMO327704 LWK327704 MGG327704 MQC327704 MZY327704 NJU327704 NTQ327704 ODM327704 ONI327704 OXE327704 PHA327704 PQW327704 QAS327704 QKO327704 QUK327704 REG327704 ROC327704 RXY327704 SHU327704 SRQ327704 TBM327704 TLI327704 TVE327704 UFA327704 UOW327704 UYS327704 VIO327704 VSK327704 WCG327704 WMC327704 WVY327704 AA393240 JM393240 TI393240 ADE393240 ANA393240 AWW393240 BGS393240 BQO393240 CAK393240 CKG393240 CUC393240 DDY393240 DNU393240 DXQ393240 EHM393240 ERI393240 FBE393240 FLA393240 FUW393240 GES393240 GOO393240 GYK393240 HIG393240 HSC393240 IBY393240 ILU393240 IVQ393240 JFM393240 JPI393240 JZE393240 KJA393240 KSW393240 LCS393240 LMO393240 LWK393240 MGG393240 MQC393240 MZY393240 NJU393240 NTQ393240 ODM393240 ONI393240 OXE393240 PHA393240 PQW393240 QAS393240 QKO393240 QUK393240 REG393240 ROC393240 RXY393240 SHU393240 SRQ393240 TBM393240 TLI393240 TVE393240 UFA393240 UOW393240 UYS393240 VIO393240 VSK393240 WCG393240 WMC393240 WVY393240 AA458776 JM458776 TI458776 ADE458776 ANA458776 AWW458776 BGS458776 BQO458776 CAK458776 CKG458776 CUC458776 DDY458776 DNU458776 DXQ458776 EHM458776 ERI458776 FBE458776 FLA458776 FUW458776 GES458776 GOO458776 GYK458776 HIG458776 HSC458776 IBY458776 ILU458776 IVQ458776 JFM458776 JPI458776 JZE458776 KJA458776 KSW458776 LCS458776 LMO458776 LWK458776 MGG458776 MQC458776 MZY458776 NJU458776 NTQ458776 ODM458776 ONI458776 OXE458776 PHA458776 PQW458776 QAS458776 QKO458776 QUK458776 REG458776 ROC458776 RXY458776 SHU458776 SRQ458776 TBM458776 TLI458776 TVE458776 UFA458776 UOW458776 UYS458776 VIO458776 VSK458776 WCG458776 WMC458776 WVY458776 AA524312 JM524312 TI524312 ADE524312 ANA524312 AWW524312 BGS524312 BQO524312 CAK524312 CKG524312 CUC524312 DDY524312 DNU524312 DXQ524312 EHM524312 ERI524312 FBE524312 FLA524312 FUW524312 GES524312 GOO524312 GYK524312 HIG524312 HSC524312 IBY524312 ILU524312 IVQ524312 JFM524312 JPI524312 JZE524312 KJA524312 KSW524312 LCS524312 LMO524312 LWK524312 MGG524312 MQC524312 MZY524312 NJU524312 NTQ524312 ODM524312 ONI524312 OXE524312 PHA524312 PQW524312 QAS524312 QKO524312 QUK524312 REG524312 ROC524312 RXY524312 SHU524312 SRQ524312 TBM524312 TLI524312 TVE524312 UFA524312 UOW524312 UYS524312 VIO524312 VSK524312 WCG524312 WMC524312 WVY524312 AA589848 JM589848 TI589848 ADE589848 ANA589848 AWW589848 BGS589848 BQO589848 CAK589848 CKG589848 CUC589848 DDY589848 DNU589848 DXQ589848 EHM589848 ERI589848 FBE589848 FLA589848 FUW589848 GES589848 GOO589848 GYK589848 HIG589848 HSC589848 IBY589848 ILU589848 IVQ589848 JFM589848 JPI589848 JZE589848 KJA589848 KSW589848 LCS589848 LMO589848 LWK589848 MGG589848 MQC589848 MZY589848 NJU589848 NTQ589848 ODM589848 ONI589848 OXE589848 PHA589848 PQW589848 QAS589848 QKO589848 QUK589848 REG589848 ROC589848 RXY589848 SHU589848 SRQ589848 TBM589848 TLI589848 TVE589848 UFA589848 UOW589848 UYS589848 VIO589848 VSK589848 WCG589848 WMC589848 WVY589848 AA655384 JM655384 TI655384 ADE655384 ANA655384 AWW655384 BGS655384 BQO655384 CAK655384 CKG655384 CUC655384 DDY655384 DNU655384 DXQ655384 EHM655384 ERI655384 FBE655384 FLA655384 FUW655384 GES655384 GOO655384 GYK655384 HIG655384 HSC655384 IBY655384 ILU655384 IVQ655384 JFM655384 JPI655384 JZE655384 KJA655384 KSW655384 LCS655384 LMO655384 LWK655384 MGG655384 MQC655384 MZY655384 NJU655384 NTQ655384 ODM655384 ONI655384 OXE655384 PHA655384 PQW655384 QAS655384 QKO655384 QUK655384 REG655384 ROC655384 RXY655384 SHU655384 SRQ655384 TBM655384 TLI655384 TVE655384 UFA655384 UOW655384 UYS655384 VIO655384 VSK655384 WCG655384 WMC655384 WVY655384 AA720920 JM720920 TI720920 ADE720920 ANA720920 AWW720920 BGS720920 BQO720920 CAK720920 CKG720920 CUC720920 DDY720920 DNU720920 DXQ720920 EHM720920 ERI720920 FBE720920 FLA720920 FUW720920 GES720920 GOO720920 GYK720920 HIG720920 HSC720920 IBY720920 ILU720920 IVQ720920 JFM720920 JPI720920 JZE720920 KJA720920 KSW720920 LCS720920 LMO720920 LWK720920 MGG720920 MQC720920 MZY720920 NJU720920 NTQ720920 ODM720920 ONI720920 OXE720920 PHA720920 PQW720920 QAS720920 QKO720920 QUK720920 REG720920 ROC720920 RXY720920 SHU720920 SRQ720920 TBM720920 TLI720920 TVE720920 UFA720920 UOW720920 UYS720920 VIO720920 VSK720920 WCG720920 WMC720920 WVY720920 AA786456 JM786456 TI786456 ADE786456 ANA786456 AWW786456 BGS786456 BQO786456 CAK786456 CKG786456 CUC786456 DDY786456 DNU786456 DXQ786456 EHM786456 ERI786456 FBE786456 FLA786456 FUW786456 GES786456 GOO786456 GYK786456 HIG786456 HSC786456 IBY786456 ILU786456 IVQ786456 JFM786456 JPI786456 JZE786456 KJA786456 KSW786456 LCS786456 LMO786456 LWK786456 MGG786456 MQC786456 MZY786456 NJU786456 NTQ786456 ODM786456 ONI786456 OXE786456 PHA786456 PQW786456 QAS786456 QKO786456 QUK786456 REG786456 ROC786456 RXY786456 SHU786456 SRQ786456 TBM786456 TLI786456 TVE786456 UFA786456 UOW786456 UYS786456 VIO786456 VSK786456 WCG786456 WMC786456 WVY786456 AA851992 JM851992 TI851992 ADE851992 ANA851992 AWW851992 BGS851992 BQO851992 CAK851992 CKG851992 CUC851992 DDY851992 DNU851992 DXQ851992 EHM851992 ERI851992 FBE851992 FLA851992 FUW851992 GES851992 GOO851992 GYK851992 HIG851992 HSC851992 IBY851992 ILU851992 IVQ851992 JFM851992 JPI851992 JZE851992 KJA851992 KSW851992 LCS851992 LMO851992 LWK851992 MGG851992 MQC851992 MZY851992 NJU851992 NTQ851992 ODM851992 ONI851992 OXE851992 PHA851992 PQW851992 QAS851992 QKO851992 QUK851992 REG851992 ROC851992 RXY851992 SHU851992 SRQ851992 TBM851992 TLI851992 TVE851992 UFA851992 UOW851992 UYS851992 VIO851992 VSK851992 WCG851992 WMC851992 WVY851992 AA917528 JM917528 TI917528 ADE917528 ANA917528 AWW917528 BGS917528 BQO917528 CAK917528 CKG917528 CUC917528 DDY917528 DNU917528 DXQ917528 EHM917528 ERI917528 FBE917528 FLA917528 FUW917528 GES917528 GOO917528 GYK917528 HIG917528 HSC917528 IBY917528 ILU917528 IVQ917528 JFM917528 JPI917528 JZE917528 KJA917528 KSW917528 LCS917528 LMO917528 LWK917528 MGG917528 MQC917528 MZY917528 NJU917528 NTQ917528 ODM917528 ONI917528 OXE917528 PHA917528 PQW917528 QAS917528 QKO917528 QUK917528 REG917528 ROC917528 RXY917528 SHU917528 SRQ917528 TBM917528 TLI917528 TVE917528 UFA917528 UOW917528 UYS917528 VIO917528 VSK917528 WCG917528 WMC917528 WVY917528 AA983064 JM983064 TI983064 ADE983064 ANA983064 AWW983064 BGS983064 BQO983064 CAK983064 CKG983064 CUC983064 DDY983064 DNU983064 DXQ983064 EHM983064 ERI983064 FBE983064 FLA983064 FUW983064 GES983064 GOO983064 GYK983064 HIG983064 HSC983064 IBY983064 ILU983064 IVQ983064 JFM983064 JPI983064 JZE983064 KJA983064 KSW983064 LCS983064 LMO983064 LWK983064 MGG983064 MQC983064 MZY983064 NJU983064 NTQ983064 ODM983064 ONI983064 OXE983064 PHA983064 PQW983064 QAS983064 QKO983064 QUK983064 REG983064 ROC983064 RXY983064 SHU983064 SRQ983064 TBM983064 TLI983064 TVE983064 UFA983064 UOW983064 UYS983064 VIO983064 VSK983064 WCG983064 WMC983064"/>
    <dataValidation type="decimal" allowBlank="1" showErrorMessage="1" errorTitle="Ошибка" error="Допускается ввод только действительных чисел!" sqref="Z23:AA23 JL23:JM23 TH23:TI23 ADD23:ADE23 AMZ23:ANA23 AWV23:AWW23 BGR23:BGS23 BQN23:BQO23 CAJ23:CAK23 CKF23:CKG23 CUB23:CUC23 DDX23:DDY23 DNT23:DNU23 DXP23:DXQ23 EHL23:EHM23 ERH23:ERI23 FBD23:FBE23 FKZ23:FLA23 FUV23:FUW23 GER23:GES23 GON23:GOO23 GYJ23:GYK23 HIF23:HIG23 HSB23:HSC23 IBX23:IBY23 ILT23:ILU23 IVP23:IVQ23 JFL23:JFM23 JPH23:JPI23 JZD23:JZE23 KIZ23:KJA23 KSV23:KSW23 LCR23:LCS23 LMN23:LMO23 LWJ23:LWK23 MGF23:MGG23 MQB23:MQC23 MZX23:MZY23 NJT23:NJU23 NTP23:NTQ23 ODL23:ODM23 ONH23:ONI23 OXD23:OXE23 PGZ23:PHA23 PQV23:PQW23 QAR23:QAS23 QKN23:QKO23 QUJ23:QUK23 REF23:REG23 ROB23:ROC23 RXX23:RXY23 SHT23:SHU23 SRP23:SRQ23 TBL23:TBM23 TLH23:TLI23 TVD23:TVE23 UEZ23:UFA23 UOV23:UOW23 UYR23:UYS23 VIN23:VIO23 VSJ23:VSK23 WCF23:WCG23 WMB23:WMC23 WVX23:WVY23 Z65559:AA65559 JL65559:JM65559 TH65559:TI65559 ADD65559:ADE65559 AMZ65559:ANA65559 AWV65559:AWW65559 BGR65559:BGS65559 BQN65559:BQO65559 CAJ65559:CAK65559 CKF65559:CKG65559 CUB65559:CUC65559 DDX65559:DDY65559 DNT65559:DNU65559 DXP65559:DXQ65559 EHL65559:EHM65559 ERH65559:ERI65559 FBD65559:FBE65559 FKZ65559:FLA65559 FUV65559:FUW65559 GER65559:GES65559 GON65559:GOO65559 GYJ65559:GYK65559 HIF65559:HIG65559 HSB65559:HSC65559 IBX65559:IBY65559 ILT65559:ILU65559 IVP65559:IVQ65559 JFL65559:JFM65559 JPH65559:JPI65559 JZD65559:JZE65559 KIZ65559:KJA65559 KSV65559:KSW65559 LCR65559:LCS65559 LMN65559:LMO65559 LWJ65559:LWK65559 MGF65559:MGG65559 MQB65559:MQC65559 MZX65559:MZY65559 NJT65559:NJU65559 NTP65559:NTQ65559 ODL65559:ODM65559 ONH65559:ONI65559 OXD65559:OXE65559 PGZ65559:PHA65559 PQV65559:PQW65559 QAR65559:QAS65559 QKN65559:QKO65559 QUJ65559:QUK65559 REF65559:REG65559 ROB65559:ROC65559 RXX65559:RXY65559 SHT65559:SHU65559 SRP65559:SRQ65559 TBL65559:TBM65559 TLH65559:TLI65559 TVD65559:TVE65559 UEZ65559:UFA65559 UOV65559:UOW65559 UYR65559:UYS65559 VIN65559:VIO65559 VSJ65559:VSK65559 WCF65559:WCG65559 WMB65559:WMC65559 WVX65559:WVY65559 Z131095:AA131095 JL131095:JM131095 TH131095:TI131095 ADD131095:ADE131095 AMZ131095:ANA131095 AWV131095:AWW131095 BGR131095:BGS131095 BQN131095:BQO131095 CAJ131095:CAK131095 CKF131095:CKG131095 CUB131095:CUC131095 DDX131095:DDY131095 DNT131095:DNU131095 DXP131095:DXQ131095 EHL131095:EHM131095 ERH131095:ERI131095 FBD131095:FBE131095 FKZ131095:FLA131095 FUV131095:FUW131095 GER131095:GES131095 GON131095:GOO131095 GYJ131095:GYK131095 HIF131095:HIG131095 HSB131095:HSC131095 IBX131095:IBY131095 ILT131095:ILU131095 IVP131095:IVQ131095 JFL131095:JFM131095 JPH131095:JPI131095 JZD131095:JZE131095 KIZ131095:KJA131095 KSV131095:KSW131095 LCR131095:LCS131095 LMN131095:LMO131095 LWJ131095:LWK131095 MGF131095:MGG131095 MQB131095:MQC131095 MZX131095:MZY131095 NJT131095:NJU131095 NTP131095:NTQ131095 ODL131095:ODM131095 ONH131095:ONI131095 OXD131095:OXE131095 PGZ131095:PHA131095 PQV131095:PQW131095 QAR131095:QAS131095 QKN131095:QKO131095 QUJ131095:QUK131095 REF131095:REG131095 ROB131095:ROC131095 RXX131095:RXY131095 SHT131095:SHU131095 SRP131095:SRQ131095 TBL131095:TBM131095 TLH131095:TLI131095 TVD131095:TVE131095 UEZ131095:UFA131095 UOV131095:UOW131095 UYR131095:UYS131095 VIN131095:VIO131095 VSJ131095:VSK131095 WCF131095:WCG131095 WMB131095:WMC131095 WVX131095:WVY131095 Z196631:AA196631 JL196631:JM196631 TH196631:TI196631 ADD196631:ADE196631 AMZ196631:ANA196631 AWV196631:AWW196631 BGR196631:BGS196631 BQN196631:BQO196631 CAJ196631:CAK196631 CKF196631:CKG196631 CUB196631:CUC196631 DDX196631:DDY196631 DNT196631:DNU196631 DXP196631:DXQ196631 EHL196631:EHM196631 ERH196631:ERI196631 FBD196631:FBE196631 FKZ196631:FLA196631 FUV196631:FUW196631 GER196631:GES196631 GON196631:GOO196631 GYJ196631:GYK196631 HIF196631:HIG196631 HSB196631:HSC196631 IBX196631:IBY196631 ILT196631:ILU196631 IVP196631:IVQ196631 JFL196631:JFM196631 JPH196631:JPI196631 JZD196631:JZE196631 KIZ196631:KJA196631 KSV196631:KSW196631 LCR196631:LCS196631 LMN196631:LMO196631 LWJ196631:LWK196631 MGF196631:MGG196631 MQB196631:MQC196631 MZX196631:MZY196631 NJT196631:NJU196631 NTP196631:NTQ196631 ODL196631:ODM196631 ONH196631:ONI196631 OXD196631:OXE196631 PGZ196631:PHA196631 PQV196631:PQW196631 QAR196631:QAS196631 QKN196631:QKO196631 QUJ196631:QUK196631 REF196631:REG196631 ROB196631:ROC196631 RXX196631:RXY196631 SHT196631:SHU196631 SRP196631:SRQ196631 TBL196631:TBM196631 TLH196631:TLI196631 TVD196631:TVE196631 UEZ196631:UFA196631 UOV196631:UOW196631 UYR196631:UYS196631 VIN196631:VIO196631 VSJ196631:VSK196631 WCF196631:WCG196631 WMB196631:WMC196631 WVX196631:WVY196631 Z262167:AA262167 JL262167:JM262167 TH262167:TI262167 ADD262167:ADE262167 AMZ262167:ANA262167 AWV262167:AWW262167 BGR262167:BGS262167 BQN262167:BQO262167 CAJ262167:CAK262167 CKF262167:CKG262167 CUB262167:CUC262167 DDX262167:DDY262167 DNT262167:DNU262167 DXP262167:DXQ262167 EHL262167:EHM262167 ERH262167:ERI262167 FBD262167:FBE262167 FKZ262167:FLA262167 FUV262167:FUW262167 GER262167:GES262167 GON262167:GOO262167 GYJ262167:GYK262167 HIF262167:HIG262167 HSB262167:HSC262167 IBX262167:IBY262167 ILT262167:ILU262167 IVP262167:IVQ262167 JFL262167:JFM262167 JPH262167:JPI262167 JZD262167:JZE262167 KIZ262167:KJA262167 KSV262167:KSW262167 LCR262167:LCS262167 LMN262167:LMO262167 LWJ262167:LWK262167 MGF262167:MGG262167 MQB262167:MQC262167 MZX262167:MZY262167 NJT262167:NJU262167 NTP262167:NTQ262167 ODL262167:ODM262167 ONH262167:ONI262167 OXD262167:OXE262167 PGZ262167:PHA262167 PQV262167:PQW262167 QAR262167:QAS262167 QKN262167:QKO262167 QUJ262167:QUK262167 REF262167:REG262167 ROB262167:ROC262167 RXX262167:RXY262167 SHT262167:SHU262167 SRP262167:SRQ262167 TBL262167:TBM262167 TLH262167:TLI262167 TVD262167:TVE262167 UEZ262167:UFA262167 UOV262167:UOW262167 UYR262167:UYS262167 VIN262167:VIO262167 VSJ262167:VSK262167 WCF262167:WCG262167 WMB262167:WMC262167 WVX262167:WVY262167 Z327703:AA327703 JL327703:JM327703 TH327703:TI327703 ADD327703:ADE327703 AMZ327703:ANA327703 AWV327703:AWW327703 BGR327703:BGS327703 BQN327703:BQO327703 CAJ327703:CAK327703 CKF327703:CKG327703 CUB327703:CUC327703 DDX327703:DDY327703 DNT327703:DNU327703 DXP327703:DXQ327703 EHL327703:EHM327703 ERH327703:ERI327703 FBD327703:FBE327703 FKZ327703:FLA327703 FUV327703:FUW327703 GER327703:GES327703 GON327703:GOO327703 GYJ327703:GYK327703 HIF327703:HIG327703 HSB327703:HSC327703 IBX327703:IBY327703 ILT327703:ILU327703 IVP327703:IVQ327703 JFL327703:JFM327703 JPH327703:JPI327703 JZD327703:JZE327703 KIZ327703:KJA327703 KSV327703:KSW327703 LCR327703:LCS327703 LMN327703:LMO327703 LWJ327703:LWK327703 MGF327703:MGG327703 MQB327703:MQC327703 MZX327703:MZY327703 NJT327703:NJU327703 NTP327703:NTQ327703 ODL327703:ODM327703 ONH327703:ONI327703 OXD327703:OXE327703 PGZ327703:PHA327703 PQV327703:PQW327703 QAR327703:QAS327703 QKN327703:QKO327703 QUJ327703:QUK327703 REF327703:REG327703 ROB327703:ROC327703 RXX327703:RXY327703 SHT327703:SHU327703 SRP327703:SRQ327703 TBL327703:TBM327703 TLH327703:TLI327703 TVD327703:TVE327703 UEZ327703:UFA327703 UOV327703:UOW327703 UYR327703:UYS327703 VIN327703:VIO327703 VSJ327703:VSK327703 WCF327703:WCG327703 WMB327703:WMC327703 WVX327703:WVY327703 Z393239:AA393239 JL393239:JM393239 TH393239:TI393239 ADD393239:ADE393239 AMZ393239:ANA393239 AWV393239:AWW393239 BGR393239:BGS393239 BQN393239:BQO393239 CAJ393239:CAK393239 CKF393239:CKG393239 CUB393239:CUC393239 DDX393239:DDY393239 DNT393239:DNU393239 DXP393239:DXQ393239 EHL393239:EHM393239 ERH393239:ERI393239 FBD393239:FBE393239 FKZ393239:FLA393239 FUV393239:FUW393239 GER393239:GES393239 GON393239:GOO393239 GYJ393239:GYK393239 HIF393239:HIG393239 HSB393239:HSC393239 IBX393239:IBY393239 ILT393239:ILU393239 IVP393239:IVQ393239 JFL393239:JFM393239 JPH393239:JPI393239 JZD393239:JZE393239 KIZ393239:KJA393239 KSV393239:KSW393239 LCR393239:LCS393239 LMN393239:LMO393239 LWJ393239:LWK393239 MGF393239:MGG393239 MQB393239:MQC393239 MZX393239:MZY393239 NJT393239:NJU393239 NTP393239:NTQ393239 ODL393239:ODM393239 ONH393239:ONI393239 OXD393239:OXE393239 PGZ393239:PHA393239 PQV393239:PQW393239 QAR393239:QAS393239 QKN393239:QKO393239 QUJ393239:QUK393239 REF393239:REG393239 ROB393239:ROC393239 RXX393239:RXY393239 SHT393239:SHU393239 SRP393239:SRQ393239 TBL393239:TBM393239 TLH393239:TLI393239 TVD393239:TVE393239 UEZ393239:UFA393239 UOV393239:UOW393239 UYR393239:UYS393239 VIN393239:VIO393239 VSJ393239:VSK393239 WCF393239:WCG393239 WMB393239:WMC393239 WVX393239:WVY393239 Z458775:AA458775 JL458775:JM458775 TH458775:TI458775 ADD458775:ADE458775 AMZ458775:ANA458775 AWV458775:AWW458775 BGR458775:BGS458775 BQN458775:BQO458775 CAJ458775:CAK458775 CKF458775:CKG458775 CUB458775:CUC458775 DDX458775:DDY458775 DNT458775:DNU458775 DXP458775:DXQ458775 EHL458775:EHM458775 ERH458775:ERI458775 FBD458775:FBE458775 FKZ458775:FLA458775 FUV458775:FUW458775 GER458775:GES458775 GON458775:GOO458775 GYJ458775:GYK458775 HIF458775:HIG458775 HSB458775:HSC458775 IBX458775:IBY458775 ILT458775:ILU458775 IVP458775:IVQ458775 JFL458775:JFM458775 JPH458775:JPI458775 JZD458775:JZE458775 KIZ458775:KJA458775 KSV458775:KSW458775 LCR458775:LCS458775 LMN458775:LMO458775 LWJ458775:LWK458775 MGF458775:MGG458775 MQB458775:MQC458775 MZX458775:MZY458775 NJT458775:NJU458775 NTP458775:NTQ458775 ODL458775:ODM458775 ONH458775:ONI458775 OXD458775:OXE458775 PGZ458775:PHA458775 PQV458775:PQW458775 QAR458775:QAS458775 QKN458775:QKO458775 QUJ458775:QUK458775 REF458775:REG458775 ROB458775:ROC458775 RXX458775:RXY458775 SHT458775:SHU458775 SRP458775:SRQ458775 TBL458775:TBM458775 TLH458775:TLI458775 TVD458775:TVE458775 UEZ458775:UFA458775 UOV458775:UOW458775 UYR458775:UYS458775 VIN458775:VIO458775 VSJ458775:VSK458775 WCF458775:WCG458775 WMB458775:WMC458775 WVX458775:WVY458775 Z524311:AA524311 JL524311:JM524311 TH524311:TI524311 ADD524311:ADE524311 AMZ524311:ANA524311 AWV524311:AWW524311 BGR524311:BGS524311 BQN524311:BQO524311 CAJ524311:CAK524311 CKF524311:CKG524311 CUB524311:CUC524311 DDX524311:DDY524311 DNT524311:DNU524311 DXP524311:DXQ524311 EHL524311:EHM524311 ERH524311:ERI524311 FBD524311:FBE524311 FKZ524311:FLA524311 FUV524311:FUW524311 GER524311:GES524311 GON524311:GOO524311 GYJ524311:GYK524311 HIF524311:HIG524311 HSB524311:HSC524311 IBX524311:IBY524311 ILT524311:ILU524311 IVP524311:IVQ524311 JFL524311:JFM524311 JPH524311:JPI524311 JZD524311:JZE524311 KIZ524311:KJA524311 KSV524311:KSW524311 LCR524311:LCS524311 LMN524311:LMO524311 LWJ524311:LWK524311 MGF524311:MGG524311 MQB524311:MQC524311 MZX524311:MZY524311 NJT524311:NJU524311 NTP524311:NTQ524311 ODL524311:ODM524311 ONH524311:ONI524311 OXD524311:OXE524311 PGZ524311:PHA524311 PQV524311:PQW524311 QAR524311:QAS524311 QKN524311:QKO524311 QUJ524311:QUK524311 REF524311:REG524311 ROB524311:ROC524311 RXX524311:RXY524311 SHT524311:SHU524311 SRP524311:SRQ524311 TBL524311:TBM524311 TLH524311:TLI524311 TVD524311:TVE524311 UEZ524311:UFA524311 UOV524311:UOW524311 UYR524311:UYS524311 VIN524311:VIO524311 VSJ524311:VSK524311 WCF524311:WCG524311 WMB524311:WMC524311 WVX524311:WVY524311 Z589847:AA589847 JL589847:JM589847 TH589847:TI589847 ADD589847:ADE589847 AMZ589847:ANA589847 AWV589847:AWW589847 BGR589847:BGS589847 BQN589847:BQO589847 CAJ589847:CAK589847 CKF589847:CKG589847 CUB589847:CUC589847 DDX589847:DDY589847 DNT589847:DNU589847 DXP589847:DXQ589847 EHL589847:EHM589847 ERH589847:ERI589847 FBD589847:FBE589847 FKZ589847:FLA589847 FUV589847:FUW589847 GER589847:GES589847 GON589847:GOO589847 GYJ589847:GYK589847 HIF589847:HIG589847 HSB589847:HSC589847 IBX589847:IBY589847 ILT589847:ILU589847 IVP589847:IVQ589847 JFL589847:JFM589847 JPH589847:JPI589847 JZD589847:JZE589847 KIZ589847:KJA589847 KSV589847:KSW589847 LCR589847:LCS589847 LMN589847:LMO589847 LWJ589847:LWK589847 MGF589847:MGG589847 MQB589847:MQC589847 MZX589847:MZY589847 NJT589847:NJU589847 NTP589847:NTQ589847 ODL589847:ODM589847 ONH589847:ONI589847 OXD589847:OXE589847 PGZ589847:PHA589847 PQV589847:PQW589847 QAR589847:QAS589847 QKN589847:QKO589847 QUJ589847:QUK589847 REF589847:REG589847 ROB589847:ROC589847 RXX589847:RXY589847 SHT589847:SHU589847 SRP589847:SRQ589847 TBL589847:TBM589847 TLH589847:TLI589847 TVD589847:TVE589847 UEZ589847:UFA589847 UOV589847:UOW589847 UYR589847:UYS589847 VIN589847:VIO589847 VSJ589847:VSK589847 WCF589847:WCG589847 WMB589847:WMC589847 WVX589847:WVY589847 Z655383:AA655383 JL655383:JM655383 TH655383:TI655383 ADD655383:ADE655383 AMZ655383:ANA655383 AWV655383:AWW655383 BGR655383:BGS655383 BQN655383:BQO655383 CAJ655383:CAK655383 CKF655383:CKG655383 CUB655383:CUC655383 DDX655383:DDY655383 DNT655383:DNU655383 DXP655383:DXQ655383 EHL655383:EHM655383 ERH655383:ERI655383 FBD655383:FBE655383 FKZ655383:FLA655383 FUV655383:FUW655383 GER655383:GES655383 GON655383:GOO655383 GYJ655383:GYK655383 HIF655383:HIG655383 HSB655383:HSC655383 IBX655383:IBY655383 ILT655383:ILU655383 IVP655383:IVQ655383 JFL655383:JFM655383 JPH655383:JPI655383 JZD655383:JZE655383 KIZ655383:KJA655383 KSV655383:KSW655383 LCR655383:LCS655383 LMN655383:LMO655383 LWJ655383:LWK655383 MGF655383:MGG655383 MQB655383:MQC655383 MZX655383:MZY655383 NJT655383:NJU655383 NTP655383:NTQ655383 ODL655383:ODM655383 ONH655383:ONI655383 OXD655383:OXE655383 PGZ655383:PHA655383 PQV655383:PQW655383 QAR655383:QAS655383 QKN655383:QKO655383 QUJ655383:QUK655383 REF655383:REG655383 ROB655383:ROC655383 RXX655383:RXY655383 SHT655383:SHU655383 SRP655383:SRQ655383 TBL655383:TBM655383 TLH655383:TLI655383 TVD655383:TVE655383 UEZ655383:UFA655383 UOV655383:UOW655383 UYR655383:UYS655383 VIN655383:VIO655383 VSJ655383:VSK655383 WCF655383:WCG655383 WMB655383:WMC655383 WVX655383:WVY655383 Z720919:AA720919 JL720919:JM720919 TH720919:TI720919 ADD720919:ADE720919 AMZ720919:ANA720919 AWV720919:AWW720919 BGR720919:BGS720919 BQN720919:BQO720919 CAJ720919:CAK720919 CKF720919:CKG720919 CUB720919:CUC720919 DDX720919:DDY720919 DNT720919:DNU720919 DXP720919:DXQ720919 EHL720919:EHM720919 ERH720919:ERI720919 FBD720919:FBE720919 FKZ720919:FLA720919 FUV720919:FUW720919 GER720919:GES720919 GON720919:GOO720919 GYJ720919:GYK720919 HIF720919:HIG720919 HSB720919:HSC720919 IBX720919:IBY720919 ILT720919:ILU720919 IVP720919:IVQ720919 JFL720919:JFM720919 JPH720919:JPI720919 JZD720919:JZE720919 KIZ720919:KJA720919 KSV720919:KSW720919 LCR720919:LCS720919 LMN720919:LMO720919 LWJ720919:LWK720919 MGF720919:MGG720919 MQB720919:MQC720919 MZX720919:MZY720919 NJT720919:NJU720919 NTP720919:NTQ720919 ODL720919:ODM720919 ONH720919:ONI720919 OXD720919:OXE720919 PGZ720919:PHA720919 PQV720919:PQW720919 QAR720919:QAS720919 QKN720919:QKO720919 QUJ720919:QUK720919 REF720919:REG720919 ROB720919:ROC720919 RXX720919:RXY720919 SHT720919:SHU720919 SRP720919:SRQ720919 TBL720919:TBM720919 TLH720919:TLI720919 TVD720919:TVE720919 UEZ720919:UFA720919 UOV720919:UOW720919 UYR720919:UYS720919 VIN720919:VIO720919 VSJ720919:VSK720919 WCF720919:WCG720919 WMB720919:WMC720919 WVX720919:WVY720919 Z786455:AA786455 JL786455:JM786455 TH786455:TI786455 ADD786455:ADE786455 AMZ786455:ANA786455 AWV786455:AWW786455 BGR786455:BGS786455 BQN786455:BQO786455 CAJ786455:CAK786455 CKF786455:CKG786455 CUB786455:CUC786455 DDX786455:DDY786455 DNT786455:DNU786455 DXP786455:DXQ786455 EHL786455:EHM786455 ERH786455:ERI786455 FBD786455:FBE786455 FKZ786455:FLA786455 FUV786455:FUW786455 GER786455:GES786455 GON786455:GOO786455 GYJ786455:GYK786455 HIF786455:HIG786455 HSB786455:HSC786455 IBX786455:IBY786455 ILT786455:ILU786455 IVP786455:IVQ786455 JFL786455:JFM786455 JPH786455:JPI786455 JZD786455:JZE786455 KIZ786455:KJA786455 KSV786455:KSW786455 LCR786455:LCS786455 LMN786455:LMO786455 LWJ786455:LWK786455 MGF786455:MGG786455 MQB786455:MQC786455 MZX786455:MZY786455 NJT786455:NJU786455 NTP786455:NTQ786455 ODL786455:ODM786455 ONH786455:ONI786455 OXD786455:OXE786455 PGZ786455:PHA786455 PQV786455:PQW786455 QAR786455:QAS786455 QKN786455:QKO786455 QUJ786455:QUK786455 REF786455:REG786455 ROB786455:ROC786455 RXX786455:RXY786455 SHT786455:SHU786455 SRP786455:SRQ786455 TBL786455:TBM786455 TLH786455:TLI786455 TVD786455:TVE786455 UEZ786455:UFA786455 UOV786455:UOW786455 UYR786455:UYS786455 VIN786455:VIO786455 VSJ786455:VSK786455 WCF786455:WCG786455 WMB786455:WMC786455 WVX786455:WVY786455 Z851991:AA851991 JL851991:JM851991 TH851991:TI851991 ADD851991:ADE851991 AMZ851991:ANA851991 AWV851991:AWW851991 BGR851991:BGS851991 BQN851991:BQO851991 CAJ851991:CAK851991 CKF851991:CKG851991 CUB851991:CUC851991 DDX851991:DDY851991 DNT851991:DNU851991 DXP851991:DXQ851991 EHL851991:EHM851991 ERH851991:ERI851991 FBD851991:FBE851991 FKZ851991:FLA851991 FUV851991:FUW851991 GER851991:GES851991 GON851991:GOO851991 GYJ851991:GYK851991 HIF851991:HIG851991 HSB851991:HSC851991 IBX851991:IBY851991 ILT851991:ILU851991 IVP851991:IVQ851991 JFL851991:JFM851991 JPH851991:JPI851991 JZD851991:JZE851991 KIZ851991:KJA851991 KSV851991:KSW851991 LCR851991:LCS851991 LMN851991:LMO851991 LWJ851991:LWK851991 MGF851991:MGG851991 MQB851991:MQC851991 MZX851991:MZY851991 NJT851991:NJU851991 NTP851991:NTQ851991 ODL851991:ODM851991 ONH851991:ONI851991 OXD851991:OXE851991 PGZ851991:PHA851991 PQV851991:PQW851991 QAR851991:QAS851991 QKN851991:QKO851991 QUJ851991:QUK851991 REF851991:REG851991 ROB851991:ROC851991 RXX851991:RXY851991 SHT851991:SHU851991 SRP851991:SRQ851991 TBL851991:TBM851991 TLH851991:TLI851991 TVD851991:TVE851991 UEZ851991:UFA851991 UOV851991:UOW851991 UYR851991:UYS851991 VIN851991:VIO851991 VSJ851991:VSK851991 WCF851991:WCG851991 WMB851991:WMC851991 WVX851991:WVY851991 Z917527:AA917527 JL917527:JM917527 TH917527:TI917527 ADD917527:ADE917527 AMZ917527:ANA917527 AWV917527:AWW917527 BGR917527:BGS917527 BQN917527:BQO917527 CAJ917527:CAK917527 CKF917527:CKG917527 CUB917527:CUC917527 DDX917527:DDY917527 DNT917527:DNU917527 DXP917527:DXQ917527 EHL917527:EHM917527 ERH917527:ERI917527 FBD917527:FBE917527 FKZ917527:FLA917527 FUV917527:FUW917527 GER917527:GES917527 GON917527:GOO917527 GYJ917527:GYK917527 HIF917527:HIG917527 HSB917527:HSC917527 IBX917527:IBY917527 ILT917527:ILU917527 IVP917527:IVQ917527 JFL917527:JFM917527 JPH917527:JPI917527 JZD917527:JZE917527 KIZ917527:KJA917527 KSV917527:KSW917527 LCR917527:LCS917527 LMN917527:LMO917527 LWJ917527:LWK917527 MGF917527:MGG917527 MQB917527:MQC917527 MZX917527:MZY917527 NJT917527:NJU917527 NTP917527:NTQ917527 ODL917527:ODM917527 ONH917527:ONI917527 OXD917527:OXE917527 PGZ917527:PHA917527 PQV917527:PQW917527 QAR917527:QAS917527 QKN917527:QKO917527 QUJ917527:QUK917527 REF917527:REG917527 ROB917527:ROC917527 RXX917527:RXY917527 SHT917527:SHU917527 SRP917527:SRQ917527 TBL917527:TBM917527 TLH917527:TLI917527 TVD917527:TVE917527 UEZ917527:UFA917527 UOV917527:UOW917527 UYR917527:UYS917527 VIN917527:VIO917527 VSJ917527:VSK917527 WCF917527:WCG917527 WMB917527:WMC917527 WVX917527:WVY917527 Z983063:AA983063 JL983063:JM983063 TH983063:TI983063 ADD983063:ADE983063 AMZ983063:ANA983063 AWV983063:AWW983063 BGR983063:BGS983063 BQN983063:BQO983063 CAJ983063:CAK983063 CKF983063:CKG983063 CUB983063:CUC983063 DDX983063:DDY983063 DNT983063:DNU983063 DXP983063:DXQ983063 EHL983063:EHM983063 ERH983063:ERI983063 FBD983063:FBE983063 FKZ983063:FLA983063 FUV983063:FUW983063 GER983063:GES983063 GON983063:GOO983063 GYJ983063:GYK983063 HIF983063:HIG983063 HSB983063:HSC983063 IBX983063:IBY983063 ILT983063:ILU983063 IVP983063:IVQ983063 JFL983063:JFM983063 JPH983063:JPI983063 JZD983063:JZE983063 KIZ983063:KJA983063 KSV983063:KSW983063 LCR983063:LCS983063 LMN983063:LMO983063 LWJ983063:LWK983063 MGF983063:MGG983063 MQB983063:MQC983063 MZX983063:MZY983063 NJT983063:NJU983063 NTP983063:NTQ983063 ODL983063:ODM983063 ONH983063:ONI983063 OXD983063:OXE983063 PGZ983063:PHA983063 PQV983063:PQW983063 QAR983063:QAS983063 QKN983063:QKO983063 QUJ983063:QUK983063 REF983063:REG983063 ROB983063:ROC983063 RXX983063:RXY983063 SHT983063:SHU983063 SRP983063:SRQ983063 TBL983063:TBM983063 TLH983063:TLI983063 TVD983063:TVE983063 UEZ983063:UFA983063 UOV983063:UOW983063 UYR983063:UYS983063 VIN983063:VIO983063 VSJ983063:VSK983063 WCF983063:WCG983063 WMB983063:WMC983063 WVX983063:WVY983063">
      <formula1>-9.99999999999999E+23</formula1>
      <formula2>9.99999999999999E+23</formula2>
    </dataValidation>
    <dataValidation type="textLength" operator="lessThanOrEqual" allowBlank="1" showInputMessage="1" showErrorMessage="1" errorTitle="Ошибка" error="Допускается ввод не более 900 символов!" sqref="WWE983059:WWE983063 JS19:JS23 TO19:TO23 ADK19:ADK23 ANG19:ANG23 AXC19:AXC23 BGY19:BGY23 BQU19:BQU23 CAQ19:CAQ23 CKM19:CKM23 CUI19:CUI23 DEE19:DEE23 DOA19:DOA23 DXW19:DXW23 EHS19:EHS23 ERO19:ERO23 FBK19:FBK23 FLG19:FLG23 FVC19:FVC23 GEY19:GEY23 GOU19:GOU23 GYQ19:GYQ23 HIM19:HIM23 HSI19:HSI23 ICE19:ICE23 IMA19:IMA23 IVW19:IVW23 JFS19:JFS23 JPO19:JPO23 JZK19:JZK23 KJG19:KJG23 KTC19:KTC23 LCY19:LCY23 LMU19:LMU23 LWQ19:LWQ23 MGM19:MGM23 MQI19:MQI23 NAE19:NAE23 NKA19:NKA23 NTW19:NTW23 ODS19:ODS23 ONO19:ONO23 OXK19:OXK23 PHG19:PHG23 PRC19:PRC23 QAY19:QAY23 QKU19:QKU23 QUQ19:QUQ23 REM19:REM23 ROI19:ROI23 RYE19:RYE23 SIA19:SIA23 SRW19:SRW23 TBS19:TBS23 TLO19:TLO23 TVK19:TVK23 UFG19:UFG23 UPC19:UPC23 UYY19:UYY23 VIU19:VIU23 VSQ19:VSQ23 WCM19:WCM23 WMI19:WMI23 WWE19:WWE23 AG65555:AG65559 JS65555:JS65559 TO65555:TO65559 ADK65555:ADK65559 ANG65555:ANG65559 AXC65555:AXC65559 BGY65555:BGY65559 BQU65555:BQU65559 CAQ65555:CAQ65559 CKM65555:CKM65559 CUI65555:CUI65559 DEE65555:DEE65559 DOA65555:DOA65559 DXW65555:DXW65559 EHS65555:EHS65559 ERO65555:ERO65559 FBK65555:FBK65559 FLG65555:FLG65559 FVC65555:FVC65559 GEY65555:GEY65559 GOU65555:GOU65559 GYQ65555:GYQ65559 HIM65555:HIM65559 HSI65555:HSI65559 ICE65555:ICE65559 IMA65555:IMA65559 IVW65555:IVW65559 JFS65555:JFS65559 JPO65555:JPO65559 JZK65555:JZK65559 KJG65555:KJG65559 KTC65555:KTC65559 LCY65555:LCY65559 LMU65555:LMU65559 LWQ65555:LWQ65559 MGM65555:MGM65559 MQI65555:MQI65559 NAE65555:NAE65559 NKA65555:NKA65559 NTW65555:NTW65559 ODS65555:ODS65559 ONO65555:ONO65559 OXK65555:OXK65559 PHG65555:PHG65559 PRC65555:PRC65559 QAY65555:QAY65559 QKU65555:QKU65559 QUQ65555:QUQ65559 REM65555:REM65559 ROI65555:ROI65559 RYE65555:RYE65559 SIA65555:SIA65559 SRW65555:SRW65559 TBS65555:TBS65559 TLO65555:TLO65559 TVK65555:TVK65559 UFG65555:UFG65559 UPC65555:UPC65559 UYY65555:UYY65559 VIU65555:VIU65559 VSQ65555:VSQ65559 WCM65555:WCM65559 WMI65555:WMI65559 WWE65555:WWE65559 AG131091:AG131095 JS131091:JS131095 TO131091:TO131095 ADK131091:ADK131095 ANG131091:ANG131095 AXC131091:AXC131095 BGY131091:BGY131095 BQU131091:BQU131095 CAQ131091:CAQ131095 CKM131091:CKM131095 CUI131091:CUI131095 DEE131091:DEE131095 DOA131091:DOA131095 DXW131091:DXW131095 EHS131091:EHS131095 ERO131091:ERO131095 FBK131091:FBK131095 FLG131091:FLG131095 FVC131091:FVC131095 GEY131091:GEY131095 GOU131091:GOU131095 GYQ131091:GYQ131095 HIM131091:HIM131095 HSI131091:HSI131095 ICE131091:ICE131095 IMA131091:IMA131095 IVW131091:IVW131095 JFS131091:JFS131095 JPO131091:JPO131095 JZK131091:JZK131095 KJG131091:KJG131095 KTC131091:KTC131095 LCY131091:LCY131095 LMU131091:LMU131095 LWQ131091:LWQ131095 MGM131091:MGM131095 MQI131091:MQI131095 NAE131091:NAE131095 NKA131091:NKA131095 NTW131091:NTW131095 ODS131091:ODS131095 ONO131091:ONO131095 OXK131091:OXK131095 PHG131091:PHG131095 PRC131091:PRC131095 QAY131091:QAY131095 QKU131091:QKU131095 QUQ131091:QUQ131095 REM131091:REM131095 ROI131091:ROI131095 RYE131091:RYE131095 SIA131091:SIA131095 SRW131091:SRW131095 TBS131091:TBS131095 TLO131091:TLO131095 TVK131091:TVK131095 UFG131091:UFG131095 UPC131091:UPC131095 UYY131091:UYY131095 VIU131091:VIU131095 VSQ131091:VSQ131095 WCM131091:WCM131095 WMI131091:WMI131095 WWE131091:WWE131095 AG196627:AG196631 JS196627:JS196631 TO196627:TO196631 ADK196627:ADK196631 ANG196627:ANG196631 AXC196627:AXC196631 BGY196627:BGY196631 BQU196627:BQU196631 CAQ196627:CAQ196631 CKM196627:CKM196631 CUI196627:CUI196631 DEE196627:DEE196631 DOA196627:DOA196631 DXW196627:DXW196631 EHS196627:EHS196631 ERO196627:ERO196631 FBK196627:FBK196631 FLG196627:FLG196631 FVC196627:FVC196631 GEY196627:GEY196631 GOU196627:GOU196631 GYQ196627:GYQ196631 HIM196627:HIM196631 HSI196627:HSI196631 ICE196627:ICE196631 IMA196627:IMA196631 IVW196627:IVW196631 JFS196627:JFS196631 JPO196627:JPO196631 JZK196627:JZK196631 KJG196627:KJG196631 KTC196627:KTC196631 LCY196627:LCY196631 LMU196627:LMU196631 LWQ196627:LWQ196631 MGM196627:MGM196631 MQI196627:MQI196631 NAE196627:NAE196631 NKA196627:NKA196631 NTW196627:NTW196631 ODS196627:ODS196631 ONO196627:ONO196631 OXK196627:OXK196631 PHG196627:PHG196631 PRC196627:PRC196631 QAY196627:QAY196631 QKU196627:QKU196631 QUQ196627:QUQ196631 REM196627:REM196631 ROI196627:ROI196631 RYE196627:RYE196631 SIA196627:SIA196631 SRW196627:SRW196631 TBS196627:TBS196631 TLO196627:TLO196631 TVK196627:TVK196631 UFG196627:UFG196631 UPC196627:UPC196631 UYY196627:UYY196631 VIU196627:VIU196631 VSQ196627:VSQ196631 WCM196627:WCM196631 WMI196627:WMI196631 WWE196627:WWE196631 AG262163:AG262167 JS262163:JS262167 TO262163:TO262167 ADK262163:ADK262167 ANG262163:ANG262167 AXC262163:AXC262167 BGY262163:BGY262167 BQU262163:BQU262167 CAQ262163:CAQ262167 CKM262163:CKM262167 CUI262163:CUI262167 DEE262163:DEE262167 DOA262163:DOA262167 DXW262163:DXW262167 EHS262163:EHS262167 ERO262163:ERO262167 FBK262163:FBK262167 FLG262163:FLG262167 FVC262163:FVC262167 GEY262163:GEY262167 GOU262163:GOU262167 GYQ262163:GYQ262167 HIM262163:HIM262167 HSI262163:HSI262167 ICE262163:ICE262167 IMA262163:IMA262167 IVW262163:IVW262167 JFS262163:JFS262167 JPO262163:JPO262167 JZK262163:JZK262167 KJG262163:KJG262167 KTC262163:KTC262167 LCY262163:LCY262167 LMU262163:LMU262167 LWQ262163:LWQ262167 MGM262163:MGM262167 MQI262163:MQI262167 NAE262163:NAE262167 NKA262163:NKA262167 NTW262163:NTW262167 ODS262163:ODS262167 ONO262163:ONO262167 OXK262163:OXK262167 PHG262163:PHG262167 PRC262163:PRC262167 QAY262163:QAY262167 QKU262163:QKU262167 QUQ262163:QUQ262167 REM262163:REM262167 ROI262163:ROI262167 RYE262163:RYE262167 SIA262163:SIA262167 SRW262163:SRW262167 TBS262163:TBS262167 TLO262163:TLO262167 TVK262163:TVK262167 UFG262163:UFG262167 UPC262163:UPC262167 UYY262163:UYY262167 VIU262163:VIU262167 VSQ262163:VSQ262167 WCM262163:WCM262167 WMI262163:WMI262167 WWE262163:WWE262167 AG327699:AG327703 JS327699:JS327703 TO327699:TO327703 ADK327699:ADK327703 ANG327699:ANG327703 AXC327699:AXC327703 BGY327699:BGY327703 BQU327699:BQU327703 CAQ327699:CAQ327703 CKM327699:CKM327703 CUI327699:CUI327703 DEE327699:DEE327703 DOA327699:DOA327703 DXW327699:DXW327703 EHS327699:EHS327703 ERO327699:ERO327703 FBK327699:FBK327703 FLG327699:FLG327703 FVC327699:FVC327703 GEY327699:GEY327703 GOU327699:GOU327703 GYQ327699:GYQ327703 HIM327699:HIM327703 HSI327699:HSI327703 ICE327699:ICE327703 IMA327699:IMA327703 IVW327699:IVW327703 JFS327699:JFS327703 JPO327699:JPO327703 JZK327699:JZK327703 KJG327699:KJG327703 KTC327699:KTC327703 LCY327699:LCY327703 LMU327699:LMU327703 LWQ327699:LWQ327703 MGM327699:MGM327703 MQI327699:MQI327703 NAE327699:NAE327703 NKA327699:NKA327703 NTW327699:NTW327703 ODS327699:ODS327703 ONO327699:ONO327703 OXK327699:OXK327703 PHG327699:PHG327703 PRC327699:PRC327703 QAY327699:QAY327703 QKU327699:QKU327703 QUQ327699:QUQ327703 REM327699:REM327703 ROI327699:ROI327703 RYE327699:RYE327703 SIA327699:SIA327703 SRW327699:SRW327703 TBS327699:TBS327703 TLO327699:TLO327703 TVK327699:TVK327703 UFG327699:UFG327703 UPC327699:UPC327703 UYY327699:UYY327703 VIU327699:VIU327703 VSQ327699:VSQ327703 WCM327699:WCM327703 WMI327699:WMI327703 WWE327699:WWE327703 AG393235:AG393239 JS393235:JS393239 TO393235:TO393239 ADK393235:ADK393239 ANG393235:ANG393239 AXC393235:AXC393239 BGY393235:BGY393239 BQU393235:BQU393239 CAQ393235:CAQ393239 CKM393235:CKM393239 CUI393235:CUI393239 DEE393235:DEE393239 DOA393235:DOA393239 DXW393235:DXW393239 EHS393235:EHS393239 ERO393235:ERO393239 FBK393235:FBK393239 FLG393235:FLG393239 FVC393235:FVC393239 GEY393235:GEY393239 GOU393235:GOU393239 GYQ393235:GYQ393239 HIM393235:HIM393239 HSI393235:HSI393239 ICE393235:ICE393239 IMA393235:IMA393239 IVW393235:IVW393239 JFS393235:JFS393239 JPO393235:JPO393239 JZK393235:JZK393239 KJG393235:KJG393239 KTC393235:KTC393239 LCY393235:LCY393239 LMU393235:LMU393239 LWQ393235:LWQ393239 MGM393235:MGM393239 MQI393235:MQI393239 NAE393235:NAE393239 NKA393235:NKA393239 NTW393235:NTW393239 ODS393235:ODS393239 ONO393235:ONO393239 OXK393235:OXK393239 PHG393235:PHG393239 PRC393235:PRC393239 QAY393235:QAY393239 QKU393235:QKU393239 QUQ393235:QUQ393239 REM393235:REM393239 ROI393235:ROI393239 RYE393235:RYE393239 SIA393235:SIA393239 SRW393235:SRW393239 TBS393235:TBS393239 TLO393235:TLO393239 TVK393235:TVK393239 UFG393235:UFG393239 UPC393235:UPC393239 UYY393235:UYY393239 VIU393235:VIU393239 VSQ393235:VSQ393239 WCM393235:WCM393239 WMI393235:WMI393239 WWE393235:WWE393239 AG458771:AG458775 JS458771:JS458775 TO458771:TO458775 ADK458771:ADK458775 ANG458771:ANG458775 AXC458771:AXC458775 BGY458771:BGY458775 BQU458771:BQU458775 CAQ458771:CAQ458775 CKM458771:CKM458775 CUI458771:CUI458775 DEE458771:DEE458775 DOA458771:DOA458775 DXW458771:DXW458775 EHS458771:EHS458775 ERO458771:ERO458775 FBK458771:FBK458775 FLG458771:FLG458775 FVC458771:FVC458775 GEY458771:GEY458775 GOU458771:GOU458775 GYQ458771:GYQ458775 HIM458771:HIM458775 HSI458771:HSI458775 ICE458771:ICE458775 IMA458771:IMA458775 IVW458771:IVW458775 JFS458771:JFS458775 JPO458771:JPO458775 JZK458771:JZK458775 KJG458771:KJG458775 KTC458771:KTC458775 LCY458771:LCY458775 LMU458771:LMU458775 LWQ458771:LWQ458775 MGM458771:MGM458775 MQI458771:MQI458775 NAE458771:NAE458775 NKA458771:NKA458775 NTW458771:NTW458775 ODS458771:ODS458775 ONO458771:ONO458775 OXK458771:OXK458775 PHG458771:PHG458775 PRC458771:PRC458775 QAY458771:QAY458775 QKU458771:QKU458775 QUQ458771:QUQ458775 REM458771:REM458775 ROI458771:ROI458775 RYE458771:RYE458775 SIA458771:SIA458775 SRW458771:SRW458775 TBS458771:TBS458775 TLO458771:TLO458775 TVK458771:TVK458775 UFG458771:UFG458775 UPC458771:UPC458775 UYY458771:UYY458775 VIU458771:VIU458775 VSQ458771:VSQ458775 WCM458771:WCM458775 WMI458771:WMI458775 WWE458771:WWE458775 AG524307:AG524311 JS524307:JS524311 TO524307:TO524311 ADK524307:ADK524311 ANG524307:ANG524311 AXC524307:AXC524311 BGY524307:BGY524311 BQU524307:BQU524311 CAQ524307:CAQ524311 CKM524307:CKM524311 CUI524307:CUI524311 DEE524307:DEE524311 DOA524307:DOA524311 DXW524307:DXW524311 EHS524307:EHS524311 ERO524307:ERO524311 FBK524307:FBK524311 FLG524307:FLG524311 FVC524307:FVC524311 GEY524307:GEY524311 GOU524307:GOU524311 GYQ524307:GYQ524311 HIM524307:HIM524311 HSI524307:HSI524311 ICE524307:ICE524311 IMA524307:IMA524311 IVW524307:IVW524311 JFS524307:JFS524311 JPO524307:JPO524311 JZK524307:JZK524311 KJG524307:KJG524311 KTC524307:KTC524311 LCY524307:LCY524311 LMU524307:LMU524311 LWQ524307:LWQ524311 MGM524307:MGM524311 MQI524307:MQI524311 NAE524307:NAE524311 NKA524307:NKA524311 NTW524307:NTW524311 ODS524307:ODS524311 ONO524307:ONO524311 OXK524307:OXK524311 PHG524307:PHG524311 PRC524307:PRC524311 QAY524307:QAY524311 QKU524307:QKU524311 QUQ524307:QUQ524311 REM524307:REM524311 ROI524307:ROI524311 RYE524307:RYE524311 SIA524307:SIA524311 SRW524307:SRW524311 TBS524307:TBS524311 TLO524307:TLO524311 TVK524307:TVK524311 UFG524307:UFG524311 UPC524307:UPC524311 UYY524307:UYY524311 VIU524307:VIU524311 VSQ524307:VSQ524311 WCM524307:WCM524311 WMI524307:WMI524311 WWE524307:WWE524311 AG589843:AG589847 JS589843:JS589847 TO589843:TO589847 ADK589843:ADK589847 ANG589843:ANG589847 AXC589843:AXC589847 BGY589843:BGY589847 BQU589843:BQU589847 CAQ589843:CAQ589847 CKM589843:CKM589847 CUI589843:CUI589847 DEE589843:DEE589847 DOA589843:DOA589847 DXW589843:DXW589847 EHS589843:EHS589847 ERO589843:ERO589847 FBK589843:FBK589847 FLG589843:FLG589847 FVC589843:FVC589847 GEY589843:GEY589847 GOU589843:GOU589847 GYQ589843:GYQ589847 HIM589843:HIM589847 HSI589843:HSI589847 ICE589843:ICE589847 IMA589843:IMA589847 IVW589843:IVW589847 JFS589843:JFS589847 JPO589843:JPO589847 JZK589843:JZK589847 KJG589843:KJG589847 KTC589843:KTC589847 LCY589843:LCY589847 LMU589843:LMU589847 LWQ589843:LWQ589847 MGM589843:MGM589847 MQI589843:MQI589847 NAE589843:NAE589847 NKA589843:NKA589847 NTW589843:NTW589847 ODS589843:ODS589847 ONO589843:ONO589847 OXK589843:OXK589847 PHG589843:PHG589847 PRC589843:PRC589847 QAY589843:QAY589847 QKU589843:QKU589847 QUQ589843:QUQ589847 REM589843:REM589847 ROI589843:ROI589847 RYE589843:RYE589847 SIA589843:SIA589847 SRW589843:SRW589847 TBS589843:TBS589847 TLO589843:TLO589847 TVK589843:TVK589847 UFG589843:UFG589847 UPC589843:UPC589847 UYY589843:UYY589847 VIU589843:VIU589847 VSQ589843:VSQ589847 WCM589843:WCM589847 WMI589843:WMI589847 WWE589843:WWE589847 AG655379:AG655383 JS655379:JS655383 TO655379:TO655383 ADK655379:ADK655383 ANG655379:ANG655383 AXC655379:AXC655383 BGY655379:BGY655383 BQU655379:BQU655383 CAQ655379:CAQ655383 CKM655379:CKM655383 CUI655379:CUI655383 DEE655379:DEE655383 DOA655379:DOA655383 DXW655379:DXW655383 EHS655379:EHS655383 ERO655379:ERO655383 FBK655379:FBK655383 FLG655379:FLG655383 FVC655379:FVC655383 GEY655379:GEY655383 GOU655379:GOU655383 GYQ655379:GYQ655383 HIM655379:HIM655383 HSI655379:HSI655383 ICE655379:ICE655383 IMA655379:IMA655383 IVW655379:IVW655383 JFS655379:JFS655383 JPO655379:JPO655383 JZK655379:JZK655383 KJG655379:KJG655383 KTC655379:KTC655383 LCY655379:LCY655383 LMU655379:LMU655383 LWQ655379:LWQ655383 MGM655379:MGM655383 MQI655379:MQI655383 NAE655379:NAE655383 NKA655379:NKA655383 NTW655379:NTW655383 ODS655379:ODS655383 ONO655379:ONO655383 OXK655379:OXK655383 PHG655379:PHG655383 PRC655379:PRC655383 QAY655379:QAY655383 QKU655379:QKU655383 QUQ655379:QUQ655383 REM655379:REM655383 ROI655379:ROI655383 RYE655379:RYE655383 SIA655379:SIA655383 SRW655379:SRW655383 TBS655379:TBS655383 TLO655379:TLO655383 TVK655379:TVK655383 UFG655379:UFG655383 UPC655379:UPC655383 UYY655379:UYY655383 VIU655379:VIU655383 VSQ655379:VSQ655383 WCM655379:WCM655383 WMI655379:WMI655383 WWE655379:WWE655383 AG720915:AG720919 JS720915:JS720919 TO720915:TO720919 ADK720915:ADK720919 ANG720915:ANG720919 AXC720915:AXC720919 BGY720915:BGY720919 BQU720915:BQU720919 CAQ720915:CAQ720919 CKM720915:CKM720919 CUI720915:CUI720919 DEE720915:DEE720919 DOA720915:DOA720919 DXW720915:DXW720919 EHS720915:EHS720919 ERO720915:ERO720919 FBK720915:FBK720919 FLG720915:FLG720919 FVC720915:FVC720919 GEY720915:GEY720919 GOU720915:GOU720919 GYQ720915:GYQ720919 HIM720915:HIM720919 HSI720915:HSI720919 ICE720915:ICE720919 IMA720915:IMA720919 IVW720915:IVW720919 JFS720915:JFS720919 JPO720915:JPO720919 JZK720915:JZK720919 KJG720915:KJG720919 KTC720915:KTC720919 LCY720915:LCY720919 LMU720915:LMU720919 LWQ720915:LWQ720919 MGM720915:MGM720919 MQI720915:MQI720919 NAE720915:NAE720919 NKA720915:NKA720919 NTW720915:NTW720919 ODS720915:ODS720919 ONO720915:ONO720919 OXK720915:OXK720919 PHG720915:PHG720919 PRC720915:PRC720919 QAY720915:QAY720919 QKU720915:QKU720919 QUQ720915:QUQ720919 REM720915:REM720919 ROI720915:ROI720919 RYE720915:RYE720919 SIA720915:SIA720919 SRW720915:SRW720919 TBS720915:TBS720919 TLO720915:TLO720919 TVK720915:TVK720919 UFG720915:UFG720919 UPC720915:UPC720919 UYY720915:UYY720919 VIU720915:VIU720919 VSQ720915:VSQ720919 WCM720915:WCM720919 WMI720915:WMI720919 WWE720915:WWE720919 AG786451:AG786455 JS786451:JS786455 TO786451:TO786455 ADK786451:ADK786455 ANG786451:ANG786455 AXC786451:AXC786455 BGY786451:BGY786455 BQU786451:BQU786455 CAQ786451:CAQ786455 CKM786451:CKM786455 CUI786451:CUI786455 DEE786451:DEE786455 DOA786451:DOA786455 DXW786451:DXW786455 EHS786451:EHS786455 ERO786451:ERO786455 FBK786451:FBK786455 FLG786451:FLG786455 FVC786451:FVC786455 GEY786451:GEY786455 GOU786451:GOU786455 GYQ786451:GYQ786455 HIM786451:HIM786455 HSI786451:HSI786455 ICE786451:ICE786455 IMA786451:IMA786455 IVW786451:IVW786455 JFS786451:JFS786455 JPO786451:JPO786455 JZK786451:JZK786455 KJG786451:KJG786455 KTC786451:KTC786455 LCY786451:LCY786455 LMU786451:LMU786455 LWQ786451:LWQ786455 MGM786451:MGM786455 MQI786451:MQI786455 NAE786451:NAE786455 NKA786451:NKA786455 NTW786451:NTW786455 ODS786451:ODS786455 ONO786451:ONO786455 OXK786451:OXK786455 PHG786451:PHG786455 PRC786451:PRC786455 QAY786451:QAY786455 QKU786451:QKU786455 QUQ786451:QUQ786455 REM786451:REM786455 ROI786451:ROI786455 RYE786451:RYE786455 SIA786451:SIA786455 SRW786451:SRW786455 TBS786451:TBS786455 TLO786451:TLO786455 TVK786451:TVK786455 UFG786451:UFG786455 UPC786451:UPC786455 UYY786451:UYY786455 VIU786451:VIU786455 VSQ786451:VSQ786455 WCM786451:WCM786455 WMI786451:WMI786455 WWE786451:WWE786455 AG851987:AG851991 JS851987:JS851991 TO851987:TO851991 ADK851987:ADK851991 ANG851987:ANG851991 AXC851987:AXC851991 BGY851987:BGY851991 BQU851987:BQU851991 CAQ851987:CAQ851991 CKM851987:CKM851991 CUI851987:CUI851991 DEE851987:DEE851991 DOA851987:DOA851991 DXW851987:DXW851991 EHS851987:EHS851991 ERO851987:ERO851991 FBK851987:FBK851991 FLG851987:FLG851991 FVC851987:FVC851991 GEY851987:GEY851991 GOU851987:GOU851991 GYQ851987:GYQ851991 HIM851987:HIM851991 HSI851987:HSI851991 ICE851987:ICE851991 IMA851987:IMA851991 IVW851987:IVW851991 JFS851987:JFS851991 JPO851987:JPO851991 JZK851987:JZK851991 KJG851987:KJG851991 KTC851987:KTC851991 LCY851987:LCY851991 LMU851987:LMU851991 LWQ851987:LWQ851991 MGM851987:MGM851991 MQI851987:MQI851991 NAE851987:NAE851991 NKA851987:NKA851991 NTW851987:NTW851991 ODS851987:ODS851991 ONO851987:ONO851991 OXK851987:OXK851991 PHG851987:PHG851991 PRC851987:PRC851991 QAY851987:QAY851991 QKU851987:QKU851991 QUQ851987:QUQ851991 REM851987:REM851991 ROI851987:ROI851991 RYE851987:RYE851991 SIA851987:SIA851991 SRW851987:SRW851991 TBS851987:TBS851991 TLO851987:TLO851991 TVK851987:TVK851991 UFG851987:UFG851991 UPC851987:UPC851991 UYY851987:UYY851991 VIU851987:VIU851991 VSQ851987:VSQ851991 WCM851987:WCM851991 WMI851987:WMI851991 WWE851987:WWE851991 AG917523:AG917527 JS917523:JS917527 TO917523:TO917527 ADK917523:ADK917527 ANG917523:ANG917527 AXC917523:AXC917527 BGY917523:BGY917527 BQU917523:BQU917527 CAQ917523:CAQ917527 CKM917523:CKM917527 CUI917523:CUI917527 DEE917523:DEE917527 DOA917523:DOA917527 DXW917523:DXW917527 EHS917523:EHS917527 ERO917523:ERO917527 FBK917523:FBK917527 FLG917523:FLG917527 FVC917523:FVC917527 GEY917523:GEY917527 GOU917523:GOU917527 GYQ917523:GYQ917527 HIM917523:HIM917527 HSI917523:HSI917527 ICE917523:ICE917527 IMA917523:IMA917527 IVW917523:IVW917527 JFS917523:JFS917527 JPO917523:JPO917527 JZK917523:JZK917527 KJG917523:KJG917527 KTC917523:KTC917527 LCY917523:LCY917527 LMU917523:LMU917527 LWQ917523:LWQ917527 MGM917523:MGM917527 MQI917523:MQI917527 NAE917523:NAE917527 NKA917523:NKA917527 NTW917523:NTW917527 ODS917523:ODS917527 ONO917523:ONO917527 OXK917523:OXK917527 PHG917523:PHG917527 PRC917523:PRC917527 QAY917523:QAY917527 QKU917523:QKU917527 QUQ917523:QUQ917527 REM917523:REM917527 ROI917523:ROI917527 RYE917523:RYE917527 SIA917523:SIA917527 SRW917523:SRW917527 TBS917523:TBS917527 TLO917523:TLO917527 TVK917523:TVK917527 UFG917523:UFG917527 UPC917523:UPC917527 UYY917523:UYY917527 VIU917523:VIU917527 VSQ917523:VSQ917527 WCM917523:WCM917527 WMI917523:WMI917527 WWE917523:WWE917527 AG983059:AG983063 JS983059:JS983063 TO983059:TO983063 ADK983059:ADK983063 ANG983059:ANG983063 AXC983059:AXC983063 BGY983059:BGY983063 BQU983059:BQU983063 CAQ983059:CAQ983063 CKM983059:CKM983063 CUI983059:CUI983063 DEE983059:DEE983063 DOA983059:DOA983063 DXW983059:DXW983063 EHS983059:EHS983063 ERO983059:ERO983063 FBK983059:FBK983063 FLG983059:FLG983063 FVC983059:FVC983063 GEY983059:GEY983063 GOU983059:GOU983063 GYQ983059:GYQ983063 HIM983059:HIM983063 HSI983059:HSI983063 ICE983059:ICE983063 IMA983059:IMA983063 IVW983059:IVW983063 JFS983059:JFS983063 JPO983059:JPO983063 JZK983059:JZK983063 KJG983059:KJG983063 KTC983059:KTC983063 LCY983059:LCY983063 LMU983059:LMU983063 LWQ983059:LWQ983063 MGM983059:MGM983063 MQI983059:MQI983063 NAE983059:NAE983063 NKA983059:NKA983063 NTW983059:NTW983063 ODS983059:ODS983063 ONO983059:ONO983063 OXK983059:OXK983063 PHG983059:PHG983063 PRC983059:PRC983063 QAY983059:QAY983063 QKU983059:QKU983063 QUQ983059:QUQ983063 REM983059:REM983063 ROI983059:ROI983063 RYE983059:RYE983063 SIA983059:SIA983063 SRW983059:SRW983063 TBS983059:TBS983063 TLO983059:TLO983063 TVK983059:TVK983063 UFG983059:UFG983063 UPC983059:UPC983063 UYY983059:UYY983063 VIU983059:VIU983063 VSQ983059:VSQ983063 WCM983059:WCM983063 WMI983059:WMI983063">
      <formula1>900</formula1>
    </dataValidation>
    <dataValidation allowBlank="1" showInputMessage="1" showErrorMessage="1" prompt="Для выбора выполните двойной щелчок левой клавиши мыши по соответствующей ячейке." sqref="V23 JH23 TD23 ACZ23 AMV23 AWR23 BGN2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V65559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131095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196631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V262167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327703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393239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458775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524311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589847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655383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720919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786455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V851991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V917527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V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WVT983063 R23 JD23 SZ23 ACV23 AMR23 AWN23 BGJ23 BQF23 CAB23 CJX23 CTT23 DDP23 DNL23 DXH23 EHD23 EQZ23 FAV23 FKR23 FUN23 GEJ23 GOF23 GYB23 HHX23 HRT23 IBP23 ILL23 IVH23 JFD23 JOZ23 JYV23 KIR23 KSN23 LCJ23 LMF23 LWB23 MFX23 MPT23 MZP23 NJL23 NTH23 ODD23 OMZ23 OWV23 PGR23 PQN23 QAJ23 QKF23 QUB23 RDX23 RNT23 RXP23 SHL23 SRH23 TBD23 TKZ23 TUV23 UER23 UON23 UYJ23 VIF23 VSB23 WBX23 WLT23 WVP23 R65559 JD65559 SZ65559 ACV65559 AMR65559 AWN65559 BGJ65559 BQF65559 CAB65559 CJX65559 CTT65559 DDP65559 DNL65559 DXH65559 EHD65559 EQZ65559 FAV65559 FKR65559 FUN65559 GEJ65559 GOF65559 GYB65559 HHX65559 HRT65559 IBP65559 ILL65559 IVH65559 JFD65559 JOZ65559 JYV65559 KIR65559 KSN65559 LCJ65559 LMF65559 LWB65559 MFX65559 MPT65559 MZP65559 NJL65559 NTH65559 ODD65559 OMZ65559 OWV65559 PGR65559 PQN65559 QAJ65559 QKF65559 QUB65559 RDX65559 RNT65559 RXP65559 SHL65559 SRH65559 TBD65559 TKZ65559 TUV65559 UER65559 UON65559 UYJ65559 VIF65559 VSB65559 WBX65559 WLT65559 WVP65559 R131095 JD131095 SZ131095 ACV131095 AMR131095 AWN131095 BGJ131095 BQF131095 CAB131095 CJX131095 CTT131095 DDP131095 DNL131095 DXH131095 EHD131095 EQZ131095 FAV131095 FKR131095 FUN131095 GEJ131095 GOF131095 GYB131095 HHX131095 HRT131095 IBP131095 ILL131095 IVH131095 JFD131095 JOZ131095 JYV131095 KIR131095 KSN131095 LCJ131095 LMF131095 LWB131095 MFX131095 MPT131095 MZP131095 NJL131095 NTH131095 ODD131095 OMZ131095 OWV131095 PGR131095 PQN131095 QAJ131095 QKF131095 QUB131095 RDX131095 RNT131095 RXP131095 SHL131095 SRH131095 TBD131095 TKZ131095 TUV131095 UER131095 UON131095 UYJ131095 VIF131095 VSB131095 WBX131095 WLT131095 WVP131095 R196631 JD196631 SZ196631 ACV196631 AMR196631 AWN196631 BGJ196631 BQF196631 CAB196631 CJX196631 CTT196631 DDP196631 DNL196631 DXH196631 EHD196631 EQZ196631 FAV196631 FKR196631 FUN196631 GEJ196631 GOF196631 GYB196631 HHX196631 HRT196631 IBP196631 ILL196631 IVH196631 JFD196631 JOZ196631 JYV196631 KIR196631 KSN196631 LCJ196631 LMF196631 LWB196631 MFX196631 MPT196631 MZP196631 NJL196631 NTH196631 ODD196631 OMZ196631 OWV196631 PGR196631 PQN196631 QAJ196631 QKF196631 QUB196631 RDX196631 RNT196631 RXP196631 SHL196631 SRH196631 TBD196631 TKZ196631 TUV196631 UER196631 UON196631 UYJ196631 VIF196631 VSB196631 WBX196631 WLT196631 WVP196631 R262167 JD262167 SZ262167 ACV262167 AMR262167 AWN262167 BGJ262167 BQF262167 CAB262167 CJX262167 CTT262167 DDP262167 DNL262167 DXH262167 EHD262167 EQZ262167 FAV262167 FKR262167 FUN262167 GEJ262167 GOF262167 GYB262167 HHX262167 HRT262167 IBP262167 ILL262167 IVH262167 JFD262167 JOZ262167 JYV262167 KIR262167 KSN262167 LCJ262167 LMF262167 LWB262167 MFX262167 MPT262167 MZP262167 NJL262167 NTH262167 ODD262167 OMZ262167 OWV262167 PGR262167 PQN262167 QAJ262167 QKF262167 QUB262167 RDX262167 RNT262167 RXP262167 SHL262167 SRH262167 TBD262167 TKZ262167 TUV262167 UER262167 UON262167 UYJ262167 VIF262167 VSB262167 WBX262167 WLT262167 WVP262167 R327703 JD327703 SZ327703 ACV327703 AMR327703 AWN327703 BGJ327703 BQF327703 CAB327703 CJX327703 CTT327703 DDP327703 DNL327703 DXH327703 EHD327703 EQZ327703 FAV327703 FKR327703 FUN327703 GEJ327703 GOF327703 GYB327703 HHX327703 HRT327703 IBP327703 ILL327703 IVH327703 JFD327703 JOZ327703 JYV327703 KIR327703 KSN327703 LCJ327703 LMF327703 LWB327703 MFX327703 MPT327703 MZP327703 NJL327703 NTH327703 ODD327703 OMZ327703 OWV327703 PGR327703 PQN327703 QAJ327703 QKF327703 QUB327703 RDX327703 RNT327703 RXP327703 SHL327703 SRH327703 TBD327703 TKZ327703 TUV327703 UER327703 UON327703 UYJ327703 VIF327703 VSB327703 WBX327703 WLT327703 WVP327703 R393239 JD393239 SZ393239 ACV393239 AMR393239 AWN393239 BGJ393239 BQF393239 CAB393239 CJX393239 CTT393239 DDP393239 DNL393239 DXH393239 EHD393239 EQZ393239 FAV393239 FKR393239 FUN393239 GEJ393239 GOF393239 GYB393239 HHX393239 HRT393239 IBP393239 ILL393239 IVH393239 JFD393239 JOZ393239 JYV393239 KIR393239 KSN393239 LCJ393239 LMF393239 LWB393239 MFX393239 MPT393239 MZP393239 NJL393239 NTH393239 ODD393239 OMZ393239 OWV393239 PGR393239 PQN393239 QAJ393239 QKF393239 QUB393239 RDX393239 RNT393239 RXP393239 SHL393239 SRH393239 TBD393239 TKZ393239 TUV393239 UER393239 UON393239 UYJ393239 VIF393239 VSB393239 WBX393239 WLT393239 WVP393239 R458775 JD458775 SZ458775 ACV458775 AMR458775 AWN458775 BGJ458775 BQF458775 CAB458775 CJX458775 CTT458775 DDP458775 DNL458775 DXH458775 EHD458775 EQZ458775 FAV458775 FKR458775 FUN458775 GEJ458775 GOF458775 GYB458775 HHX458775 HRT458775 IBP458775 ILL458775 IVH458775 JFD458775 JOZ458775 JYV458775 KIR458775 KSN458775 LCJ458775 LMF458775 LWB458775 MFX458775 MPT458775 MZP458775 NJL458775 NTH458775 ODD458775 OMZ458775 OWV458775 PGR458775 PQN458775 QAJ458775 QKF458775 QUB458775 RDX458775 RNT458775 RXP458775 SHL458775 SRH458775 TBD458775 TKZ458775 TUV458775 UER458775 UON458775 UYJ458775 VIF458775 VSB458775 WBX458775 WLT458775 WVP458775 R524311 JD524311 SZ524311 ACV524311 AMR524311 AWN524311 BGJ524311 BQF524311 CAB524311 CJX524311 CTT524311 DDP524311 DNL524311 DXH524311 EHD524311 EQZ524311 FAV524311 FKR524311 FUN524311 GEJ524311 GOF524311 GYB524311 HHX524311 HRT524311 IBP524311 ILL524311 IVH524311 JFD524311 JOZ524311 JYV524311 KIR524311 KSN524311 LCJ524311 LMF524311 LWB524311 MFX524311 MPT524311 MZP524311 NJL524311 NTH524311 ODD524311 OMZ524311 OWV524311 PGR524311 PQN524311 QAJ524311 QKF524311 QUB524311 RDX524311 RNT524311 RXP524311 SHL524311 SRH524311 TBD524311 TKZ524311 TUV524311 UER524311 UON524311 UYJ524311 VIF524311 VSB524311 WBX524311 WLT524311 WVP524311 R589847 JD589847 SZ589847 ACV589847 AMR589847 AWN589847 BGJ589847 BQF589847 CAB589847 CJX589847 CTT589847 DDP589847 DNL589847 DXH589847 EHD589847 EQZ589847 FAV589847 FKR589847 FUN589847 GEJ589847 GOF589847 GYB589847 HHX589847 HRT589847 IBP589847 ILL589847 IVH589847 JFD589847 JOZ589847 JYV589847 KIR589847 KSN589847 LCJ589847 LMF589847 LWB589847 MFX589847 MPT589847 MZP589847 NJL589847 NTH589847 ODD589847 OMZ589847 OWV589847 PGR589847 PQN589847 QAJ589847 QKF589847 QUB589847 RDX589847 RNT589847 RXP589847 SHL589847 SRH589847 TBD589847 TKZ589847 TUV589847 UER589847 UON589847 UYJ589847 VIF589847 VSB589847 WBX589847 WLT589847 WVP589847 R655383 JD655383 SZ655383 ACV655383 AMR655383 AWN655383 BGJ655383 BQF655383 CAB655383 CJX655383 CTT655383 DDP655383 DNL655383 DXH655383 EHD655383 EQZ655383 FAV655383 FKR655383 FUN655383 GEJ655383 GOF655383 GYB655383 HHX655383 HRT655383 IBP655383 ILL655383 IVH655383 JFD655383 JOZ655383 JYV655383 KIR655383 KSN655383 LCJ655383 LMF655383 LWB655383 MFX655383 MPT655383 MZP655383 NJL655383 NTH655383 ODD655383 OMZ655383 OWV655383 PGR655383 PQN655383 QAJ655383 QKF655383 QUB655383 RDX655383 RNT655383 RXP655383 SHL655383 SRH655383 TBD655383 TKZ655383 TUV655383 UER655383 UON655383 UYJ655383 VIF655383 VSB655383 WBX655383 WLT655383 WVP655383 R720919 JD720919 SZ720919 ACV720919 AMR720919 AWN720919 BGJ720919 BQF720919 CAB720919 CJX720919 CTT720919 DDP720919 DNL720919 DXH720919 EHD720919 EQZ720919 FAV720919 FKR720919 FUN720919 GEJ720919 GOF720919 GYB720919 HHX720919 HRT720919 IBP720919 ILL720919 IVH720919 JFD720919 JOZ720919 JYV720919 KIR720919 KSN720919 LCJ720919 LMF720919 LWB720919 MFX720919 MPT720919 MZP720919 NJL720919 NTH720919 ODD720919 OMZ720919 OWV720919 PGR720919 PQN720919 QAJ720919 QKF720919 QUB720919 RDX720919 RNT720919 RXP720919 SHL720919 SRH720919 TBD720919 TKZ720919 TUV720919 UER720919 UON720919 UYJ720919 VIF720919 VSB720919 WBX720919 WLT720919 WVP720919 R786455 JD786455 SZ786455 ACV786455 AMR786455 AWN786455 BGJ786455 BQF786455 CAB786455 CJX786455 CTT786455 DDP786455 DNL786455 DXH786455 EHD786455 EQZ786455 FAV786455 FKR786455 FUN786455 GEJ786455 GOF786455 GYB786455 HHX786455 HRT786455 IBP786455 ILL786455 IVH786455 JFD786455 JOZ786455 JYV786455 KIR786455 KSN786455 LCJ786455 LMF786455 LWB786455 MFX786455 MPT786455 MZP786455 NJL786455 NTH786455 ODD786455 OMZ786455 OWV786455 PGR786455 PQN786455 QAJ786455 QKF786455 QUB786455 RDX786455 RNT786455 RXP786455 SHL786455 SRH786455 TBD786455 TKZ786455 TUV786455 UER786455 UON786455 UYJ786455 VIF786455 VSB786455 WBX786455 WLT786455 WVP786455 R851991 JD851991 SZ851991 ACV851991 AMR851991 AWN851991 BGJ851991 BQF851991 CAB851991 CJX851991 CTT851991 DDP851991 DNL851991 DXH851991 EHD851991 EQZ851991 FAV851991 FKR851991 FUN851991 GEJ851991 GOF851991 GYB851991 HHX851991 HRT851991 IBP851991 ILL851991 IVH851991 JFD851991 JOZ851991 JYV851991 KIR851991 KSN851991 LCJ851991 LMF851991 LWB851991 MFX851991 MPT851991 MZP851991 NJL851991 NTH851991 ODD851991 OMZ851991 OWV851991 PGR851991 PQN851991 QAJ851991 QKF851991 QUB851991 RDX851991 RNT851991 RXP851991 SHL851991 SRH851991 TBD851991 TKZ851991 TUV851991 UER851991 UON851991 UYJ851991 VIF851991 VSB851991 WBX851991 WLT851991 WVP851991 R917527 JD917527 SZ917527 ACV917527 AMR917527 AWN917527 BGJ917527 BQF917527 CAB917527 CJX917527 CTT917527 DDP917527 DNL917527 DXH917527 EHD917527 EQZ917527 FAV917527 FKR917527 FUN917527 GEJ917527 GOF917527 GYB917527 HHX917527 HRT917527 IBP917527 ILL917527 IVH917527 JFD917527 JOZ917527 JYV917527 KIR917527 KSN917527 LCJ917527 LMF917527 LWB917527 MFX917527 MPT917527 MZP917527 NJL917527 NTH917527 ODD917527 OMZ917527 OWV917527 PGR917527 PQN917527 QAJ917527 QKF917527 QUB917527 RDX917527 RNT917527 RXP917527 SHL917527 SRH917527 TBD917527 TKZ917527 TUV917527 UER917527 UON917527 UYJ917527 VIF917527 VSB917527 WBX917527 WLT917527 WVP917527 R983063 JD983063 SZ983063 ACV983063 AMR983063 AWN983063 BGJ983063 BQF983063 CAB983063 CJX983063 CTT983063 DDP983063 DNL983063 DXH983063 EHD983063 EQZ983063 FAV983063 FKR983063 FUN983063 GEJ983063 GOF983063 GYB983063 HHX983063 HRT983063 IBP983063 ILL983063 IVH983063 JFD983063 JOZ983063 JYV983063 KIR983063 KSN983063 LCJ983063 LMF983063 LWB983063 MFX983063 MPT983063 MZP983063 NJL983063 NTH983063 ODD983063 OMZ983063 OWV983063 PGR983063 PQN983063 QAJ983063 QKF983063 QUB983063 RDX983063 RNT983063 RXP983063 SHL983063 SRH983063 TBD983063 TKZ983063 TUV983063 UER983063 UON983063 UYJ983063 VIF983063 VSB983063 WBX983063 WLT983063 WVP983063 N23 IZ23 SV23 ACR23 AMN23 AWJ23 BGF23 BQB23 BZX23 CJT23 CTP23 DDL23 DNH23 DXD23 EGZ23 EQV23 FAR23 FKN23 FUJ23 GEF23 GOB23 GXX23 HHT23 HRP23 IBL23 ILH23 IVD23 JEZ23 JOV23 JYR23 KIN23 KSJ23 LCF23 LMB23 LVX23 MFT23 MPP23 MZL23 NJH23 NTD23 OCZ23 OMV23 OWR23 PGN23 PQJ23 QAF23 QKB23 QTX23 RDT23 RNP23 RXL23 SHH23 SRD23 TAZ23 TKV23 TUR23 UEN23 UOJ23 UYF23 VIB23 VRX23 WBT23 WLP23 WVL23 N65559 IZ65559 SV65559 ACR65559 AMN65559 AWJ65559 BGF65559 BQB65559 BZX65559 CJT65559 CTP65559 DDL65559 DNH65559 DXD65559 EGZ65559 EQV65559 FAR65559 FKN65559 FUJ65559 GEF65559 GOB65559 GXX65559 HHT65559 HRP65559 IBL65559 ILH65559 IVD65559 JEZ65559 JOV65559 JYR65559 KIN65559 KSJ65559 LCF65559 LMB65559 LVX65559 MFT65559 MPP65559 MZL65559 NJH65559 NTD65559 OCZ65559 OMV65559 OWR65559 PGN65559 PQJ65559 QAF65559 QKB65559 QTX65559 RDT65559 RNP65559 RXL65559 SHH65559 SRD65559 TAZ65559 TKV65559 TUR65559 UEN65559 UOJ65559 UYF65559 VIB65559 VRX65559 WBT65559 WLP65559 WVL65559 N131095 IZ131095 SV131095 ACR131095 AMN131095 AWJ131095 BGF131095 BQB131095 BZX131095 CJT131095 CTP131095 DDL131095 DNH131095 DXD131095 EGZ131095 EQV131095 FAR131095 FKN131095 FUJ131095 GEF131095 GOB131095 GXX131095 HHT131095 HRP131095 IBL131095 ILH131095 IVD131095 JEZ131095 JOV131095 JYR131095 KIN131095 KSJ131095 LCF131095 LMB131095 LVX131095 MFT131095 MPP131095 MZL131095 NJH131095 NTD131095 OCZ131095 OMV131095 OWR131095 PGN131095 PQJ131095 QAF131095 QKB131095 QTX131095 RDT131095 RNP131095 RXL131095 SHH131095 SRD131095 TAZ131095 TKV131095 TUR131095 UEN131095 UOJ131095 UYF131095 VIB131095 VRX131095 WBT131095 WLP131095 WVL131095 N196631 IZ196631 SV196631 ACR196631 AMN196631 AWJ196631 BGF196631 BQB196631 BZX196631 CJT196631 CTP196631 DDL196631 DNH196631 DXD196631 EGZ196631 EQV196631 FAR196631 FKN196631 FUJ196631 GEF196631 GOB196631 GXX196631 HHT196631 HRP196631 IBL196631 ILH196631 IVD196631 JEZ196631 JOV196631 JYR196631 KIN196631 KSJ196631 LCF196631 LMB196631 LVX196631 MFT196631 MPP196631 MZL196631 NJH196631 NTD196631 OCZ196631 OMV196631 OWR196631 PGN196631 PQJ196631 QAF196631 QKB196631 QTX196631 RDT196631 RNP196631 RXL196631 SHH196631 SRD196631 TAZ196631 TKV196631 TUR196631 UEN196631 UOJ196631 UYF196631 VIB196631 VRX196631 WBT196631 WLP196631 WVL196631 N262167 IZ262167 SV262167 ACR262167 AMN262167 AWJ262167 BGF262167 BQB262167 BZX262167 CJT262167 CTP262167 DDL262167 DNH262167 DXD262167 EGZ262167 EQV262167 FAR262167 FKN262167 FUJ262167 GEF262167 GOB262167 GXX262167 HHT262167 HRP262167 IBL262167 ILH262167 IVD262167 JEZ262167 JOV262167 JYR262167 KIN262167 KSJ262167 LCF262167 LMB262167 LVX262167 MFT262167 MPP262167 MZL262167 NJH262167 NTD262167 OCZ262167 OMV262167 OWR262167 PGN262167 PQJ262167 QAF262167 QKB262167 QTX262167 RDT262167 RNP262167 RXL262167 SHH262167 SRD262167 TAZ262167 TKV262167 TUR262167 UEN262167 UOJ262167 UYF262167 VIB262167 VRX262167 WBT262167 WLP262167 WVL262167 N327703 IZ327703 SV327703 ACR327703 AMN327703 AWJ327703 BGF327703 BQB327703 BZX327703 CJT327703 CTP327703 DDL327703 DNH327703 DXD327703 EGZ327703 EQV327703 FAR327703 FKN327703 FUJ327703 GEF327703 GOB327703 GXX327703 HHT327703 HRP327703 IBL327703 ILH327703 IVD327703 JEZ327703 JOV327703 JYR327703 KIN327703 KSJ327703 LCF327703 LMB327703 LVX327703 MFT327703 MPP327703 MZL327703 NJH327703 NTD327703 OCZ327703 OMV327703 OWR327703 PGN327703 PQJ327703 QAF327703 QKB327703 QTX327703 RDT327703 RNP327703 RXL327703 SHH327703 SRD327703 TAZ327703 TKV327703 TUR327703 UEN327703 UOJ327703 UYF327703 VIB327703 VRX327703 WBT327703 WLP327703 WVL327703 N393239 IZ393239 SV393239 ACR393239 AMN393239 AWJ393239 BGF393239 BQB393239 BZX393239 CJT393239 CTP393239 DDL393239 DNH393239 DXD393239 EGZ393239 EQV393239 FAR393239 FKN393239 FUJ393239 GEF393239 GOB393239 GXX393239 HHT393239 HRP393239 IBL393239 ILH393239 IVD393239 JEZ393239 JOV393239 JYR393239 KIN393239 KSJ393239 LCF393239 LMB393239 LVX393239 MFT393239 MPP393239 MZL393239 NJH393239 NTD393239 OCZ393239 OMV393239 OWR393239 PGN393239 PQJ393239 QAF393239 QKB393239 QTX393239 RDT393239 RNP393239 RXL393239 SHH393239 SRD393239 TAZ393239 TKV393239 TUR393239 UEN393239 UOJ393239 UYF393239 VIB393239 VRX393239 WBT393239 WLP393239 WVL393239 N458775 IZ458775 SV458775 ACR458775 AMN458775 AWJ458775 BGF458775 BQB458775 BZX458775 CJT458775 CTP458775 DDL458775 DNH458775 DXD458775 EGZ458775 EQV458775 FAR458775 FKN458775 FUJ458775 GEF458775 GOB458775 GXX458775 HHT458775 HRP458775 IBL458775 ILH458775 IVD458775 JEZ458775 JOV458775 JYR458775 KIN458775 KSJ458775 LCF458775 LMB458775 LVX458775 MFT458775 MPP458775 MZL458775 NJH458775 NTD458775 OCZ458775 OMV458775 OWR458775 PGN458775 PQJ458775 QAF458775 QKB458775 QTX458775 RDT458775 RNP458775 RXL458775 SHH458775 SRD458775 TAZ458775 TKV458775 TUR458775 UEN458775 UOJ458775 UYF458775 VIB458775 VRX458775 WBT458775 WLP458775 WVL458775 N524311 IZ524311 SV524311 ACR524311 AMN524311 AWJ524311 BGF524311 BQB524311 BZX524311 CJT524311 CTP524311 DDL524311 DNH524311 DXD524311 EGZ524311 EQV524311 FAR524311 FKN524311 FUJ524311 GEF524311 GOB524311 GXX524311 HHT524311 HRP524311 IBL524311 ILH524311 IVD524311 JEZ524311 JOV524311 JYR524311 KIN524311 KSJ524311 LCF524311 LMB524311 LVX524311 MFT524311 MPP524311 MZL524311 NJH524311 NTD524311 OCZ524311 OMV524311 OWR524311 PGN524311 PQJ524311 QAF524311 QKB524311 QTX524311 RDT524311 RNP524311 RXL524311 SHH524311 SRD524311 TAZ524311 TKV524311 TUR524311 UEN524311 UOJ524311 UYF524311 VIB524311 VRX524311 WBT524311 WLP524311 WVL524311 N589847 IZ589847 SV589847 ACR589847 AMN589847 AWJ589847 BGF589847 BQB589847 BZX589847 CJT589847 CTP589847 DDL589847 DNH589847 DXD589847 EGZ589847 EQV589847 FAR589847 FKN589847 FUJ589847 GEF589847 GOB589847 GXX589847 HHT589847 HRP589847 IBL589847 ILH589847 IVD589847 JEZ589847 JOV589847 JYR589847 KIN589847 KSJ589847 LCF589847 LMB589847 LVX589847 MFT589847 MPP589847 MZL589847 NJH589847 NTD589847 OCZ589847 OMV589847 OWR589847 PGN589847 PQJ589847 QAF589847 QKB589847 QTX589847 RDT589847 RNP589847 RXL589847 SHH589847 SRD589847 TAZ589847 TKV589847 TUR589847 UEN589847 UOJ589847 UYF589847 VIB589847 VRX589847 WBT589847 WLP589847 WVL589847 N655383 IZ655383 SV655383 ACR655383 AMN655383 AWJ655383 BGF655383 BQB655383 BZX655383 CJT655383 CTP655383 DDL655383 DNH655383 DXD655383 EGZ655383 EQV655383 FAR655383 FKN655383 FUJ655383 GEF655383 GOB655383 GXX655383 HHT655383 HRP655383 IBL655383 ILH655383 IVD655383 JEZ655383 JOV655383 JYR655383 KIN655383 KSJ655383 LCF655383 LMB655383 LVX655383 MFT655383 MPP655383 MZL655383 NJH655383 NTD655383 OCZ655383 OMV655383 OWR655383 PGN655383 PQJ655383 QAF655383 QKB655383 QTX655383 RDT655383 RNP655383 RXL655383 SHH655383 SRD655383 TAZ655383 TKV655383 TUR655383 UEN655383 UOJ655383 UYF655383 VIB655383 VRX655383 WBT655383 WLP655383 WVL655383 N720919 IZ720919 SV720919 ACR720919 AMN720919 AWJ720919 BGF720919 BQB720919 BZX720919 CJT720919 CTP720919 DDL720919 DNH720919 DXD720919 EGZ720919 EQV720919 FAR720919 FKN720919 FUJ720919 GEF720919 GOB720919 GXX720919 HHT720919 HRP720919 IBL720919 ILH720919 IVD720919 JEZ720919 JOV720919 JYR720919 KIN720919 KSJ720919 LCF720919 LMB720919 LVX720919 MFT720919 MPP720919 MZL720919 NJH720919 NTD720919 OCZ720919 OMV720919 OWR720919 PGN720919 PQJ720919 QAF720919 QKB720919 QTX720919 RDT720919 RNP720919 RXL720919 SHH720919 SRD720919 TAZ720919 TKV720919 TUR720919 UEN720919 UOJ720919 UYF720919 VIB720919 VRX720919 WBT720919 WLP720919 WVL720919 N786455 IZ786455 SV786455 ACR786455 AMN786455 AWJ786455 BGF786455 BQB786455 BZX786455 CJT786455 CTP786455 DDL786455 DNH786455 DXD786455 EGZ786455 EQV786455 FAR786455 FKN786455 FUJ786455 GEF786455 GOB786455 GXX786455 HHT786455 HRP786455 IBL786455 ILH786455 IVD786455 JEZ786455 JOV786455 JYR786455 KIN786455 KSJ786455 LCF786455 LMB786455 LVX786455 MFT786455 MPP786455 MZL786455 NJH786455 NTD786455 OCZ786455 OMV786455 OWR786455 PGN786455 PQJ786455 QAF786455 QKB786455 QTX786455 RDT786455 RNP786455 RXL786455 SHH786455 SRD786455 TAZ786455 TKV786455 TUR786455 UEN786455 UOJ786455 UYF786455 VIB786455 VRX786455 WBT786455 WLP786455 WVL786455 N851991 IZ851991 SV851991 ACR851991 AMN851991 AWJ851991 BGF851991 BQB851991 BZX851991 CJT851991 CTP851991 DDL851991 DNH851991 DXD851991 EGZ851991 EQV851991 FAR851991 FKN851991 FUJ851991 GEF851991 GOB851991 GXX851991 HHT851991 HRP851991 IBL851991 ILH851991 IVD851991 JEZ851991 JOV851991 JYR851991 KIN851991 KSJ851991 LCF851991 LMB851991 LVX851991 MFT851991 MPP851991 MZL851991 NJH851991 NTD851991 OCZ851991 OMV851991 OWR851991 PGN851991 PQJ851991 QAF851991 QKB851991 QTX851991 RDT851991 RNP851991 RXL851991 SHH851991 SRD851991 TAZ851991 TKV851991 TUR851991 UEN851991 UOJ851991 UYF851991 VIB851991 VRX851991 WBT851991 WLP851991 WVL851991 N917527 IZ917527 SV917527 ACR917527 AMN917527 AWJ917527 BGF917527 BQB917527 BZX917527 CJT917527 CTP917527 DDL917527 DNH917527 DXD917527 EGZ917527 EQV917527 FAR917527 FKN917527 FUJ917527 GEF917527 GOB917527 GXX917527 HHT917527 HRP917527 IBL917527 ILH917527 IVD917527 JEZ917527 JOV917527 JYR917527 KIN917527 KSJ917527 LCF917527 LMB917527 LVX917527 MFT917527 MPP917527 MZL917527 NJH917527 NTD917527 OCZ917527 OMV917527 OWR917527 PGN917527 PQJ917527 QAF917527 QKB917527 QTX917527 RDT917527 RNP917527 RXL917527 SHH917527 SRD917527 TAZ917527 TKV917527 TUR917527 UEN917527 UOJ917527 UYF917527 VIB917527 VRX917527 WBT917527 WLP917527 WVL917527 N983063 IZ983063 SV983063 ACR983063 AMN983063 AWJ983063 BGF983063 BQB983063 BZX983063 CJT983063 CTP983063 DDL983063 DNH983063 DXD983063 EGZ983063 EQV983063 FAR983063 FKN983063 FUJ983063 GEF983063 GOB983063 GXX983063 HHT983063 HRP983063 IBL983063 ILH983063 IVD983063 JEZ983063 JOV983063 JYR983063 KIN983063 KSJ983063 LCF983063 LMB983063 LVX983063 MFT983063 MPP983063 MZL983063 NJH983063 NTD983063 OCZ983063 OMV983063 OWR983063 PGN983063 PQJ983063 QAF983063 QKB983063 QTX983063 RDT983063 RNP983063 RXL983063 SHH983063 SRD983063 TAZ983063 TKV983063 TUR983063 UEN983063 UOJ983063 UYF983063 VIB983063 VRX983063 WBT983063 WLP983063 WVL983063 AC23:AC24 JO23:JO24 TK23:TK24 ADG23:ADG24 ANC23:ANC24 AWY23:AWY24 BGU23:BGU24 BQQ23:BQQ24 CAM23:CAM24 CKI23:CKI24 CUE23:CUE24 DEA23:DEA24 DNW23:DNW24 DXS23:DXS24 EHO23:EHO24 ERK23:ERK24 FBG23:FBG24 FLC23:FLC24 FUY23:FUY24 GEU23:GEU24 GOQ23:GOQ24 GYM23:GYM24 HII23:HII24 HSE23:HSE24 ICA23:ICA24 ILW23:ILW24 IVS23:IVS24 JFO23:JFO24 JPK23:JPK24 JZG23:JZG24 KJC23:KJC24 KSY23:KSY24 LCU23:LCU24 LMQ23:LMQ24 LWM23:LWM24 MGI23:MGI24 MQE23:MQE24 NAA23:NAA24 NJW23:NJW24 NTS23:NTS24 ODO23:ODO24 ONK23:ONK24 OXG23:OXG24 PHC23:PHC24 PQY23:PQY24 QAU23:QAU24 QKQ23:QKQ24 QUM23:QUM24 REI23:REI24 ROE23:ROE24 RYA23:RYA24 SHW23:SHW24 SRS23:SRS24 TBO23:TBO24 TLK23:TLK24 TVG23:TVG24 UFC23:UFC24 UOY23:UOY24 UYU23:UYU24 VIQ23:VIQ24 VSM23:VSM24 WCI23:WCI24 WME23:WME24 WWA23:WWA24 AC65559:AC65560 JO65559:JO65560 TK65559:TK65560 ADG65559:ADG65560 ANC65559:ANC65560 AWY65559:AWY65560 BGU65559:BGU65560 BQQ65559:BQQ65560 CAM65559:CAM65560 CKI65559:CKI65560 CUE65559:CUE65560 DEA65559:DEA65560 DNW65559:DNW65560 DXS65559:DXS65560 EHO65559:EHO65560 ERK65559:ERK65560 FBG65559:FBG65560 FLC65559:FLC65560 FUY65559:FUY65560 GEU65559:GEU65560 GOQ65559:GOQ65560 GYM65559:GYM65560 HII65559:HII65560 HSE65559:HSE65560 ICA65559:ICA65560 ILW65559:ILW65560 IVS65559:IVS65560 JFO65559:JFO65560 JPK65559:JPK65560 JZG65559:JZG65560 KJC65559:KJC65560 KSY65559:KSY65560 LCU65559:LCU65560 LMQ65559:LMQ65560 LWM65559:LWM65560 MGI65559:MGI65560 MQE65559:MQE65560 NAA65559:NAA65560 NJW65559:NJW65560 NTS65559:NTS65560 ODO65559:ODO65560 ONK65559:ONK65560 OXG65559:OXG65560 PHC65559:PHC65560 PQY65559:PQY65560 QAU65559:QAU65560 QKQ65559:QKQ65560 QUM65559:QUM65560 REI65559:REI65560 ROE65559:ROE65560 RYA65559:RYA65560 SHW65559:SHW65560 SRS65559:SRS65560 TBO65559:TBO65560 TLK65559:TLK65560 TVG65559:TVG65560 UFC65559:UFC65560 UOY65559:UOY65560 UYU65559:UYU65560 VIQ65559:VIQ65560 VSM65559:VSM65560 WCI65559:WCI65560 WME65559:WME65560 WWA65559:WWA65560 AC131095:AC131096 JO131095:JO131096 TK131095:TK131096 ADG131095:ADG131096 ANC131095:ANC131096 AWY131095:AWY131096 BGU131095:BGU131096 BQQ131095:BQQ131096 CAM131095:CAM131096 CKI131095:CKI131096 CUE131095:CUE131096 DEA131095:DEA131096 DNW131095:DNW131096 DXS131095:DXS131096 EHO131095:EHO131096 ERK131095:ERK131096 FBG131095:FBG131096 FLC131095:FLC131096 FUY131095:FUY131096 GEU131095:GEU131096 GOQ131095:GOQ131096 GYM131095:GYM131096 HII131095:HII131096 HSE131095:HSE131096 ICA131095:ICA131096 ILW131095:ILW131096 IVS131095:IVS131096 JFO131095:JFO131096 JPK131095:JPK131096 JZG131095:JZG131096 KJC131095:KJC131096 KSY131095:KSY131096 LCU131095:LCU131096 LMQ131095:LMQ131096 LWM131095:LWM131096 MGI131095:MGI131096 MQE131095:MQE131096 NAA131095:NAA131096 NJW131095:NJW131096 NTS131095:NTS131096 ODO131095:ODO131096 ONK131095:ONK131096 OXG131095:OXG131096 PHC131095:PHC131096 PQY131095:PQY131096 QAU131095:QAU131096 QKQ131095:QKQ131096 QUM131095:QUM131096 REI131095:REI131096 ROE131095:ROE131096 RYA131095:RYA131096 SHW131095:SHW131096 SRS131095:SRS131096 TBO131095:TBO131096 TLK131095:TLK131096 TVG131095:TVG131096 UFC131095:UFC131096 UOY131095:UOY131096 UYU131095:UYU131096 VIQ131095:VIQ131096 VSM131095:VSM131096 WCI131095:WCI131096 WME131095:WME131096 WWA131095:WWA131096 AC196631:AC196632 JO196631:JO196632 TK196631:TK196632 ADG196631:ADG196632 ANC196631:ANC196632 AWY196631:AWY196632 BGU196631:BGU196632 BQQ196631:BQQ196632 CAM196631:CAM196632 CKI196631:CKI196632 CUE196631:CUE196632 DEA196631:DEA196632 DNW196631:DNW196632 DXS196631:DXS196632 EHO196631:EHO196632 ERK196631:ERK196632 FBG196631:FBG196632 FLC196631:FLC196632 FUY196631:FUY196632 GEU196631:GEU196632 GOQ196631:GOQ196632 GYM196631:GYM196632 HII196631:HII196632 HSE196631:HSE196632 ICA196631:ICA196632 ILW196631:ILW196632 IVS196631:IVS196632 JFO196631:JFO196632 JPK196631:JPK196632 JZG196631:JZG196632 KJC196631:KJC196632 KSY196631:KSY196632 LCU196631:LCU196632 LMQ196631:LMQ196632 LWM196631:LWM196632 MGI196631:MGI196632 MQE196631:MQE196632 NAA196631:NAA196632 NJW196631:NJW196632 NTS196631:NTS196632 ODO196631:ODO196632 ONK196631:ONK196632 OXG196631:OXG196632 PHC196631:PHC196632 PQY196631:PQY196632 QAU196631:QAU196632 QKQ196631:QKQ196632 QUM196631:QUM196632 REI196631:REI196632 ROE196631:ROE196632 RYA196631:RYA196632 SHW196631:SHW196632 SRS196631:SRS196632 TBO196631:TBO196632 TLK196631:TLK196632 TVG196631:TVG196632 UFC196631:UFC196632 UOY196631:UOY196632 UYU196631:UYU196632 VIQ196631:VIQ196632 VSM196631:VSM196632 WCI196631:WCI196632 WME196631:WME196632 WWA196631:WWA196632 AC262167:AC262168 JO262167:JO262168 TK262167:TK262168 ADG262167:ADG262168 ANC262167:ANC262168 AWY262167:AWY262168 BGU262167:BGU262168 BQQ262167:BQQ262168 CAM262167:CAM262168 CKI262167:CKI262168 CUE262167:CUE262168 DEA262167:DEA262168 DNW262167:DNW262168 DXS262167:DXS262168 EHO262167:EHO262168 ERK262167:ERK262168 FBG262167:FBG262168 FLC262167:FLC262168 FUY262167:FUY262168 GEU262167:GEU262168 GOQ262167:GOQ262168 GYM262167:GYM262168 HII262167:HII262168 HSE262167:HSE262168 ICA262167:ICA262168 ILW262167:ILW262168 IVS262167:IVS262168 JFO262167:JFO262168 JPK262167:JPK262168 JZG262167:JZG262168 KJC262167:KJC262168 KSY262167:KSY262168 LCU262167:LCU262168 LMQ262167:LMQ262168 LWM262167:LWM262168 MGI262167:MGI262168 MQE262167:MQE262168 NAA262167:NAA262168 NJW262167:NJW262168 NTS262167:NTS262168 ODO262167:ODO262168 ONK262167:ONK262168 OXG262167:OXG262168 PHC262167:PHC262168 PQY262167:PQY262168 QAU262167:QAU262168 QKQ262167:QKQ262168 QUM262167:QUM262168 REI262167:REI262168 ROE262167:ROE262168 RYA262167:RYA262168 SHW262167:SHW262168 SRS262167:SRS262168 TBO262167:TBO262168 TLK262167:TLK262168 TVG262167:TVG262168 UFC262167:UFC262168 UOY262167:UOY262168 UYU262167:UYU262168 VIQ262167:VIQ262168 VSM262167:VSM262168 WCI262167:WCI262168 WME262167:WME262168 WWA262167:WWA262168 AC327703:AC327704 JO327703:JO327704 TK327703:TK327704 ADG327703:ADG327704 ANC327703:ANC327704 AWY327703:AWY327704 BGU327703:BGU327704 BQQ327703:BQQ327704 CAM327703:CAM327704 CKI327703:CKI327704 CUE327703:CUE327704 DEA327703:DEA327704 DNW327703:DNW327704 DXS327703:DXS327704 EHO327703:EHO327704 ERK327703:ERK327704 FBG327703:FBG327704 FLC327703:FLC327704 FUY327703:FUY327704 GEU327703:GEU327704 GOQ327703:GOQ327704 GYM327703:GYM327704 HII327703:HII327704 HSE327703:HSE327704 ICA327703:ICA327704 ILW327703:ILW327704 IVS327703:IVS327704 JFO327703:JFO327704 JPK327703:JPK327704 JZG327703:JZG327704 KJC327703:KJC327704 KSY327703:KSY327704 LCU327703:LCU327704 LMQ327703:LMQ327704 LWM327703:LWM327704 MGI327703:MGI327704 MQE327703:MQE327704 NAA327703:NAA327704 NJW327703:NJW327704 NTS327703:NTS327704 ODO327703:ODO327704 ONK327703:ONK327704 OXG327703:OXG327704 PHC327703:PHC327704 PQY327703:PQY327704 QAU327703:QAU327704 QKQ327703:QKQ327704 QUM327703:QUM327704 REI327703:REI327704 ROE327703:ROE327704 RYA327703:RYA327704 SHW327703:SHW327704 SRS327703:SRS327704 TBO327703:TBO327704 TLK327703:TLK327704 TVG327703:TVG327704 UFC327703:UFC327704 UOY327703:UOY327704 UYU327703:UYU327704 VIQ327703:VIQ327704 VSM327703:VSM327704 WCI327703:WCI327704 WME327703:WME327704 WWA327703:WWA327704 AC393239:AC393240 JO393239:JO393240 TK393239:TK393240 ADG393239:ADG393240 ANC393239:ANC393240 AWY393239:AWY393240 BGU393239:BGU393240 BQQ393239:BQQ393240 CAM393239:CAM393240 CKI393239:CKI393240 CUE393239:CUE393240 DEA393239:DEA393240 DNW393239:DNW393240 DXS393239:DXS393240 EHO393239:EHO393240 ERK393239:ERK393240 FBG393239:FBG393240 FLC393239:FLC393240 FUY393239:FUY393240 GEU393239:GEU393240 GOQ393239:GOQ393240 GYM393239:GYM393240 HII393239:HII393240 HSE393239:HSE393240 ICA393239:ICA393240 ILW393239:ILW393240 IVS393239:IVS393240 JFO393239:JFO393240 JPK393239:JPK393240 JZG393239:JZG393240 KJC393239:KJC393240 KSY393239:KSY393240 LCU393239:LCU393240 LMQ393239:LMQ393240 LWM393239:LWM393240 MGI393239:MGI393240 MQE393239:MQE393240 NAA393239:NAA393240 NJW393239:NJW393240 NTS393239:NTS393240 ODO393239:ODO393240 ONK393239:ONK393240 OXG393239:OXG393240 PHC393239:PHC393240 PQY393239:PQY393240 QAU393239:QAU393240 QKQ393239:QKQ393240 QUM393239:QUM393240 REI393239:REI393240 ROE393239:ROE393240 RYA393239:RYA393240 SHW393239:SHW393240 SRS393239:SRS393240 TBO393239:TBO393240 TLK393239:TLK393240 TVG393239:TVG393240 UFC393239:UFC393240 UOY393239:UOY393240 UYU393239:UYU393240 VIQ393239:VIQ393240 VSM393239:VSM393240 WCI393239:WCI393240 WME393239:WME393240 WWA393239:WWA393240 AC458775:AC458776 JO458775:JO458776 TK458775:TK458776 ADG458775:ADG458776 ANC458775:ANC458776 AWY458775:AWY458776 BGU458775:BGU458776 BQQ458775:BQQ458776 CAM458775:CAM458776 CKI458775:CKI458776 CUE458775:CUE458776 DEA458775:DEA458776 DNW458775:DNW458776 DXS458775:DXS458776 EHO458775:EHO458776 ERK458775:ERK458776 FBG458775:FBG458776 FLC458775:FLC458776 FUY458775:FUY458776 GEU458775:GEU458776 GOQ458775:GOQ458776 GYM458775:GYM458776 HII458775:HII458776 HSE458775:HSE458776 ICA458775:ICA458776 ILW458775:ILW458776 IVS458775:IVS458776 JFO458775:JFO458776 JPK458775:JPK458776 JZG458775:JZG458776 KJC458775:KJC458776 KSY458775:KSY458776 LCU458775:LCU458776 LMQ458775:LMQ458776 LWM458775:LWM458776 MGI458775:MGI458776 MQE458775:MQE458776 NAA458775:NAA458776 NJW458775:NJW458776 NTS458775:NTS458776 ODO458775:ODO458776 ONK458775:ONK458776 OXG458775:OXG458776 PHC458775:PHC458776 PQY458775:PQY458776 QAU458775:QAU458776 QKQ458775:QKQ458776 QUM458775:QUM458776 REI458775:REI458776 ROE458775:ROE458776 RYA458775:RYA458776 SHW458775:SHW458776 SRS458775:SRS458776 TBO458775:TBO458776 TLK458775:TLK458776 TVG458775:TVG458776 UFC458775:UFC458776 UOY458775:UOY458776 UYU458775:UYU458776 VIQ458775:VIQ458776 VSM458775:VSM458776 WCI458775:WCI458776 WME458775:WME458776 WWA458775:WWA458776 AC524311:AC524312 JO524311:JO524312 TK524311:TK524312 ADG524311:ADG524312 ANC524311:ANC524312 AWY524311:AWY524312 BGU524311:BGU524312 BQQ524311:BQQ524312 CAM524311:CAM524312 CKI524311:CKI524312 CUE524311:CUE524312 DEA524311:DEA524312 DNW524311:DNW524312 DXS524311:DXS524312 EHO524311:EHO524312 ERK524311:ERK524312 FBG524311:FBG524312 FLC524311:FLC524312 FUY524311:FUY524312 GEU524311:GEU524312 GOQ524311:GOQ524312 GYM524311:GYM524312 HII524311:HII524312 HSE524311:HSE524312 ICA524311:ICA524312 ILW524311:ILW524312 IVS524311:IVS524312 JFO524311:JFO524312 JPK524311:JPK524312 JZG524311:JZG524312 KJC524311:KJC524312 KSY524311:KSY524312 LCU524311:LCU524312 LMQ524311:LMQ524312 LWM524311:LWM524312 MGI524311:MGI524312 MQE524311:MQE524312 NAA524311:NAA524312 NJW524311:NJW524312 NTS524311:NTS524312 ODO524311:ODO524312 ONK524311:ONK524312 OXG524311:OXG524312 PHC524311:PHC524312 PQY524311:PQY524312 QAU524311:QAU524312 QKQ524311:QKQ524312 QUM524311:QUM524312 REI524311:REI524312 ROE524311:ROE524312 RYA524311:RYA524312 SHW524311:SHW524312 SRS524311:SRS524312 TBO524311:TBO524312 TLK524311:TLK524312 TVG524311:TVG524312 UFC524311:UFC524312 UOY524311:UOY524312 UYU524311:UYU524312 VIQ524311:VIQ524312 VSM524311:VSM524312 WCI524311:WCI524312 WME524311:WME524312 WWA524311:WWA524312 AC589847:AC589848 JO589847:JO589848 TK589847:TK589848 ADG589847:ADG589848 ANC589847:ANC589848 AWY589847:AWY589848 BGU589847:BGU589848 BQQ589847:BQQ589848 CAM589847:CAM589848 CKI589847:CKI589848 CUE589847:CUE589848 DEA589847:DEA589848 DNW589847:DNW589848 DXS589847:DXS589848 EHO589847:EHO589848 ERK589847:ERK589848 FBG589847:FBG589848 FLC589847:FLC589848 FUY589847:FUY589848 GEU589847:GEU589848 GOQ589847:GOQ589848 GYM589847:GYM589848 HII589847:HII589848 HSE589847:HSE589848 ICA589847:ICA589848 ILW589847:ILW589848 IVS589847:IVS589848 JFO589847:JFO589848 JPK589847:JPK589848 JZG589847:JZG589848 KJC589847:KJC589848 KSY589847:KSY589848 LCU589847:LCU589848 LMQ589847:LMQ589848 LWM589847:LWM589848 MGI589847:MGI589848 MQE589847:MQE589848 NAA589847:NAA589848 NJW589847:NJW589848 NTS589847:NTS589848 ODO589847:ODO589848 ONK589847:ONK589848 OXG589847:OXG589848 PHC589847:PHC589848 PQY589847:PQY589848 QAU589847:QAU589848 QKQ589847:QKQ589848 QUM589847:QUM589848 REI589847:REI589848 ROE589847:ROE589848 RYA589847:RYA589848 SHW589847:SHW589848 SRS589847:SRS589848 TBO589847:TBO589848 TLK589847:TLK589848 TVG589847:TVG589848 UFC589847:UFC589848 UOY589847:UOY589848 UYU589847:UYU589848 VIQ589847:VIQ589848 VSM589847:VSM589848 WCI589847:WCI589848 WME589847:WME589848 WWA589847:WWA589848 AC655383:AC655384 JO655383:JO655384 TK655383:TK655384 ADG655383:ADG655384 ANC655383:ANC655384 AWY655383:AWY655384 BGU655383:BGU655384 BQQ655383:BQQ655384 CAM655383:CAM655384 CKI655383:CKI655384 CUE655383:CUE655384 DEA655383:DEA655384 DNW655383:DNW655384 DXS655383:DXS655384 EHO655383:EHO655384 ERK655383:ERK655384 FBG655383:FBG655384 FLC655383:FLC655384 FUY655383:FUY655384 GEU655383:GEU655384 GOQ655383:GOQ655384 GYM655383:GYM655384 HII655383:HII655384 HSE655383:HSE655384 ICA655383:ICA655384 ILW655383:ILW655384 IVS655383:IVS655384 JFO655383:JFO655384 JPK655383:JPK655384 JZG655383:JZG655384 KJC655383:KJC655384 KSY655383:KSY655384 LCU655383:LCU655384 LMQ655383:LMQ655384 LWM655383:LWM655384 MGI655383:MGI655384 MQE655383:MQE655384 NAA655383:NAA655384 NJW655383:NJW655384 NTS655383:NTS655384 ODO655383:ODO655384 ONK655383:ONK655384 OXG655383:OXG655384 PHC655383:PHC655384 PQY655383:PQY655384 QAU655383:QAU655384 QKQ655383:QKQ655384 QUM655383:QUM655384 REI655383:REI655384 ROE655383:ROE655384 RYA655383:RYA655384 SHW655383:SHW655384 SRS655383:SRS655384 TBO655383:TBO655384 TLK655383:TLK655384 TVG655383:TVG655384 UFC655383:UFC655384 UOY655383:UOY655384 UYU655383:UYU655384 VIQ655383:VIQ655384 VSM655383:VSM655384 WCI655383:WCI655384 WME655383:WME655384 WWA655383:WWA655384 AC720919:AC720920 JO720919:JO720920 TK720919:TK720920 ADG720919:ADG720920 ANC720919:ANC720920 AWY720919:AWY720920 BGU720919:BGU720920 BQQ720919:BQQ720920 CAM720919:CAM720920 CKI720919:CKI720920 CUE720919:CUE720920 DEA720919:DEA720920 DNW720919:DNW720920 DXS720919:DXS720920 EHO720919:EHO720920 ERK720919:ERK720920 FBG720919:FBG720920 FLC720919:FLC720920 FUY720919:FUY720920 GEU720919:GEU720920 GOQ720919:GOQ720920 GYM720919:GYM720920 HII720919:HII720920 HSE720919:HSE720920 ICA720919:ICA720920 ILW720919:ILW720920 IVS720919:IVS720920 JFO720919:JFO720920 JPK720919:JPK720920 JZG720919:JZG720920 KJC720919:KJC720920 KSY720919:KSY720920 LCU720919:LCU720920 LMQ720919:LMQ720920 LWM720919:LWM720920 MGI720919:MGI720920 MQE720919:MQE720920 NAA720919:NAA720920 NJW720919:NJW720920 NTS720919:NTS720920 ODO720919:ODO720920 ONK720919:ONK720920 OXG720919:OXG720920 PHC720919:PHC720920 PQY720919:PQY720920 QAU720919:QAU720920 QKQ720919:QKQ720920 QUM720919:QUM720920 REI720919:REI720920 ROE720919:ROE720920 RYA720919:RYA720920 SHW720919:SHW720920 SRS720919:SRS720920 TBO720919:TBO720920 TLK720919:TLK720920 TVG720919:TVG720920 UFC720919:UFC720920 UOY720919:UOY720920 UYU720919:UYU720920 VIQ720919:VIQ720920 VSM720919:VSM720920 WCI720919:WCI720920 WME720919:WME720920 WWA720919:WWA720920 AC786455:AC786456 JO786455:JO786456 TK786455:TK786456 ADG786455:ADG786456 ANC786455:ANC786456 AWY786455:AWY786456 BGU786455:BGU786456 BQQ786455:BQQ786456 CAM786455:CAM786456 CKI786455:CKI786456 CUE786455:CUE786456 DEA786455:DEA786456 DNW786455:DNW786456 DXS786455:DXS786456 EHO786455:EHO786456 ERK786455:ERK786456 FBG786455:FBG786456 FLC786455:FLC786456 FUY786455:FUY786456 GEU786455:GEU786456 GOQ786455:GOQ786456 GYM786455:GYM786456 HII786455:HII786456 HSE786455:HSE786456 ICA786455:ICA786456 ILW786455:ILW786456 IVS786455:IVS786456 JFO786455:JFO786456 JPK786455:JPK786456 JZG786455:JZG786456 KJC786455:KJC786456 KSY786455:KSY786456 LCU786455:LCU786456 LMQ786455:LMQ786456 LWM786455:LWM786456 MGI786455:MGI786456 MQE786455:MQE786456 NAA786455:NAA786456 NJW786455:NJW786456 NTS786455:NTS786456 ODO786455:ODO786456 ONK786455:ONK786456 OXG786455:OXG786456 PHC786455:PHC786456 PQY786455:PQY786456 QAU786455:QAU786456 QKQ786455:QKQ786456 QUM786455:QUM786456 REI786455:REI786456 ROE786455:ROE786456 RYA786455:RYA786456 SHW786455:SHW786456 SRS786455:SRS786456 TBO786455:TBO786456 TLK786455:TLK786456 TVG786455:TVG786456 UFC786455:UFC786456 UOY786455:UOY786456 UYU786455:UYU786456 VIQ786455:VIQ786456 VSM786455:VSM786456 WCI786455:WCI786456 WME786455:WME786456 WWA786455:WWA786456 AC851991:AC851992 JO851991:JO851992 TK851991:TK851992 ADG851991:ADG851992 ANC851991:ANC851992 AWY851991:AWY851992 BGU851991:BGU851992 BQQ851991:BQQ851992 CAM851991:CAM851992 CKI851991:CKI851992 CUE851991:CUE851992 DEA851991:DEA851992 DNW851991:DNW851992 DXS851991:DXS851992 EHO851991:EHO851992 ERK851991:ERK851992 FBG851991:FBG851992 FLC851991:FLC851992 FUY851991:FUY851992 GEU851991:GEU851992 GOQ851991:GOQ851992 GYM851991:GYM851992 HII851991:HII851992 HSE851991:HSE851992 ICA851991:ICA851992 ILW851991:ILW851992 IVS851991:IVS851992 JFO851991:JFO851992 JPK851991:JPK851992 JZG851991:JZG851992 KJC851991:KJC851992 KSY851991:KSY851992 LCU851991:LCU851992 LMQ851991:LMQ851992 LWM851991:LWM851992 MGI851991:MGI851992 MQE851991:MQE851992 NAA851991:NAA851992 NJW851991:NJW851992 NTS851991:NTS851992 ODO851991:ODO851992 ONK851991:ONK851992 OXG851991:OXG851992 PHC851991:PHC851992 PQY851991:PQY851992 QAU851991:QAU851992 QKQ851991:QKQ851992 QUM851991:QUM851992 REI851991:REI851992 ROE851991:ROE851992 RYA851991:RYA851992 SHW851991:SHW851992 SRS851991:SRS851992 TBO851991:TBO851992 TLK851991:TLK851992 TVG851991:TVG851992 UFC851991:UFC851992 UOY851991:UOY851992 UYU851991:UYU851992 VIQ851991:VIQ851992 VSM851991:VSM851992 WCI851991:WCI851992 WME851991:WME851992 WWA851991:WWA851992 AC917527:AC917528 JO917527:JO917528 TK917527:TK917528 ADG917527:ADG917528 ANC917527:ANC917528 AWY917527:AWY917528 BGU917527:BGU917528 BQQ917527:BQQ917528 CAM917527:CAM917528 CKI917527:CKI917528 CUE917527:CUE917528 DEA917527:DEA917528 DNW917527:DNW917528 DXS917527:DXS917528 EHO917527:EHO917528 ERK917527:ERK917528 FBG917527:FBG917528 FLC917527:FLC917528 FUY917527:FUY917528 GEU917527:GEU917528 GOQ917527:GOQ917528 GYM917527:GYM917528 HII917527:HII917528 HSE917527:HSE917528 ICA917527:ICA917528 ILW917527:ILW917528 IVS917527:IVS917528 JFO917527:JFO917528 JPK917527:JPK917528 JZG917527:JZG917528 KJC917527:KJC917528 KSY917527:KSY917528 LCU917527:LCU917528 LMQ917527:LMQ917528 LWM917527:LWM917528 MGI917527:MGI917528 MQE917527:MQE917528 NAA917527:NAA917528 NJW917527:NJW917528 NTS917527:NTS917528 ODO917527:ODO917528 ONK917527:ONK917528 OXG917527:OXG917528 PHC917527:PHC917528 PQY917527:PQY917528 QAU917527:QAU917528 QKQ917527:QKQ917528 QUM917527:QUM917528 REI917527:REI917528 ROE917527:ROE917528 RYA917527:RYA917528 SHW917527:SHW917528 SRS917527:SRS917528 TBO917527:TBO917528 TLK917527:TLK917528 TVG917527:TVG917528 UFC917527:UFC917528 UOY917527:UOY917528 UYU917527:UYU917528 VIQ917527:VIQ917528 VSM917527:VSM917528 WCI917527:WCI917528 WME917527:WME917528 WWA917527:WWA917528 AC983063:AC983064 JO983063:JO983064 TK983063:TK983064 ADG983063:ADG983064 ANC983063:ANC983064 AWY983063:AWY983064 BGU983063:BGU983064 BQQ983063:BQQ983064 CAM983063:CAM983064 CKI983063:CKI983064 CUE983063:CUE983064 DEA983063:DEA983064 DNW983063:DNW983064 DXS983063:DXS983064 EHO983063:EHO983064 ERK983063:ERK983064 FBG983063:FBG983064 FLC983063:FLC983064 FUY983063:FUY983064 GEU983063:GEU983064 GOQ983063:GOQ983064 GYM983063:GYM983064 HII983063:HII983064 HSE983063:HSE983064 ICA983063:ICA983064 ILW983063:ILW983064 IVS983063:IVS983064 JFO983063:JFO983064 JPK983063:JPK983064 JZG983063:JZG983064 KJC983063:KJC983064 KSY983063:KSY983064 LCU983063:LCU983064 LMQ983063:LMQ983064 LWM983063:LWM983064 MGI983063:MGI983064 MQE983063:MQE983064 NAA983063:NAA983064 NJW983063:NJW983064 NTS983063:NTS983064 ODO983063:ODO983064 ONK983063:ONK983064 OXG983063:OXG983064 PHC983063:PHC983064 PQY983063:PQY983064 QAU983063:QAU983064 QKQ983063:QKQ983064 QUM983063:QUM983064 REI983063:REI983064 ROE983063:ROE983064 RYA983063:RYA983064 SHW983063:SHW983064 SRS983063:SRS983064 TBO983063:TBO983064 TLK983063:TLK983064 TVG983063:TVG983064 UFC983063:UFC983064 UOY983063:UOY983064 UYU983063:UYU983064 VIQ983063:VIQ983064 VSM983063:VSM983064 WCI983063:WCI983064 WME983063:WME983064 WWA983063:WWA983064 AE655383 JQ23 TM23 ADI23 ANE23 AXA23 BGW23 BQS23 CAO23 CKK23 CUG23 DEC23 DNY23 DXU23 EHQ23 ERM23 FBI23 FLE23 FVA23 GEW23 GOS23 GYO23 HIK23 HSG23 ICC23 ILY23 IVU23 JFQ23 JPM23 JZI23 KJE23 KTA23 LCW23 LMS23 LWO23 MGK23 MQG23 NAC23 NJY23 NTU23 ODQ23 ONM23 OXI23 PHE23 PRA23 QAW23 QKS23 QUO23 REK23 ROG23 RYC23 SHY23 SRU23 TBQ23 TLM23 TVI23 UFE23 UPA23 UYW23 VIS23 VSO23 WCK23 WMG23 WWC23 AE720919 JQ65559 TM65559 ADI65559 ANE65559 AXA65559 BGW65559 BQS65559 CAO65559 CKK65559 CUG65559 DEC65559 DNY65559 DXU65559 EHQ65559 ERM65559 FBI65559 FLE65559 FVA65559 GEW65559 GOS65559 GYO65559 HIK65559 HSG65559 ICC65559 ILY65559 IVU65559 JFQ65559 JPM65559 JZI65559 KJE65559 KTA65559 LCW65559 LMS65559 LWO65559 MGK65559 MQG65559 NAC65559 NJY65559 NTU65559 ODQ65559 ONM65559 OXI65559 PHE65559 PRA65559 QAW65559 QKS65559 QUO65559 REK65559 ROG65559 RYC65559 SHY65559 SRU65559 TBQ65559 TLM65559 TVI65559 UFE65559 UPA65559 UYW65559 VIS65559 VSO65559 WCK65559 WMG65559 WWC65559 AE786455 JQ131095 TM131095 ADI131095 ANE131095 AXA131095 BGW131095 BQS131095 CAO131095 CKK131095 CUG131095 DEC131095 DNY131095 DXU131095 EHQ131095 ERM131095 FBI131095 FLE131095 FVA131095 GEW131095 GOS131095 GYO131095 HIK131095 HSG131095 ICC131095 ILY131095 IVU131095 JFQ131095 JPM131095 JZI131095 KJE131095 KTA131095 LCW131095 LMS131095 LWO131095 MGK131095 MQG131095 NAC131095 NJY131095 NTU131095 ODQ131095 ONM131095 OXI131095 PHE131095 PRA131095 QAW131095 QKS131095 QUO131095 REK131095 ROG131095 RYC131095 SHY131095 SRU131095 TBQ131095 TLM131095 TVI131095 UFE131095 UPA131095 UYW131095 VIS131095 VSO131095 WCK131095 WMG131095 WWC131095 AE851991 JQ196631 TM196631 ADI196631 ANE196631 AXA196631 BGW196631 BQS196631 CAO196631 CKK196631 CUG196631 DEC196631 DNY196631 DXU196631 EHQ196631 ERM196631 FBI196631 FLE196631 FVA196631 GEW196631 GOS196631 GYO196631 HIK196631 HSG196631 ICC196631 ILY196631 IVU196631 JFQ196631 JPM196631 JZI196631 KJE196631 KTA196631 LCW196631 LMS196631 LWO196631 MGK196631 MQG196631 NAC196631 NJY196631 NTU196631 ODQ196631 ONM196631 OXI196631 PHE196631 PRA196631 QAW196631 QKS196631 QUO196631 REK196631 ROG196631 RYC196631 SHY196631 SRU196631 TBQ196631 TLM196631 TVI196631 UFE196631 UPA196631 UYW196631 VIS196631 VSO196631 WCK196631 WMG196631 WWC196631 AE917527 JQ262167 TM262167 ADI262167 ANE262167 AXA262167 BGW262167 BQS262167 CAO262167 CKK262167 CUG262167 DEC262167 DNY262167 DXU262167 EHQ262167 ERM262167 FBI262167 FLE262167 FVA262167 GEW262167 GOS262167 GYO262167 HIK262167 HSG262167 ICC262167 ILY262167 IVU262167 JFQ262167 JPM262167 JZI262167 KJE262167 KTA262167 LCW262167 LMS262167 LWO262167 MGK262167 MQG262167 NAC262167 NJY262167 NTU262167 ODQ262167 ONM262167 OXI262167 PHE262167 PRA262167 QAW262167 QKS262167 QUO262167 REK262167 ROG262167 RYC262167 SHY262167 SRU262167 TBQ262167 TLM262167 TVI262167 UFE262167 UPA262167 UYW262167 VIS262167 VSO262167 WCK262167 WMG262167 WWC262167 AE983063 JQ327703 TM327703 ADI327703 ANE327703 AXA327703 BGW327703 BQS327703 CAO327703 CKK327703 CUG327703 DEC327703 DNY327703 DXU327703 EHQ327703 ERM327703 FBI327703 FLE327703 FVA327703 GEW327703 GOS327703 GYO327703 HIK327703 HSG327703 ICC327703 ILY327703 IVU327703 JFQ327703 JPM327703 JZI327703 KJE327703 KTA327703 LCW327703 LMS327703 LWO327703 MGK327703 MQG327703 NAC327703 NJY327703 NTU327703 ODQ327703 ONM327703 OXI327703 PHE327703 PRA327703 QAW327703 QKS327703 QUO327703 REK327703 ROG327703 RYC327703 SHY327703 SRU327703 TBQ327703 TLM327703 TVI327703 UFE327703 UPA327703 UYW327703 VIS327703 VSO327703 WCK327703 WMG327703 WWC327703 AE65559 JQ393239 TM393239 ADI393239 ANE393239 AXA393239 BGW393239 BQS393239 CAO393239 CKK393239 CUG393239 DEC393239 DNY393239 DXU393239 EHQ393239 ERM393239 FBI393239 FLE393239 FVA393239 GEW393239 GOS393239 GYO393239 HIK393239 HSG393239 ICC393239 ILY393239 IVU393239 JFQ393239 JPM393239 JZI393239 KJE393239 KTA393239 LCW393239 LMS393239 LWO393239 MGK393239 MQG393239 NAC393239 NJY393239 NTU393239 ODQ393239 ONM393239 OXI393239 PHE393239 PRA393239 QAW393239 QKS393239 QUO393239 REK393239 ROG393239 RYC393239 SHY393239 SRU393239 TBQ393239 TLM393239 TVI393239 UFE393239 UPA393239 UYW393239 VIS393239 VSO393239 WCK393239 WMG393239 WWC393239 AE131095 JQ458775 TM458775 ADI458775 ANE458775 AXA458775 BGW458775 BQS458775 CAO458775 CKK458775 CUG458775 DEC458775 DNY458775 DXU458775 EHQ458775 ERM458775 FBI458775 FLE458775 FVA458775 GEW458775 GOS458775 GYO458775 HIK458775 HSG458775 ICC458775 ILY458775 IVU458775 JFQ458775 JPM458775 JZI458775 KJE458775 KTA458775 LCW458775 LMS458775 LWO458775 MGK458775 MQG458775 NAC458775 NJY458775 NTU458775 ODQ458775 ONM458775 OXI458775 PHE458775 PRA458775 QAW458775 QKS458775 QUO458775 REK458775 ROG458775 RYC458775 SHY458775 SRU458775 TBQ458775 TLM458775 TVI458775 UFE458775 UPA458775 UYW458775 VIS458775 VSO458775 WCK458775 WMG458775 WWC458775 AE196631 JQ524311 TM524311 ADI524311 ANE524311 AXA524311 BGW524311 BQS524311 CAO524311 CKK524311 CUG524311 DEC524311 DNY524311 DXU524311 EHQ524311 ERM524311 FBI524311 FLE524311 FVA524311 GEW524311 GOS524311 GYO524311 HIK524311 HSG524311 ICC524311 ILY524311 IVU524311 JFQ524311 JPM524311 JZI524311 KJE524311 KTA524311 LCW524311 LMS524311 LWO524311 MGK524311 MQG524311 NAC524311 NJY524311 NTU524311 ODQ524311 ONM524311 OXI524311 PHE524311 PRA524311 QAW524311 QKS524311 QUO524311 REK524311 ROG524311 RYC524311 SHY524311 SRU524311 TBQ524311 TLM524311 TVI524311 UFE524311 UPA524311 UYW524311 VIS524311 VSO524311 WCK524311 WMG524311 WWC524311 AE262167 JQ589847 TM589847 ADI589847 ANE589847 AXA589847 BGW589847 BQS589847 CAO589847 CKK589847 CUG589847 DEC589847 DNY589847 DXU589847 EHQ589847 ERM589847 FBI589847 FLE589847 FVA589847 GEW589847 GOS589847 GYO589847 HIK589847 HSG589847 ICC589847 ILY589847 IVU589847 JFQ589847 JPM589847 JZI589847 KJE589847 KTA589847 LCW589847 LMS589847 LWO589847 MGK589847 MQG589847 NAC589847 NJY589847 NTU589847 ODQ589847 ONM589847 OXI589847 PHE589847 PRA589847 QAW589847 QKS589847 QUO589847 REK589847 ROG589847 RYC589847 SHY589847 SRU589847 TBQ589847 TLM589847 TVI589847 UFE589847 UPA589847 UYW589847 VIS589847 VSO589847 WCK589847 WMG589847 WWC589847 AE327703 JQ655383 TM655383 ADI655383 ANE655383 AXA655383 BGW655383 BQS655383 CAO655383 CKK655383 CUG655383 DEC655383 DNY655383 DXU655383 EHQ655383 ERM655383 FBI655383 FLE655383 FVA655383 GEW655383 GOS655383 GYO655383 HIK655383 HSG655383 ICC655383 ILY655383 IVU655383 JFQ655383 JPM655383 JZI655383 KJE655383 KTA655383 LCW655383 LMS655383 LWO655383 MGK655383 MQG655383 NAC655383 NJY655383 NTU655383 ODQ655383 ONM655383 OXI655383 PHE655383 PRA655383 QAW655383 QKS655383 QUO655383 REK655383 ROG655383 RYC655383 SHY655383 SRU655383 TBQ655383 TLM655383 TVI655383 UFE655383 UPA655383 UYW655383 VIS655383 VSO655383 WCK655383 WMG655383 WWC655383 AE393239 JQ720919 TM720919 ADI720919 ANE720919 AXA720919 BGW720919 BQS720919 CAO720919 CKK720919 CUG720919 DEC720919 DNY720919 DXU720919 EHQ720919 ERM720919 FBI720919 FLE720919 FVA720919 GEW720919 GOS720919 GYO720919 HIK720919 HSG720919 ICC720919 ILY720919 IVU720919 JFQ720919 JPM720919 JZI720919 KJE720919 KTA720919 LCW720919 LMS720919 LWO720919 MGK720919 MQG720919 NAC720919 NJY720919 NTU720919 ODQ720919 ONM720919 OXI720919 PHE720919 PRA720919 QAW720919 QKS720919 QUO720919 REK720919 ROG720919 RYC720919 SHY720919 SRU720919 TBQ720919 TLM720919 TVI720919 UFE720919 UPA720919 UYW720919 VIS720919 VSO720919 WCK720919 WMG720919 WWC720919 AE23 JQ786455 TM786455 ADI786455 ANE786455 AXA786455 BGW786455 BQS786455 CAO786455 CKK786455 CUG786455 DEC786455 DNY786455 DXU786455 EHQ786455 ERM786455 FBI786455 FLE786455 FVA786455 GEW786455 GOS786455 GYO786455 HIK786455 HSG786455 ICC786455 ILY786455 IVU786455 JFQ786455 JPM786455 JZI786455 KJE786455 KTA786455 LCW786455 LMS786455 LWO786455 MGK786455 MQG786455 NAC786455 NJY786455 NTU786455 ODQ786455 ONM786455 OXI786455 PHE786455 PRA786455 QAW786455 QKS786455 QUO786455 REK786455 ROG786455 RYC786455 SHY786455 SRU786455 TBQ786455 TLM786455 TVI786455 UFE786455 UPA786455 UYW786455 VIS786455 VSO786455 WCK786455 WMG786455 WWC786455 AE458775 JQ851991 TM851991 ADI851991 ANE851991 AXA851991 BGW851991 BQS851991 CAO851991 CKK851991 CUG851991 DEC851991 DNY851991 DXU851991 EHQ851991 ERM851991 FBI851991 FLE851991 FVA851991 GEW851991 GOS851991 GYO851991 HIK851991 HSG851991 ICC851991 ILY851991 IVU851991 JFQ851991 JPM851991 JZI851991 KJE851991 KTA851991 LCW851991 LMS851991 LWO851991 MGK851991 MQG851991 NAC851991 NJY851991 NTU851991 ODQ851991 ONM851991 OXI851991 PHE851991 PRA851991 QAW851991 QKS851991 QUO851991 REK851991 ROG851991 RYC851991 SHY851991 SRU851991 TBQ851991 TLM851991 TVI851991 UFE851991 UPA851991 UYW851991 VIS851991 VSO851991 WCK851991 WMG851991 WWC851991 JQ917527 TM917527 ADI917527 ANE917527 AXA917527 BGW917527 BQS917527 CAO917527 CKK917527 CUG917527 DEC917527 DNY917527 DXU917527 EHQ917527 ERM917527 FBI917527 FLE917527 FVA917527 GEW917527 GOS917527 GYO917527 HIK917527 HSG917527 ICC917527 ILY917527 IVU917527 JFQ917527 JPM917527 JZI917527 KJE917527 KTA917527 LCW917527 LMS917527 LWO917527 MGK917527 MQG917527 NAC917527 NJY917527 NTU917527 ODQ917527 ONM917527 OXI917527 PHE917527 PRA917527 QAW917527 QKS917527 QUO917527 REK917527 ROG917527 RYC917527 SHY917527 SRU917527 TBQ917527 TLM917527 TVI917527 UFE917527 UPA917527 UYW917527 VIS917527 VSO917527 WCK917527 WMG917527 WWC917527 WWC983063 JQ983063 TM983063 ADI983063 ANE983063 AXA983063 BGW983063 BQS983063 CAO983063 CKK983063 CUG983063 DEC983063 DNY983063 DXU983063 EHQ983063 ERM983063 FBI983063 FLE983063 FVA983063 GEW983063 GOS983063 GYO983063 HIK983063 HSG983063 ICC983063 ILY983063 IVU983063 JFQ983063 JPM983063 JZI983063 KJE983063 KTA983063 LCW983063 LMS983063 LWO983063 MGK983063 MQG983063 NAC983063 NJY983063 NTU983063 ODQ983063 ONM983063 OXI983063 PHE983063 PRA983063 QAW983063 QKS983063 QUO983063 REK983063 ROG983063 RYC983063 SHY983063 SRU983063 TBQ983063 TLM983063 TVI983063 UFE983063 UPA983063 UYW983063 VIS983063 VSO983063 WCK983063 WMG983063 AE524311 AE589847"/>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9">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206</v>
      </c>
    </row>
    <row r="2" spans="1:20" ht="22.5">
      <c r="F2" s="1274" t="s">
        <v>469</v>
      </c>
      <c r="G2" s="1275"/>
      <c r="H2" s="1276"/>
      <c r="I2" s="406"/>
    </row>
    <row r="3" spans="1:20" ht="3" customHeight="1"/>
    <row r="4" spans="1:20" s="182" customFormat="1" ht="11.25">
      <c r="A4" s="206"/>
      <c r="B4" s="206"/>
      <c r="C4" s="206"/>
      <c r="D4" s="206"/>
      <c r="F4" s="1224" t="s">
        <v>444</v>
      </c>
      <c r="G4" s="1224"/>
      <c r="H4" s="1224"/>
      <c r="I4" s="1277" t="s">
        <v>445</v>
      </c>
      <c r="J4" s="206"/>
      <c r="K4" s="206"/>
      <c r="L4" s="206"/>
      <c r="M4" s="206"/>
      <c r="N4" s="206"/>
      <c r="O4" s="206"/>
      <c r="P4" s="206"/>
      <c r="Q4" s="206"/>
      <c r="R4" s="206"/>
      <c r="S4" s="206"/>
      <c r="T4" s="206"/>
    </row>
    <row r="5" spans="1:20" s="182" customFormat="1" ht="11.25" customHeight="1">
      <c r="A5" s="206"/>
      <c r="B5" s="206"/>
      <c r="C5" s="206"/>
      <c r="D5" s="206"/>
      <c r="F5" s="299" t="s">
        <v>90</v>
      </c>
      <c r="G5" s="313" t="s">
        <v>447</v>
      </c>
      <c r="H5" s="298" t="s">
        <v>438</v>
      </c>
      <c r="I5" s="1277"/>
      <c r="J5" s="206"/>
      <c r="K5" s="206"/>
      <c r="L5" s="206"/>
      <c r="M5" s="206"/>
      <c r="N5" s="206"/>
      <c r="O5" s="206"/>
      <c r="P5" s="206"/>
      <c r="Q5" s="206"/>
      <c r="R5" s="206"/>
      <c r="S5" s="206"/>
      <c r="T5" s="206"/>
    </row>
    <row r="6" spans="1:20" s="182" customFormat="1" ht="12" customHeight="1">
      <c r="A6" s="206"/>
      <c r="B6" s="206"/>
      <c r="C6" s="206"/>
      <c r="D6" s="206"/>
      <c r="F6" s="300" t="s">
        <v>91</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470</v>
      </c>
      <c r="H7" s="297" t="str">
        <f>IF(dateCh="","",dateCh)</f>
        <v>28.04.2023</v>
      </c>
      <c r="I7" s="188" t="s">
        <v>471</v>
      </c>
      <c r="J7" s="311"/>
      <c r="K7" s="206"/>
      <c r="L7" s="206"/>
      <c r="M7" s="206"/>
      <c r="N7" s="206"/>
      <c r="O7" s="206"/>
      <c r="P7" s="206"/>
      <c r="Q7" s="206"/>
      <c r="R7" s="206"/>
      <c r="S7" s="206"/>
      <c r="T7" s="206"/>
    </row>
    <row r="8" spans="1:20" s="182" customFormat="1" ht="45">
      <c r="A8" s="1278">
        <v>1</v>
      </c>
      <c r="B8" s="206"/>
      <c r="C8" s="206"/>
      <c r="D8" s="206"/>
      <c r="F8" s="312" t="str">
        <f>"2." &amp;mergeValue(A8)</f>
        <v>2.1</v>
      </c>
      <c r="G8" s="388" t="s">
        <v>472</v>
      </c>
      <c r="H8" s="297"/>
      <c r="I8" s="188" t="s">
        <v>565</v>
      </c>
      <c r="J8" s="311"/>
      <c r="K8" s="206"/>
      <c r="L8" s="206"/>
      <c r="M8" s="206"/>
      <c r="N8" s="206"/>
      <c r="O8" s="206"/>
      <c r="P8" s="206"/>
      <c r="Q8" s="206"/>
      <c r="R8" s="206"/>
      <c r="S8" s="206"/>
      <c r="T8" s="206"/>
    </row>
    <row r="9" spans="1:20" s="182" customFormat="1" ht="22.5">
      <c r="A9" s="1278"/>
      <c r="B9" s="206"/>
      <c r="C9" s="206"/>
      <c r="D9" s="206"/>
      <c r="F9" s="312" t="str">
        <f>"3." &amp;mergeValue(A9)</f>
        <v>3.1</v>
      </c>
      <c r="G9" s="388" t="s">
        <v>473</v>
      </c>
      <c r="H9" s="297"/>
      <c r="I9" s="188" t="s">
        <v>563</v>
      </c>
      <c r="J9" s="311"/>
      <c r="K9" s="206"/>
      <c r="L9" s="206"/>
      <c r="M9" s="206"/>
      <c r="N9" s="206"/>
      <c r="O9" s="206"/>
      <c r="P9" s="206"/>
      <c r="Q9" s="206"/>
      <c r="R9" s="206"/>
      <c r="S9" s="206"/>
      <c r="T9" s="206"/>
    </row>
    <row r="10" spans="1:20" s="182" customFormat="1" ht="22.5">
      <c r="A10" s="1278"/>
      <c r="B10" s="206"/>
      <c r="C10" s="206"/>
      <c r="D10" s="206"/>
      <c r="F10" s="312" t="str">
        <f>"4."&amp;mergeValue(A10)</f>
        <v>4.1</v>
      </c>
      <c r="G10" s="388" t="s">
        <v>474</v>
      </c>
      <c r="H10" s="298" t="s">
        <v>448</v>
      </c>
      <c r="I10" s="188"/>
      <c r="J10" s="311"/>
      <c r="K10" s="206"/>
      <c r="L10" s="206"/>
      <c r="M10" s="206"/>
      <c r="N10" s="206"/>
      <c r="O10" s="206"/>
      <c r="P10" s="206"/>
      <c r="Q10" s="206"/>
      <c r="R10" s="206"/>
      <c r="S10" s="206"/>
      <c r="T10" s="206"/>
    </row>
    <row r="11" spans="1:20" s="182" customFormat="1" ht="18.75">
      <c r="A11" s="1278"/>
      <c r="B11" s="1278">
        <v>1</v>
      </c>
      <c r="C11" s="320"/>
      <c r="D11" s="320"/>
      <c r="F11" s="312" t="str">
        <f>"4."&amp;mergeValue(A11) &amp;"."&amp;mergeValue(B11)</f>
        <v>4.1.1</v>
      </c>
      <c r="G11" s="304" t="s">
        <v>567</v>
      </c>
      <c r="H11" s="297" t="str">
        <f>IF(region_name="","",region_name)</f>
        <v>Мурманская область</v>
      </c>
      <c r="I11" s="188" t="s">
        <v>477</v>
      </c>
      <c r="J11" s="311"/>
      <c r="K11" s="206"/>
      <c r="L11" s="206"/>
      <c r="M11" s="206"/>
      <c r="N11" s="206"/>
      <c r="O11" s="206"/>
      <c r="P11" s="206"/>
      <c r="Q11" s="206"/>
      <c r="R11" s="206"/>
      <c r="S11" s="206"/>
      <c r="T11" s="206"/>
    </row>
    <row r="12" spans="1:20" s="182" customFormat="1" ht="22.5">
      <c r="A12" s="1278"/>
      <c r="B12" s="1278"/>
      <c r="C12" s="1278">
        <v>1</v>
      </c>
      <c r="D12" s="320"/>
      <c r="F12" s="312" t="str">
        <f>"4."&amp;mergeValue(A12) &amp;"."&amp;mergeValue(B12)&amp;"."&amp;mergeValue(C12)</f>
        <v>4.1.1.1</v>
      </c>
      <c r="G12" s="317" t="s">
        <v>475</v>
      </c>
      <c r="H12" s="297"/>
      <c r="I12" s="188" t="s">
        <v>478</v>
      </c>
      <c r="J12" s="311"/>
      <c r="K12" s="206"/>
      <c r="L12" s="206"/>
      <c r="M12" s="206"/>
      <c r="N12" s="206"/>
      <c r="O12" s="206"/>
      <c r="P12" s="206"/>
      <c r="Q12" s="206"/>
      <c r="R12" s="206"/>
      <c r="S12" s="206"/>
      <c r="T12" s="206"/>
    </row>
    <row r="13" spans="1:20" s="182" customFormat="1" ht="39" customHeight="1">
      <c r="A13" s="1278"/>
      <c r="B13" s="1278"/>
      <c r="C13" s="1278"/>
      <c r="D13" s="320">
        <v>1</v>
      </c>
      <c r="F13" s="312" t="str">
        <f>"4."&amp;mergeValue(A13) &amp;"."&amp;mergeValue(B13)&amp;"."&amp;mergeValue(C13)&amp;"."&amp;mergeValue(D13)</f>
        <v>4.1.1.1.1</v>
      </c>
      <c r="G13" s="391" t="s">
        <v>476</v>
      </c>
      <c r="H13" s="297"/>
      <c r="I13" s="1319" t="s">
        <v>566</v>
      </c>
      <c r="J13" s="311"/>
      <c r="K13" s="206"/>
      <c r="L13" s="206"/>
      <c r="M13" s="206"/>
      <c r="N13" s="206"/>
      <c r="O13" s="206"/>
      <c r="P13" s="206"/>
      <c r="Q13" s="206"/>
      <c r="R13" s="206"/>
      <c r="S13" s="206"/>
      <c r="T13" s="206"/>
    </row>
    <row r="14" spans="1:20" s="182" customFormat="1" ht="18.75">
      <c r="A14" s="1278"/>
      <c r="B14" s="1278"/>
      <c r="C14" s="1278"/>
      <c r="D14" s="320"/>
      <c r="F14" s="314"/>
      <c r="G14" s="143" t="s">
        <v>4</v>
      </c>
      <c r="H14" s="319"/>
      <c r="I14" s="1319"/>
      <c r="J14" s="311"/>
      <c r="K14" s="206"/>
      <c r="L14" s="206"/>
      <c r="M14" s="206"/>
      <c r="N14" s="206"/>
      <c r="O14" s="206"/>
      <c r="P14" s="206"/>
      <c r="Q14" s="206"/>
      <c r="R14" s="206"/>
      <c r="S14" s="206"/>
      <c r="T14" s="206"/>
    </row>
    <row r="15" spans="1:20" s="182" customFormat="1" ht="18.75">
      <c r="A15" s="1278"/>
      <c r="B15" s="1278"/>
      <c r="C15" s="320"/>
      <c r="D15" s="320"/>
      <c r="F15" s="392"/>
      <c r="G15" s="187" t="s">
        <v>400</v>
      </c>
      <c r="H15" s="393"/>
      <c r="I15" s="394"/>
      <c r="J15" s="311"/>
      <c r="K15" s="206"/>
      <c r="L15" s="206"/>
      <c r="M15" s="206"/>
      <c r="N15" s="206"/>
      <c r="O15" s="206"/>
      <c r="P15" s="206"/>
      <c r="Q15" s="206"/>
      <c r="R15" s="206"/>
      <c r="S15" s="206"/>
      <c r="T15" s="206"/>
    </row>
    <row r="16" spans="1:20" s="182" customFormat="1" ht="18.75">
      <c r="A16" s="1278"/>
      <c r="B16" s="206"/>
      <c r="C16" s="206"/>
      <c r="D16" s="206"/>
      <c r="F16" s="314"/>
      <c r="G16" s="148" t="s">
        <v>482</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481</v>
      </c>
      <c r="H17" s="315"/>
      <c r="I17" s="316"/>
      <c r="J17" s="311"/>
      <c r="K17" s="206"/>
      <c r="L17" s="206"/>
      <c r="M17" s="206"/>
      <c r="N17" s="206"/>
      <c r="O17" s="206"/>
      <c r="P17" s="206"/>
      <c r="Q17" s="206"/>
      <c r="R17" s="206"/>
      <c r="S17" s="206"/>
      <c r="T17" s="206"/>
    </row>
    <row r="18" spans="1:20" s="306" customFormat="1" ht="3" customHeight="1">
      <c r="A18" s="307"/>
      <c r="B18" s="307"/>
      <c r="C18" s="307"/>
      <c r="D18" s="307"/>
      <c r="F18" s="321"/>
      <c r="G18" s="322"/>
      <c r="H18" s="323"/>
      <c r="I18" s="324"/>
      <c r="J18" s="307"/>
      <c r="K18" s="307"/>
      <c r="L18" s="307"/>
      <c r="M18" s="307"/>
      <c r="N18" s="307"/>
      <c r="O18" s="307"/>
      <c r="P18" s="307"/>
      <c r="Q18" s="307"/>
      <c r="R18" s="307"/>
      <c r="S18" s="307"/>
      <c r="T18" s="307"/>
    </row>
    <row r="19" spans="1:20" s="306" customFormat="1" ht="15" customHeight="1">
      <c r="A19" s="307"/>
      <c r="B19" s="307"/>
      <c r="C19" s="307"/>
      <c r="D19" s="307"/>
      <c r="F19" s="305"/>
      <c r="G19" s="1273" t="s">
        <v>568</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Logger">
    <tabColor indexed="24"/>
  </sheetPr>
  <dimension ref="A1:D16"/>
  <sheetViews>
    <sheetView showGridLines="0" zoomScaleNormal="100" workbookViewId="0"/>
  </sheetViews>
  <sheetFormatPr defaultRowHeight="11.25"/>
  <cols>
    <col min="1" max="1" width="30.7109375" style="12" customWidth="1"/>
    <col min="2" max="2" width="80.7109375" style="12" customWidth="1"/>
    <col min="3" max="3" width="30.7109375" style="12" customWidth="1"/>
    <col min="4" max="16384" width="9.140625" style="11"/>
  </cols>
  <sheetData>
    <row r="1" spans="1:4" ht="24" customHeight="1">
      <c r="A1" s="110" t="s">
        <v>68</v>
      </c>
      <c r="B1" s="110" t="s">
        <v>69</v>
      </c>
      <c r="C1" s="110" t="s">
        <v>70</v>
      </c>
      <c r="D1" s="10"/>
    </row>
    <row r="2" spans="1:4">
      <c r="A2" s="1178">
        <v>45043.473402777781</v>
      </c>
      <c r="B2" s="12" t="s">
        <v>756</v>
      </c>
      <c r="C2" s="12" t="s">
        <v>438</v>
      </c>
    </row>
    <row r="3" spans="1:4">
      <c r="A3" s="1178">
        <v>45043.473414351851</v>
      </c>
      <c r="B3" s="12" t="s">
        <v>757</v>
      </c>
      <c r="C3" s="12" t="s">
        <v>438</v>
      </c>
    </row>
    <row r="4" spans="1:4">
      <c r="A4" s="1178">
        <v>45043.473553240743</v>
      </c>
      <c r="B4" s="12" t="s">
        <v>756</v>
      </c>
      <c r="C4" s="12" t="s">
        <v>438</v>
      </c>
    </row>
    <row r="5" spans="1:4">
      <c r="A5" s="1178">
        <v>45043.473564814813</v>
      </c>
      <c r="B5" s="12" t="s">
        <v>757</v>
      </c>
      <c r="C5" s="12" t="s">
        <v>438</v>
      </c>
    </row>
    <row r="6" spans="1:4">
      <c r="A6" s="1178">
        <v>45043.481527777774</v>
      </c>
      <c r="B6" s="12" t="s">
        <v>756</v>
      </c>
      <c r="C6" s="12" t="s">
        <v>438</v>
      </c>
    </row>
    <row r="7" spans="1:4">
      <c r="A7" s="1178">
        <v>45043.481539351851</v>
      </c>
      <c r="B7" s="12" t="s">
        <v>757</v>
      </c>
      <c r="C7" s="12" t="s">
        <v>438</v>
      </c>
    </row>
    <row r="8" spans="1:4">
      <c r="A8" s="1178">
        <v>45048.406076388892</v>
      </c>
      <c r="B8" s="12" t="s">
        <v>756</v>
      </c>
      <c r="C8" s="12" t="s">
        <v>438</v>
      </c>
    </row>
    <row r="9" spans="1:4">
      <c r="A9" s="1178">
        <v>45048.407106481478</v>
      </c>
      <c r="B9" s="12" t="s">
        <v>757</v>
      </c>
      <c r="C9" s="12" t="s">
        <v>438</v>
      </c>
    </row>
    <row r="10" spans="1:4">
      <c r="A10" s="1178">
        <v>45048.41133101852</v>
      </c>
      <c r="B10" s="12" t="s">
        <v>756</v>
      </c>
      <c r="C10" s="12" t="s">
        <v>438</v>
      </c>
    </row>
    <row r="11" spans="1:4">
      <c r="A11" s="1178">
        <v>45048.41134259259</v>
      </c>
      <c r="B11" s="12" t="s">
        <v>757</v>
      </c>
      <c r="C11" s="12" t="s">
        <v>438</v>
      </c>
    </row>
    <row r="12" spans="1:4">
      <c r="A12" s="1178">
        <v>45048.45957175926</v>
      </c>
      <c r="B12" s="12" t="s">
        <v>756</v>
      </c>
      <c r="C12" s="12" t="s">
        <v>438</v>
      </c>
    </row>
    <row r="13" spans="1:4">
      <c r="A13" s="1178">
        <v>45048.459606481483</v>
      </c>
      <c r="B13" s="12" t="s">
        <v>757</v>
      </c>
      <c r="C13" s="12" t="s">
        <v>438</v>
      </c>
    </row>
    <row r="14" spans="1:4">
      <c r="A14" s="1178">
        <v>45688.479386574072</v>
      </c>
      <c r="B14" s="12" t="s">
        <v>756</v>
      </c>
      <c r="C14" s="12" t="s">
        <v>438</v>
      </c>
    </row>
    <row r="15" spans="1:4">
      <c r="A15" s="1178">
        <v>45691.395439814813</v>
      </c>
      <c r="B15" s="12" t="s">
        <v>756</v>
      </c>
      <c r="C15" s="12" t="s">
        <v>438</v>
      </c>
    </row>
    <row r="16" spans="1:4">
      <c r="A16" s="1178">
        <v>45691.395451388889</v>
      </c>
      <c r="B16" s="12" t="s">
        <v>757</v>
      </c>
      <c r="C16" s="12" t="s">
        <v>438</v>
      </c>
    </row>
  </sheetData>
  <sheetProtection password="FA9C" sheet="1" objects="1" scenarios="1" formatColumns="0" formatRows="0" autoFilter="0"/>
  <phoneticPr fontId="6" type="noConversion"/>
  <pageMargins left="0.75" right="0.75" top="1" bottom="1" header="0.5" footer="0.5"/>
  <pageSetup paperSize="9"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9">
    <tabColor rgb="FFEAEBEE"/>
    <pageSetUpPr fitToPage="1"/>
  </sheetPr>
  <dimension ref="A1:AC32"/>
  <sheetViews>
    <sheetView showGridLines="0" topLeftCell="I4" zoomScaleNormal="100" workbookViewId="0"/>
  </sheetViews>
  <sheetFormatPr defaultColWidth="10.5703125" defaultRowHeight="14.25"/>
  <cols>
    <col min="1" max="6" width="10.5703125" style="468" hidden="1" customWidth="1"/>
    <col min="7" max="8" width="9.140625" style="474" hidden="1" customWidth="1"/>
    <col min="9" max="9" width="3.7109375" style="452" customWidth="1"/>
    <col min="10" max="11" width="3.7109375" style="451" customWidth="1"/>
    <col min="12" max="12" width="12.7109375" style="445" customWidth="1"/>
    <col min="13" max="13" width="47.42578125" style="445" customWidth="1"/>
    <col min="14" max="14" width="2.7109375" style="445" hidden="1" customWidth="1"/>
    <col min="15" max="18" width="23.7109375" style="445" customWidth="1"/>
    <col min="19" max="19" width="11.7109375" style="445" customWidth="1"/>
    <col min="20" max="20" width="3.7109375" style="445" customWidth="1"/>
    <col min="21" max="21" width="11.7109375" style="445" customWidth="1"/>
    <col min="22" max="22" width="8.5703125" style="445" hidden="1" customWidth="1"/>
    <col min="23" max="23" width="4.7109375" style="445" customWidth="1"/>
    <col min="24" max="24" width="115.7109375" style="445" customWidth="1"/>
    <col min="25" max="25" width="10.5703125" style="954"/>
    <col min="26" max="29" width="10.5703125" style="468"/>
    <col min="30" max="246" width="10.5703125" style="445"/>
    <col min="247" max="254" width="0" style="445" hidden="1" customWidth="1"/>
    <col min="255" max="257" width="3.7109375" style="445" customWidth="1"/>
    <col min="258" max="258" width="12.7109375" style="445" customWidth="1"/>
    <col min="259" max="259" width="47.42578125" style="445" customWidth="1"/>
    <col min="260" max="260" width="0" style="445" hidden="1" customWidth="1"/>
    <col min="261" max="261" width="24.7109375" style="445" customWidth="1"/>
    <col min="262" max="262" width="14.7109375" style="445" customWidth="1"/>
    <col min="263" max="264" width="15.7109375" style="445" customWidth="1"/>
    <col min="265" max="265" width="11.7109375" style="445" customWidth="1"/>
    <col min="266" max="266" width="6.42578125" style="445" bestFit="1" customWidth="1"/>
    <col min="267" max="267" width="11.7109375" style="445" customWidth="1"/>
    <col min="268" max="268" width="0" style="445" hidden="1" customWidth="1"/>
    <col min="269" max="269" width="3.7109375" style="445" customWidth="1"/>
    <col min="270" max="270" width="11.140625" style="445" bestFit="1" customWidth="1"/>
    <col min="271" max="502" width="10.5703125" style="445"/>
    <col min="503" max="510" width="0" style="445" hidden="1" customWidth="1"/>
    <col min="511" max="513" width="3.7109375" style="445" customWidth="1"/>
    <col min="514" max="514" width="12.7109375" style="445" customWidth="1"/>
    <col min="515" max="515" width="47.42578125" style="445" customWidth="1"/>
    <col min="516" max="516" width="0" style="445" hidden="1" customWidth="1"/>
    <col min="517" max="517" width="24.7109375" style="445" customWidth="1"/>
    <col min="518" max="518" width="14.7109375" style="445" customWidth="1"/>
    <col min="519" max="520" width="15.7109375" style="445" customWidth="1"/>
    <col min="521" max="521" width="11.7109375" style="445" customWidth="1"/>
    <col min="522" max="522" width="6.42578125" style="445" bestFit="1" customWidth="1"/>
    <col min="523" max="523" width="11.7109375" style="445" customWidth="1"/>
    <col min="524" max="524" width="0" style="445" hidden="1" customWidth="1"/>
    <col min="525" max="525" width="3.7109375" style="445" customWidth="1"/>
    <col min="526" max="526" width="11.140625" style="445" bestFit="1" customWidth="1"/>
    <col min="527" max="758" width="10.5703125" style="445"/>
    <col min="759" max="766" width="0" style="445" hidden="1" customWidth="1"/>
    <col min="767" max="769" width="3.7109375" style="445" customWidth="1"/>
    <col min="770" max="770" width="12.7109375" style="445" customWidth="1"/>
    <col min="771" max="771" width="47.42578125" style="445" customWidth="1"/>
    <col min="772" max="772" width="0" style="445" hidden="1" customWidth="1"/>
    <col min="773" max="773" width="24.7109375" style="445" customWidth="1"/>
    <col min="774" max="774" width="14.7109375" style="445" customWidth="1"/>
    <col min="775" max="776" width="15.7109375" style="445" customWidth="1"/>
    <col min="777" max="777" width="11.7109375" style="445" customWidth="1"/>
    <col min="778" max="778" width="6.42578125" style="445" bestFit="1" customWidth="1"/>
    <col min="779" max="779" width="11.7109375" style="445" customWidth="1"/>
    <col min="780" max="780" width="0" style="445" hidden="1" customWidth="1"/>
    <col min="781" max="781" width="3.7109375" style="445" customWidth="1"/>
    <col min="782" max="782" width="11.140625" style="445" bestFit="1" customWidth="1"/>
    <col min="783" max="1014" width="10.5703125" style="445"/>
    <col min="1015" max="1022" width="0" style="445" hidden="1" customWidth="1"/>
    <col min="1023" max="1025" width="3.7109375" style="445" customWidth="1"/>
    <col min="1026" max="1026" width="12.7109375" style="445" customWidth="1"/>
    <col min="1027" max="1027" width="47.42578125" style="445" customWidth="1"/>
    <col min="1028" max="1028" width="0" style="445" hidden="1" customWidth="1"/>
    <col min="1029" max="1029" width="24.7109375" style="445" customWidth="1"/>
    <col min="1030" max="1030" width="14.7109375" style="445" customWidth="1"/>
    <col min="1031" max="1032" width="15.7109375" style="445" customWidth="1"/>
    <col min="1033" max="1033" width="11.7109375" style="445" customWidth="1"/>
    <col min="1034" max="1034" width="6.42578125" style="445" bestFit="1" customWidth="1"/>
    <col min="1035" max="1035" width="11.7109375" style="445" customWidth="1"/>
    <col min="1036" max="1036" width="0" style="445" hidden="1" customWidth="1"/>
    <col min="1037" max="1037" width="3.7109375" style="445" customWidth="1"/>
    <col min="1038" max="1038" width="11.140625" style="445" bestFit="1" customWidth="1"/>
    <col min="1039" max="1270" width="10.5703125" style="445"/>
    <col min="1271" max="1278" width="0" style="445" hidden="1" customWidth="1"/>
    <col min="1279" max="1281" width="3.7109375" style="445" customWidth="1"/>
    <col min="1282" max="1282" width="12.7109375" style="445" customWidth="1"/>
    <col min="1283" max="1283" width="47.42578125" style="445" customWidth="1"/>
    <col min="1284" max="1284" width="0" style="445" hidden="1" customWidth="1"/>
    <col min="1285" max="1285" width="24.7109375" style="445" customWidth="1"/>
    <col min="1286" max="1286" width="14.7109375" style="445" customWidth="1"/>
    <col min="1287" max="1288" width="15.7109375" style="445" customWidth="1"/>
    <col min="1289" max="1289" width="11.7109375" style="445" customWidth="1"/>
    <col min="1290" max="1290" width="6.42578125" style="445" bestFit="1" customWidth="1"/>
    <col min="1291" max="1291" width="11.7109375" style="445" customWidth="1"/>
    <col min="1292" max="1292" width="0" style="445" hidden="1" customWidth="1"/>
    <col min="1293" max="1293" width="3.7109375" style="445" customWidth="1"/>
    <col min="1294" max="1294" width="11.140625" style="445" bestFit="1" customWidth="1"/>
    <col min="1295" max="1526" width="10.5703125" style="445"/>
    <col min="1527" max="1534" width="0" style="445" hidden="1" customWidth="1"/>
    <col min="1535" max="1537" width="3.7109375" style="445" customWidth="1"/>
    <col min="1538" max="1538" width="12.7109375" style="445" customWidth="1"/>
    <col min="1539" max="1539" width="47.42578125" style="445" customWidth="1"/>
    <col min="1540" max="1540" width="0" style="445" hidden="1" customWidth="1"/>
    <col min="1541" max="1541" width="24.7109375" style="445" customWidth="1"/>
    <col min="1542" max="1542" width="14.7109375" style="445" customWidth="1"/>
    <col min="1543" max="1544" width="15.7109375" style="445" customWidth="1"/>
    <col min="1545" max="1545" width="11.7109375" style="445" customWidth="1"/>
    <col min="1546" max="1546" width="6.42578125" style="445" bestFit="1" customWidth="1"/>
    <col min="1547" max="1547" width="11.7109375" style="445" customWidth="1"/>
    <col min="1548" max="1548" width="0" style="445" hidden="1" customWidth="1"/>
    <col min="1549" max="1549" width="3.7109375" style="445" customWidth="1"/>
    <col min="1550" max="1550" width="11.140625" style="445" bestFit="1" customWidth="1"/>
    <col min="1551" max="1782" width="10.5703125" style="445"/>
    <col min="1783" max="1790" width="0" style="445" hidden="1" customWidth="1"/>
    <col min="1791" max="1793" width="3.7109375" style="445" customWidth="1"/>
    <col min="1794" max="1794" width="12.7109375" style="445" customWidth="1"/>
    <col min="1795" max="1795" width="47.42578125" style="445" customWidth="1"/>
    <col min="1796" max="1796" width="0" style="445" hidden="1" customWidth="1"/>
    <col min="1797" max="1797" width="24.7109375" style="445" customWidth="1"/>
    <col min="1798" max="1798" width="14.7109375" style="445" customWidth="1"/>
    <col min="1799" max="1800" width="15.7109375" style="445" customWidth="1"/>
    <col min="1801" max="1801" width="11.7109375" style="445" customWidth="1"/>
    <col min="1802" max="1802" width="6.42578125" style="445" bestFit="1" customWidth="1"/>
    <col min="1803" max="1803" width="11.7109375" style="445" customWidth="1"/>
    <col min="1804" max="1804" width="0" style="445" hidden="1" customWidth="1"/>
    <col min="1805" max="1805" width="3.7109375" style="445" customWidth="1"/>
    <col min="1806" max="1806" width="11.140625" style="445" bestFit="1" customWidth="1"/>
    <col min="1807" max="2038" width="10.5703125" style="445"/>
    <col min="2039" max="2046" width="0" style="445" hidden="1" customWidth="1"/>
    <col min="2047" max="2049" width="3.7109375" style="445" customWidth="1"/>
    <col min="2050" max="2050" width="12.7109375" style="445" customWidth="1"/>
    <col min="2051" max="2051" width="47.42578125" style="445" customWidth="1"/>
    <col min="2052" max="2052" width="0" style="445" hidden="1" customWidth="1"/>
    <col min="2053" max="2053" width="24.7109375" style="445" customWidth="1"/>
    <col min="2054" max="2054" width="14.7109375" style="445" customWidth="1"/>
    <col min="2055" max="2056" width="15.7109375" style="445" customWidth="1"/>
    <col min="2057" max="2057" width="11.7109375" style="445" customWidth="1"/>
    <col min="2058" max="2058" width="6.42578125" style="445" bestFit="1" customWidth="1"/>
    <col min="2059" max="2059" width="11.7109375" style="445" customWidth="1"/>
    <col min="2060" max="2060" width="0" style="445" hidden="1" customWidth="1"/>
    <col min="2061" max="2061" width="3.7109375" style="445" customWidth="1"/>
    <col min="2062" max="2062" width="11.140625" style="445" bestFit="1" customWidth="1"/>
    <col min="2063" max="2294" width="10.5703125" style="445"/>
    <col min="2295" max="2302" width="0" style="445" hidden="1" customWidth="1"/>
    <col min="2303" max="2305" width="3.7109375" style="445" customWidth="1"/>
    <col min="2306" max="2306" width="12.7109375" style="445" customWidth="1"/>
    <col min="2307" max="2307" width="47.42578125" style="445" customWidth="1"/>
    <col min="2308" max="2308" width="0" style="445" hidden="1" customWidth="1"/>
    <col min="2309" max="2309" width="24.7109375" style="445" customWidth="1"/>
    <col min="2310" max="2310" width="14.7109375" style="445" customWidth="1"/>
    <col min="2311" max="2312" width="15.7109375" style="445" customWidth="1"/>
    <col min="2313" max="2313" width="11.7109375" style="445" customWidth="1"/>
    <col min="2314" max="2314" width="6.42578125" style="445" bestFit="1" customWidth="1"/>
    <col min="2315" max="2315" width="11.7109375" style="445" customWidth="1"/>
    <col min="2316" max="2316" width="0" style="445" hidden="1" customWidth="1"/>
    <col min="2317" max="2317" width="3.7109375" style="445" customWidth="1"/>
    <col min="2318" max="2318" width="11.140625" style="445" bestFit="1" customWidth="1"/>
    <col min="2319" max="2550" width="10.5703125" style="445"/>
    <col min="2551" max="2558" width="0" style="445" hidden="1" customWidth="1"/>
    <col min="2559" max="2561" width="3.7109375" style="445" customWidth="1"/>
    <col min="2562" max="2562" width="12.7109375" style="445" customWidth="1"/>
    <col min="2563" max="2563" width="47.42578125" style="445" customWidth="1"/>
    <col min="2564" max="2564" width="0" style="445" hidden="1" customWidth="1"/>
    <col min="2565" max="2565" width="24.7109375" style="445" customWidth="1"/>
    <col min="2566" max="2566" width="14.7109375" style="445" customWidth="1"/>
    <col min="2567" max="2568" width="15.7109375" style="445" customWidth="1"/>
    <col min="2569" max="2569" width="11.7109375" style="445" customWidth="1"/>
    <col min="2570" max="2570" width="6.42578125" style="445" bestFit="1" customWidth="1"/>
    <col min="2571" max="2571" width="11.7109375" style="445" customWidth="1"/>
    <col min="2572" max="2572" width="0" style="445" hidden="1" customWidth="1"/>
    <col min="2573" max="2573" width="3.7109375" style="445" customWidth="1"/>
    <col min="2574" max="2574" width="11.140625" style="445" bestFit="1" customWidth="1"/>
    <col min="2575" max="2806" width="10.5703125" style="445"/>
    <col min="2807" max="2814" width="0" style="445" hidden="1" customWidth="1"/>
    <col min="2815" max="2817" width="3.7109375" style="445" customWidth="1"/>
    <col min="2818" max="2818" width="12.7109375" style="445" customWidth="1"/>
    <col min="2819" max="2819" width="47.42578125" style="445" customWidth="1"/>
    <col min="2820" max="2820" width="0" style="445" hidden="1" customWidth="1"/>
    <col min="2821" max="2821" width="24.7109375" style="445" customWidth="1"/>
    <col min="2822" max="2822" width="14.7109375" style="445" customWidth="1"/>
    <col min="2823" max="2824" width="15.7109375" style="445" customWidth="1"/>
    <col min="2825" max="2825" width="11.7109375" style="445" customWidth="1"/>
    <col min="2826" max="2826" width="6.42578125" style="445" bestFit="1" customWidth="1"/>
    <col min="2827" max="2827" width="11.7109375" style="445" customWidth="1"/>
    <col min="2828" max="2828" width="0" style="445" hidden="1" customWidth="1"/>
    <col min="2829" max="2829" width="3.7109375" style="445" customWidth="1"/>
    <col min="2830" max="2830" width="11.140625" style="445" bestFit="1" customWidth="1"/>
    <col min="2831" max="3062" width="10.5703125" style="445"/>
    <col min="3063" max="3070" width="0" style="445" hidden="1" customWidth="1"/>
    <col min="3071" max="3073" width="3.7109375" style="445" customWidth="1"/>
    <col min="3074" max="3074" width="12.7109375" style="445" customWidth="1"/>
    <col min="3075" max="3075" width="47.42578125" style="445" customWidth="1"/>
    <col min="3076" max="3076" width="0" style="445" hidden="1" customWidth="1"/>
    <col min="3077" max="3077" width="24.7109375" style="445" customWidth="1"/>
    <col min="3078" max="3078" width="14.7109375" style="445" customWidth="1"/>
    <col min="3079" max="3080" width="15.7109375" style="445" customWidth="1"/>
    <col min="3081" max="3081" width="11.7109375" style="445" customWidth="1"/>
    <col min="3082" max="3082" width="6.42578125" style="445" bestFit="1" customWidth="1"/>
    <col min="3083" max="3083" width="11.7109375" style="445" customWidth="1"/>
    <col min="3084" max="3084" width="0" style="445" hidden="1" customWidth="1"/>
    <col min="3085" max="3085" width="3.7109375" style="445" customWidth="1"/>
    <col min="3086" max="3086" width="11.140625" style="445" bestFit="1" customWidth="1"/>
    <col min="3087" max="3318" width="10.5703125" style="445"/>
    <col min="3319" max="3326" width="0" style="445" hidden="1" customWidth="1"/>
    <col min="3327" max="3329" width="3.7109375" style="445" customWidth="1"/>
    <col min="3330" max="3330" width="12.7109375" style="445" customWidth="1"/>
    <col min="3331" max="3331" width="47.42578125" style="445" customWidth="1"/>
    <col min="3332" max="3332" width="0" style="445" hidden="1" customWidth="1"/>
    <col min="3333" max="3333" width="24.7109375" style="445" customWidth="1"/>
    <col min="3334" max="3334" width="14.7109375" style="445" customWidth="1"/>
    <col min="3335" max="3336" width="15.7109375" style="445" customWidth="1"/>
    <col min="3337" max="3337" width="11.7109375" style="445" customWidth="1"/>
    <col min="3338" max="3338" width="6.42578125" style="445" bestFit="1" customWidth="1"/>
    <col min="3339" max="3339" width="11.7109375" style="445" customWidth="1"/>
    <col min="3340" max="3340" width="0" style="445" hidden="1" customWidth="1"/>
    <col min="3341" max="3341" width="3.7109375" style="445" customWidth="1"/>
    <col min="3342" max="3342" width="11.140625" style="445" bestFit="1" customWidth="1"/>
    <col min="3343" max="3574" width="10.5703125" style="445"/>
    <col min="3575" max="3582" width="0" style="445" hidden="1" customWidth="1"/>
    <col min="3583" max="3585" width="3.7109375" style="445" customWidth="1"/>
    <col min="3586" max="3586" width="12.7109375" style="445" customWidth="1"/>
    <col min="3587" max="3587" width="47.42578125" style="445" customWidth="1"/>
    <col min="3588" max="3588" width="0" style="445" hidden="1" customWidth="1"/>
    <col min="3589" max="3589" width="24.7109375" style="445" customWidth="1"/>
    <col min="3590" max="3590" width="14.7109375" style="445" customWidth="1"/>
    <col min="3591" max="3592" width="15.7109375" style="445" customWidth="1"/>
    <col min="3593" max="3593" width="11.7109375" style="445" customWidth="1"/>
    <col min="3594" max="3594" width="6.42578125" style="445" bestFit="1" customWidth="1"/>
    <col min="3595" max="3595" width="11.7109375" style="445" customWidth="1"/>
    <col min="3596" max="3596" width="0" style="445" hidden="1" customWidth="1"/>
    <col min="3597" max="3597" width="3.7109375" style="445" customWidth="1"/>
    <col min="3598" max="3598" width="11.140625" style="445" bestFit="1" customWidth="1"/>
    <col min="3599" max="3830" width="10.5703125" style="445"/>
    <col min="3831" max="3838" width="0" style="445" hidden="1" customWidth="1"/>
    <col min="3839" max="3841" width="3.7109375" style="445" customWidth="1"/>
    <col min="3842" max="3842" width="12.7109375" style="445" customWidth="1"/>
    <col min="3843" max="3843" width="47.42578125" style="445" customWidth="1"/>
    <col min="3844" max="3844" width="0" style="445" hidden="1" customWidth="1"/>
    <col min="3845" max="3845" width="24.7109375" style="445" customWidth="1"/>
    <col min="3846" max="3846" width="14.7109375" style="445" customWidth="1"/>
    <col min="3847" max="3848" width="15.7109375" style="445" customWidth="1"/>
    <col min="3849" max="3849" width="11.7109375" style="445" customWidth="1"/>
    <col min="3850" max="3850" width="6.42578125" style="445" bestFit="1" customWidth="1"/>
    <col min="3851" max="3851" width="11.7109375" style="445" customWidth="1"/>
    <col min="3852" max="3852" width="0" style="445" hidden="1" customWidth="1"/>
    <col min="3853" max="3853" width="3.7109375" style="445" customWidth="1"/>
    <col min="3854" max="3854" width="11.140625" style="445" bestFit="1" customWidth="1"/>
    <col min="3855" max="4086" width="10.5703125" style="445"/>
    <col min="4087" max="4094" width="0" style="445" hidden="1" customWidth="1"/>
    <col min="4095" max="4097" width="3.7109375" style="445" customWidth="1"/>
    <col min="4098" max="4098" width="12.7109375" style="445" customWidth="1"/>
    <col min="4099" max="4099" width="47.42578125" style="445" customWidth="1"/>
    <col min="4100" max="4100" width="0" style="445" hidden="1" customWidth="1"/>
    <col min="4101" max="4101" width="24.7109375" style="445" customWidth="1"/>
    <col min="4102" max="4102" width="14.7109375" style="445" customWidth="1"/>
    <col min="4103" max="4104" width="15.7109375" style="445" customWidth="1"/>
    <col min="4105" max="4105" width="11.7109375" style="445" customWidth="1"/>
    <col min="4106" max="4106" width="6.42578125" style="445" bestFit="1" customWidth="1"/>
    <col min="4107" max="4107" width="11.7109375" style="445" customWidth="1"/>
    <col min="4108" max="4108" width="0" style="445" hidden="1" customWidth="1"/>
    <col min="4109" max="4109" width="3.7109375" style="445" customWidth="1"/>
    <col min="4110" max="4110" width="11.140625" style="445" bestFit="1" customWidth="1"/>
    <col min="4111" max="4342" width="10.5703125" style="445"/>
    <col min="4343" max="4350" width="0" style="445" hidden="1" customWidth="1"/>
    <col min="4351" max="4353" width="3.7109375" style="445" customWidth="1"/>
    <col min="4354" max="4354" width="12.7109375" style="445" customWidth="1"/>
    <col min="4355" max="4355" width="47.42578125" style="445" customWidth="1"/>
    <col min="4356" max="4356" width="0" style="445" hidden="1" customWidth="1"/>
    <col min="4357" max="4357" width="24.7109375" style="445" customWidth="1"/>
    <col min="4358" max="4358" width="14.7109375" style="445" customWidth="1"/>
    <col min="4359" max="4360" width="15.7109375" style="445" customWidth="1"/>
    <col min="4361" max="4361" width="11.7109375" style="445" customWidth="1"/>
    <col min="4362" max="4362" width="6.42578125" style="445" bestFit="1" customWidth="1"/>
    <col min="4363" max="4363" width="11.7109375" style="445" customWidth="1"/>
    <col min="4364" max="4364" width="0" style="445" hidden="1" customWidth="1"/>
    <col min="4365" max="4365" width="3.7109375" style="445" customWidth="1"/>
    <col min="4366" max="4366" width="11.140625" style="445" bestFit="1" customWidth="1"/>
    <col min="4367" max="4598" width="10.5703125" style="445"/>
    <col min="4599" max="4606" width="0" style="445" hidden="1" customWidth="1"/>
    <col min="4607" max="4609" width="3.7109375" style="445" customWidth="1"/>
    <col min="4610" max="4610" width="12.7109375" style="445" customWidth="1"/>
    <col min="4611" max="4611" width="47.42578125" style="445" customWidth="1"/>
    <col min="4612" max="4612" width="0" style="445" hidden="1" customWidth="1"/>
    <col min="4613" max="4613" width="24.7109375" style="445" customWidth="1"/>
    <col min="4614" max="4614" width="14.7109375" style="445" customWidth="1"/>
    <col min="4615" max="4616" width="15.7109375" style="445" customWidth="1"/>
    <col min="4617" max="4617" width="11.7109375" style="445" customWidth="1"/>
    <col min="4618" max="4618" width="6.42578125" style="445" bestFit="1" customWidth="1"/>
    <col min="4619" max="4619" width="11.7109375" style="445" customWidth="1"/>
    <col min="4620" max="4620" width="0" style="445" hidden="1" customWidth="1"/>
    <col min="4621" max="4621" width="3.7109375" style="445" customWidth="1"/>
    <col min="4622" max="4622" width="11.140625" style="445" bestFit="1" customWidth="1"/>
    <col min="4623" max="4854" width="10.5703125" style="445"/>
    <col min="4855" max="4862" width="0" style="445" hidden="1" customWidth="1"/>
    <col min="4863" max="4865" width="3.7109375" style="445" customWidth="1"/>
    <col min="4866" max="4866" width="12.7109375" style="445" customWidth="1"/>
    <col min="4867" max="4867" width="47.42578125" style="445" customWidth="1"/>
    <col min="4868" max="4868" width="0" style="445" hidden="1" customWidth="1"/>
    <col min="4869" max="4869" width="24.7109375" style="445" customWidth="1"/>
    <col min="4870" max="4870" width="14.7109375" style="445" customWidth="1"/>
    <col min="4871" max="4872" width="15.7109375" style="445" customWidth="1"/>
    <col min="4873" max="4873" width="11.7109375" style="445" customWidth="1"/>
    <col min="4874" max="4874" width="6.42578125" style="445" bestFit="1" customWidth="1"/>
    <col min="4875" max="4875" width="11.7109375" style="445" customWidth="1"/>
    <col min="4876" max="4876" width="0" style="445" hidden="1" customWidth="1"/>
    <col min="4877" max="4877" width="3.7109375" style="445" customWidth="1"/>
    <col min="4878" max="4878" width="11.140625" style="445" bestFit="1" customWidth="1"/>
    <col min="4879" max="5110" width="10.5703125" style="445"/>
    <col min="5111" max="5118" width="0" style="445" hidden="1" customWidth="1"/>
    <col min="5119" max="5121" width="3.7109375" style="445" customWidth="1"/>
    <col min="5122" max="5122" width="12.7109375" style="445" customWidth="1"/>
    <col min="5123" max="5123" width="47.42578125" style="445" customWidth="1"/>
    <col min="5124" max="5124" width="0" style="445" hidden="1" customWidth="1"/>
    <col min="5125" max="5125" width="24.7109375" style="445" customWidth="1"/>
    <col min="5126" max="5126" width="14.7109375" style="445" customWidth="1"/>
    <col min="5127" max="5128" width="15.7109375" style="445" customWidth="1"/>
    <col min="5129" max="5129" width="11.7109375" style="445" customWidth="1"/>
    <col min="5130" max="5130" width="6.42578125" style="445" bestFit="1" customWidth="1"/>
    <col min="5131" max="5131" width="11.7109375" style="445" customWidth="1"/>
    <col min="5132" max="5132" width="0" style="445" hidden="1" customWidth="1"/>
    <col min="5133" max="5133" width="3.7109375" style="445" customWidth="1"/>
    <col min="5134" max="5134" width="11.140625" style="445" bestFit="1" customWidth="1"/>
    <col min="5135" max="5366" width="10.5703125" style="445"/>
    <col min="5367" max="5374" width="0" style="445" hidden="1" customWidth="1"/>
    <col min="5375" max="5377" width="3.7109375" style="445" customWidth="1"/>
    <col min="5378" max="5378" width="12.7109375" style="445" customWidth="1"/>
    <col min="5379" max="5379" width="47.42578125" style="445" customWidth="1"/>
    <col min="5380" max="5380" width="0" style="445" hidden="1" customWidth="1"/>
    <col min="5381" max="5381" width="24.7109375" style="445" customWidth="1"/>
    <col min="5382" max="5382" width="14.7109375" style="445" customWidth="1"/>
    <col min="5383" max="5384" width="15.7109375" style="445" customWidth="1"/>
    <col min="5385" max="5385" width="11.7109375" style="445" customWidth="1"/>
    <col min="5386" max="5386" width="6.42578125" style="445" bestFit="1" customWidth="1"/>
    <col min="5387" max="5387" width="11.7109375" style="445" customWidth="1"/>
    <col min="5388" max="5388" width="0" style="445" hidden="1" customWidth="1"/>
    <col min="5389" max="5389" width="3.7109375" style="445" customWidth="1"/>
    <col min="5390" max="5390" width="11.140625" style="445" bestFit="1" customWidth="1"/>
    <col min="5391" max="5622" width="10.5703125" style="445"/>
    <col min="5623" max="5630" width="0" style="445" hidden="1" customWidth="1"/>
    <col min="5631" max="5633" width="3.7109375" style="445" customWidth="1"/>
    <col min="5634" max="5634" width="12.7109375" style="445" customWidth="1"/>
    <col min="5635" max="5635" width="47.42578125" style="445" customWidth="1"/>
    <col min="5636" max="5636" width="0" style="445" hidden="1" customWidth="1"/>
    <col min="5637" max="5637" width="24.7109375" style="445" customWidth="1"/>
    <col min="5638" max="5638" width="14.7109375" style="445" customWidth="1"/>
    <col min="5639" max="5640" width="15.7109375" style="445" customWidth="1"/>
    <col min="5641" max="5641" width="11.7109375" style="445" customWidth="1"/>
    <col min="5642" max="5642" width="6.42578125" style="445" bestFit="1" customWidth="1"/>
    <col min="5643" max="5643" width="11.7109375" style="445" customWidth="1"/>
    <col min="5644" max="5644" width="0" style="445" hidden="1" customWidth="1"/>
    <col min="5645" max="5645" width="3.7109375" style="445" customWidth="1"/>
    <col min="5646" max="5646" width="11.140625" style="445" bestFit="1" customWidth="1"/>
    <col min="5647" max="5878" width="10.5703125" style="445"/>
    <col min="5879" max="5886" width="0" style="445" hidden="1" customWidth="1"/>
    <col min="5887" max="5889" width="3.7109375" style="445" customWidth="1"/>
    <col min="5890" max="5890" width="12.7109375" style="445" customWidth="1"/>
    <col min="5891" max="5891" width="47.42578125" style="445" customWidth="1"/>
    <col min="5892" max="5892" width="0" style="445" hidden="1" customWidth="1"/>
    <col min="5893" max="5893" width="24.7109375" style="445" customWidth="1"/>
    <col min="5894" max="5894" width="14.7109375" style="445" customWidth="1"/>
    <col min="5895" max="5896" width="15.7109375" style="445" customWidth="1"/>
    <col min="5897" max="5897" width="11.7109375" style="445" customWidth="1"/>
    <col min="5898" max="5898" width="6.42578125" style="445" bestFit="1" customWidth="1"/>
    <col min="5899" max="5899" width="11.7109375" style="445" customWidth="1"/>
    <col min="5900" max="5900" width="0" style="445" hidden="1" customWidth="1"/>
    <col min="5901" max="5901" width="3.7109375" style="445" customWidth="1"/>
    <col min="5902" max="5902" width="11.140625" style="445" bestFit="1" customWidth="1"/>
    <col min="5903" max="6134" width="10.5703125" style="445"/>
    <col min="6135" max="6142" width="0" style="445" hidden="1" customWidth="1"/>
    <col min="6143" max="6145" width="3.7109375" style="445" customWidth="1"/>
    <col min="6146" max="6146" width="12.7109375" style="445" customWidth="1"/>
    <col min="6147" max="6147" width="47.42578125" style="445" customWidth="1"/>
    <col min="6148" max="6148" width="0" style="445" hidden="1" customWidth="1"/>
    <col min="6149" max="6149" width="24.7109375" style="445" customWidth="1"/>
    <col min="6150" max="6150" width="14.7109375" style="445" customWidth="1"/>
    <col min="6151" max="6152" width="15.7109375" style="445" customWidth="1"/>
    <col min="6153" max="6153" width="11.7109375" style="445" customWidth="1"/>
    <col min="6154" max="6154" width="6.42578125" style="445" bestFit="1" customWidth="1"/>
    <col min="6155" max="6155" width="11.7109375" style="445" customWidth="1"/>
    <col min="6156" max="6156" width="0" style="445" hidden="1" customWidth="1"/>
    <col min="6157" max="6157" width="3.7109375" style="445" customWidth="1"/>
    <col min="6158" max="6158" width="11.140625" style="445" bestFit="1" customWidth="1"/>
    <col min="6159" max="6390" width="10.5703125" style="445"/>
    <col min="6391" max="6398" width="0" style="445" hidden="1" customWidth="1"/>
    <col min="6399" max="6401" width="3.7109375" style="445" customWidth="1"/>
    <col min="6402" max="6402" width="12.7109375" style="445" customWidth="1"/>
    <col min="6403" max="6403" width="47.42578125" style="445" customWidth="1"/>
    <col min="6404" max="6404" width="0" style="445" hidden="1" customWidth="1"/>
    <col min="6405" max="6405" width="24.7109375" style="445" customWidth="1"/>
    <col min="6406" max="6406" width="14.7109375" style="445" customWidth="1"/>
    <col min="6407" max="6408" width="15.7109375" style="445" customWidth="1"/>
    <col min="6409" max="6409" width="11.7109375" style="445" customWidth="1"/>
    <col min="6410" max="6410" width="6.42578125" style="445" bestFit="1" customWidth="1"/>
    <col min="6411" max="6411" width="11.7109375" style="445" customWidth="1"/>
    <col min="6412" max="6412" width="0" style="445" hidden="1" customWidth="1"/>
    <col min="6413" max="6413" width="3.7109375" style="445" customWidth="1"/>
    <col min="6414" max="6414" width="11.140625" style="445" bestFit="1" customWidth="1"/>
    <col min="6415" max="6646" width="10.5703125" style="445"/>
    <col min="6647" max="6654" width="0" style="445" hidden="1" customWidth="1"/>
    <col min="6655" max="6657" width="3.7109375" style="445" customWidth="1"/>
    <col min="6658" max="6658" width="12.7109375" style="445" customWidth="1"/>
    <col min="6659" max="6659" width="47.42578125" style="445" customWidth="1"/>
    <col min="6660" max="6660" width="0" style="445" hidden="1" customWidth="1"/>
    <col min="6661" max="6661" width="24.7109375" style="445" customWidth="1"/>
    <col min="6662" max="6662" width="14.7109375" style="445" customWidth="1"/>
    <col min="6663" max="6664" width="15.7109375" style="445" customWidth="1"/>
    <col min="6665" max="6665" width="11.7109375" style="445" customWidth="1"/>
    <col min="6666" max="6666" width="6.42578125" style="445" bestFit="1" customWidth="1"/>
    <col min="6667" max="6667" width="11.7109375" style="445" customWidth="1"/>
    <col min="6668" max="6668" width="0" style="445" hidden="1" customWidth="1"/>
    <col min="6669" max="6669" width="3.7109375" style="445" customWidth="1"/>
    <col min="6670" max="6670" width="11.140625" style="445" bestFit="1" customWidth="1"/>
    <col min="6671" max="6902" width="10.5703125" style="445"/>
    <col min="6903" max="6910" width="0" style="445" hidden="1" customWidth="1"/>
    <col min="6911" max="6913" width="3.7109375" style="445" customWidth="1"/>
    <col min="6914" max="6914" width="12.7109375" style="445" customWidth="1"/>
    <col min="6915" max="6915" width="47.42578125" style="445" customWidth="1"/>
    <col min="6916" max="6916" width="0" style="445" hidden="1" customWidth="1"/>
    <col min="6917" max="6917" width="24.7109375" style="445" customWidth="1"/>
    <col min="6918" max="6918" width="14.7109375" style="445" customWidth="1"/>
    <col min="6919" max="6920" width="15.7109375" style="445" customWidth="1"/>
    <col min="6921" max="6921" width="11.7109375" style="445" customWidth="1"/>
    <col min="6922" max="6922" width="6.42578125" style="445" bestFit="1" customWidth="1"/>
    <col min="6923" max="6923" width="11.7109375" style="445" customWidth="1"/>
    <col min="6924" max="6924" width="0" style="445" hidden="1" customWidth="1"/>
    <col min="6925" max="6925" width="3.7109375" style="445" customWidth="1"/>
    <col min="6926" max="6926" width="11.140625" style="445" bestFit="1" customWidth="1"/>
    <col min="6927" max="7158" width="10.5703125" style="445"/>
    <col min="7159" max="7166" width="0" style="445" hidden="1" customWidth="1"/>
    <col min="7167" max="7169" width="3.7109375" style="445" customWidth="1"/>
    <col min="7170" max="7170" width="12.7109375" style="445" customWidth="1"/>
    <col min="7171" max="7171" width="47.42578125" style="445" customWidth="1"/>
    <col min="7172" max="7172" width="0" style="445" hidden="1" customWidth="1"/>
    <col min="7173" max="7173" width="24.7109375" style="445" customWidth="1"/>
    <col min="7174" max="7174" width="14.7109375" style="445" customWidth="1"/>
    <col min="7175" max="7176" width="15.7109375" style="445" customWidth="1"/>
    <col min="7177" max="7177" width="11.7109375" style="445" customWidth="1"/>
    <col min="7178" max="7178" width="6.42578125" style="445" bestFit="1" customWidth="1"/>
    <col min="7179" max="7179" width="11.7109375" style="445" customWidth="1"/>
    <col min="7180" max="7180" width="0" style="445" hidden="1" customWidth="1"/>
    <col min="7181" max="7181" width="3.7109375" style="445" customWidth="1"/>
    <col min="7182" max="7182" width="11.140625" style="445" bestFit="1" customWidth="1"/>
    <col min="7183" max="7414" width="10.5703125" style="445"/>
    <col min="7415" max="7422" width="0" style="445" hidden="1" customWidth="1"/>
    <col min="7423" max="7425" width="3.7109375" style="445" customWidth="1"/>
    <col min="7426" max="7426" width="12.7109375" style="445" customWidth="1"/>
    <col min="7427" max="7427" width="47.42578125" style="445" customWidth="1"/>
    <col min="7428" max="7428" width="0" style="445" hidden="1" customWidth="1"/>
    <col min="7429" max="7429" width="24.7109375" style="445" customWidth="1"/>
    <col min="7430" max="7430" width="14.7109375" style="445" customWidth="1"/>
    <col min="7431" max="7432" width="15.7109375" style="445" customWidth="1"/>
    <col min="7433" max="7433" width="11.7109375" style="445" customWidth="1"/>
    <col min="7434" max="7434" width="6.42578125" style="445" bestFit="1" customWidth="1"/>
    <col min="7435" max="7435" width="11.7109375" style="445" customWidth="1"/>
    <col min="7436" max="7436" width="0" style="445" hidden="1" customWidth="1"/>
    <col min="7437" max="7437" width="3.7109375" style="445" customWidth="1"/>
    <col min="7438" max="7438" width="11.140625" style="445" bestFit="1" customWidth="1"/>
    <col min="7439" max="7670" width="10.5703125" style="445"/>
    <col min="7671" max="7678" width="0" style="445" hidden="1" customWidth="1"/>
    <col min="7679" max="7681" width="3.7109375" style="445" customWidth="1"/>
    <col min="7682" max="7682" width="12.7109375" style="445" customWidth="1"/>
    <col min="7683" max="7683" width="47.42578125" style="445" customWidth="1"/>
    <col min="7684" max="7684" width="0" style="445" hidden="1" customWidth="1"/>
    <col min="7685" max="7685" width="24.7109375" style="445" customWidth="1"/>
    <col min="7686" max="7686" width="14.7109375" style="445" customWidth="1"/>
    <col min="7687" max="7688" width="15.7109375" style="445" customWidth="1"/>
    <col min="7689" max="7689" width="11.7109375" style="445" customWidth="1"/>
    <col min="7690" max="7690" width="6.42578125" style="445" bestFit="1" customWidth="1"/>
    <col min="7691" max="7691" width="11.7109375" style="445" customWidth="1"/>
    <col min="7692" max="7692" width="0" style="445" hidden="1" customWidth="1"/>
    <col min="7693" max="7693" width="3.7109375" style="445" customWidth="1"/>
    <col min="7694" max="7694" width="11.140625" style="445" bestFit="1" customWidth="1"/>
    <col min="7695" max="7926" width="10.5703125" style="445"/>
    <col min="7927" max="7934" width="0" style="445" hidden="1" customWidth="1"/>
    <col min="7935" max="7937" width="3.7109375" style="445" customWidth="1"/>
    <col min="7938" max="7938" width="12.7109375" style="445" customWidth="1"/>
    <col min="7939" max="7939" width="47.42578125" style="445" customWidth="1"/>
    <col min="7940" max="7940" width="0" style="445" hidden="1" customWidth="1"/>
    <col min="7941" max="7941" width="24.7109375" style="445" customWidth="1"/>
    <col min="7942" max="7942" width="14.7109375" style="445" customWidth="1"/>
    <col min="7943" max="7944" width="15.7109375" style="445" customWidth="1"/>
    <col min="7945" max="7945" width="11.7109375" style="445" customWidth="1"/>
    <col min="7946" max="7946" width="6.42578125" style="445" bestFit="1" customWidth="1"/>
    <col min="7947" max="7947" width="11.7109375" style="445" customWidth="1"/>
    <col min="7948" max="7948" width="0" style="445" hidden="1" customWidth="1"/>
    <col min="7949" max="7949" width="3.7109375" style="445" customWidth="1"/>
    <col min="7950" max="7950" width="11.140625" style="445" bestFit="1" customWidth="1"/>
    <col min="7951" max="8182" width="10.5703125" style="445"/>
    <col min="8183" max="8190" width="0" style="445" hidden="1" customWidth="1"/>
    <col min="8191" max="8193" width="3.7109375" style="445" customWidth="1"/>
    <col min="8194" max="8194" width="12.7109375" style="445" customWidth="1"/>
    <col min="8195" max="8195" width="47.42578125" style="445" customWidth="1"/>
    <col min="8196" max="8196" width="0" style="445" hidden="1" customWidth="1"/>
    <col min="8197" max="8197" width="24.7109375" style="445" customWidth="1"/>
    <col min="8198" max="8198" width="14.7109375" style="445" customWidth="1"/>
    <col min="8199" max="8200" width="15.7109375" style="445" customWidth="1"/>
    <col min="8201" max="8201" width="11.7109375" style="445" customWidth="1"/>
    <col min="8202" max="8202" width="6.42578125" style="445" bestFit="1" customWidth="1"/>
    <col min="8203" max="8203" width="11.7109375" style="445" customWidth="1"/>
    <col min="8204" max="8204" width="0" style="445" hidden="1" customWidth="1"/>
    <col min="8205" max="8205" width="3.7109375" style="445" customWidth="1"/>
    <col min="8206" max="8206" width="11.140625" style="445" bestFit="1" customWidth="1"/>
    <col min="8207" max="8438" width="10.5703125" style="445"/>
    <col min="8439" max="8446" width="0" style="445" hidden="1" customWidth="1"/>
    <col min="8447" max="8449" width="3.7109375" style="445" customWidth="1"/>
    <col min="8450" max="8450" width="12.7109375" style="445" customWidth="1"/>
    <col min="8451" max="8451" width="47.42578125" style="445" customWidth="1"/>
    <col min="8452" max="8452" width="0" style="445" hidden="1" customWidth="1"/>
    <col min="8453" max="8453" width="24.7109375" style="445" customWidth="1"/>
    <col min="8454" max="8454" width="14.7109375" style="445" customWidth="1"/>
    <col min="8455" max="8456" width="15.7109375" style="445" customWidth="1"/>
    <col min="8457" max="8457" width="11.7109375" style="445" customWidth="1"/>
    <col min="8458" max="8458" width="6.42578125" style="445" bestFit="1" customWidth="1"/>
    <col min="8459" max="8459" width="11.7109375" style="445" customWidth="1"/>
    <col min="8460" max="8460" width="0" style="445" hidden="1" customWidth="1"/>
    <col min="8461" max="8461" width="3.7109375" style="445" customWidth="1"/>
    <col min="8462" max="8462" width="11.140625" style="445" bestFit="1" customWidth="1"/>
    <col min="8463" max="8694" width="10.5703125" style="445"/>
    <col min="8695" max="8702" width="0" style="445" hidden="1" customWidth="1"/>
    <col min="8703" max="8705" width="3.7109375" style="445" customWidth="1"/>
    <col min="8706" max="8706" width="12.7109375" style="445" customWidth="1"/>
    <col min="8707" max="8707" width="47.42578125" style="445" customWidth="1"/>
    <col min="8708" max="8708" width="0" style="445" hidden="1" customWidth="1"/>
    <col min="8709" max="8709" width="24.7109375" style="445" customWidth="1"/>
    <col min="8710" max="8710" width="14.7109375" style="445" customWidth="1"/>
    <col min="8711" max="8712" width="15.7109375" style="445" customWidth="1"/>
    <col min="8713" max="8713" width="11.7109375" style="445" customWidth="1"/>
    <col min="8714" max="8714" width="6.42578125" style="445" bestFit="1" customWidth="1"/>
    <col min="8715" max="8715" width="11.7109375" style="445" customWidth="1"/>
    <col min="8716" max="8716" width="0" style="445" hidden="1" customWidth="1"/>
    <col min="8717" max="8717" width="3.7109375" style="445" customWidth="1"/>
    <col min="8718" max="8718" width="11.140625" style="445" bestFit="1" customWidth="1"/>
    <col min="8719" max="8950" width="10.5703125" style="445"/>
    <col min="8951" max="8958" width="0" style="445" hidden="1" customWidth="1"/>
    <col min="8959" max="8961" width="3.7109375" style="445" customWidth="1"/>
    <col min="8962" max="8962" width="12.7109375" style="445" customWidth="1"/>
    <col min="8963" max="8963" width="47.42578125" style="445" customWidth="1"/>
    <col min="8964" max="8964" width="0" style="445" hidden="1" customWidth="1"/>
    <col min="8965" max="8965" width="24.7109375" style="445" customWidth="1"/>
    <col min="8966" max="8966" width="14.7109375" style="445" customWidth="1"/>
    <col min="8967" max="8968" width="15.7109375" style="445" customWidth="1"/>
    <col min="8969" max="8969" width="11.7109375" style="445" customWidth="1"/>
    <col min="8970" max="8970" width="6.42578125" style="445" bestFit="1" customWidth="1"/>
    <col min="8971" max="8971" width="11.7109375" style="445" customWidth="1"/>
    <col min="8972" max="8972" width="0" style="445" hidden="1" customWidth="1"/>
    <col min="8973" max="8973" width="3.7109375" style="445" customWidth="1"/>
    <col min="8974" max="8974" width="11.140625" style="445" bestFit="1" customWidth="1"/>
    <col min="8975" max="9206" width="10.5703125" style="445"/>
    <col min="9207" max="9214" width="0" style="445" hidden="1" customWidth="1"/>
    <col min="9215" max="9217" width="3.7109375" style="445" customWidth="1"/>
    <col min="9218" max="9218" width="12.7109375" style="445" customWidth="1"/>
    <col min="9219" max="9219" width="47.42578125" style="445" customWidth="1"/>
    <col min="9220" max="9220" width="0" style="445" hidden="1" customWidth="1"/>
    <col min="9221" max="9221" width="24.7109375" style="445" customWidth="1"/>
    <col min="9222" max="9222" width="14.7109375" style="445" customWidth="1"/>
    <col min="9223" max="9224" width="15.7109375" style="445" customWidth="1"/>
    <col min="9225" max="9225" width="11.7109375" style="445" customWidth="1"/>
    <col min="9226" max="9226" width="6.42578125" style="445" bestFit="1" customWidth="1"/>
    <col min="9227" max="9227" width="11.7109375" style="445" customWidth="1"/>
    <col min="9228" max="9228" width="0" style="445" hidden="1" customWidth="1"/>
    <col min="9229" max="9229" width="3.7109375" style="445" customWidth="1"/>
    <col min="9230" max="9230" width="11.140625" style="445" bestFit="1" customWidth="1"/>
    <col min="9231" max="9462" width="10.5703125" style="445"/>
    <col min="9463" max="9470" width="0" style="445" hidden="1" customWidth="1"/>
    <col min="9471" max="9473" width="3.7109375" style="445" customWidth="1"/>
    <col min="9474" max="9474" width="12.7109375" style="445" customWidth="1"/>
    <col min="9475" max="9475" width="47.42578125" style="445" customWidth="1"/>
    <col min="9476" max="9476" width="0" style="445" hidden="1" customWidth="1"/>
    <col min="9477" max="9477" width="24.7109375" style="445" customWidth="1"/>
    <col min="9478" max="9478" width="14.7109375" style="445" customWidth="1"/>
    <col min="9479" max="9480" width="15.7109375" style="445" customWidth="1"/>
    <col min="9481" max="9481" width="11.7109375" style="445" customWidth="1"/>
    <col min="9482" max="9482" width="6.42578125" style="445" bestFit="1" customWidth="1"/>
    <col min="9483" max="9483" width="11.7109375" style="445" customWidth="1"/>
    <col min="9484" max="9484" width="0" style="445" hidden="1" customWidth="1"/>
    <col min="9485" max="9485" width="3.7109375" style="445" customWidth="1"/>
    <col min="9486" max="9486" width="11.140625" style="445" bestFit="1" customWidth="1"/>
    <col min="9487" max="9718" width="10.5703125" style="445"/>
    <col min="9719" max="9726" width="0" style="445" hidden="1" customWidth="1"/>
    <col min="9727" max="9729" width="3.7109375" style="445" customWidth="1"/>
    <col min="9730" max="9730" width="12.7109375" style="445" customWidth="1"/>
    <col min="9731" max="9731" width="47.42578125" style="445" customWidth="1"/>
    <col min="9732" max="9732" width="0" style="445" hidden="1" customWidth="1"/>
    <col min="9733" max="9733" width="24.7109375" style="445" customWidth="1"/>
    <col min="9734" max="9734" width="14.7109375" style="445" customWidth="1"/>
    <col min="9735" max="9736" width="15.7109375" style="445" customWidth="1"/>
    <col min="9737" max="9737" width="11.7109375" style="445" customWidth="1"/>
    <col min="9738" max="9738" width="6.42578125" style="445" bestFit="1" customWidth="1"/>
    <col min="9739" max="9739" width="11.7109375" style="445" customWidth="1"/>
    <col min="9740" max="9740" width="0" style="445" hidden="1" customWidth="1"/>
    <col min="9741" max="9741" width="3.7109375" style="445" customWidth="1"/>
    <col min="9742" max="9742" width="11.140625" style="445" bestFit="1" customWidth="1"/>
    <col min="9743" max="9974" width="10.5703125" style="445"/>
    <col min="9975" max="9982" width="0" style="445" hidden="1" customWidth="1"/>
    <col min="9983" max="9985" width="3.7109375" style="445" customWidth="1"/>
    <col min="9986" max="9986" width="12.7109375" style="445" customWidth="1"/>
    <col min="9987" max="9987" width="47.42578125" style="445" customWidth="1"/>
    <col min="9988" max="9988" width="0" style="445" hidden="1" customWidth="1"/>
    <col min="9989" max="9989" width="24.7109375" style="445" customWidth="1"/>
    <col min="9990" max="9990" width="14.7109375" style="445" customWidth="1"/>
    <col min="9991" max="9992" width="15.7109375" style="445" customWidth="1"/>
    <col min="9993" max="9993" width="11.7109375" style="445" customWidth="1"/>
    <col min="9994" max="9994" width="6.42578125" style="445" bestFit="1" customWidth="1"/>
    <col min="9995" max="9995" width="11.7109375" style="445" customWidth="1"/>
    <col min="9996" max="9996" width="0" style="445" hidden="1" customWidth="1"/>
    <col min="9997" max="9997" width="3.7109375" style="445" customWidth="1"/>
    <col min="9998" max="9998" width="11.140625" style="445" bestFit="1" customWidth="1"/>
    <col min="9999" max="10230" width="10.5703125" style="445"/>
    <col min="10231" max="10238" width="0" style="445" hidden="1" customWidth="1"/>
    <col min="10239" max="10241" width="3.7109375" style="445" customWidth="1"/>
    <col min="10242" max="10242" width="12.7109375" style="445" customWidth="1"/>
    <col min="10243" max="10243" width="47.42578125" style="445" customWidth="1"/>
    <col min="10244" max="10244" width="0" style="445" hidden="1" customWidth="1"/>
    <col min="10245" max="10245" width="24.7109375" style="445" customWidth="1"/>
    <col min="10246" max="10246" width="14.7109375" style="445" customWidth="1"/>
    <col min="10247" max="10248" width="15.7109375" style="445" customWidth="1"/>
    <col min="10249" max="10249" width="11.7109375" style="445" customWidth="1"/>
    <col min="10250" max="10250" width="6.42578125" style="445" bestFit="1" customWidth="1"/>
    <col min="10251" max="10251" width="11.7109375" style="445" customWidth="1"/>
    <col min="10252" max="10252" width="0" style="445" hidden="1" customWidth="1"/>
    <col min="10253" max="10253" width="3.7109375" style="445" customWidth="1"/>
    <col min="10254" max="10254" width="11.140625" style="445" bestFit="1" customWidth="1"/>
    <col min="10255" max="10486" width="10.5703125" style="445"/>
    <col min="10487" max="10494" width="0" style="445" hidden="1" customWidth="1"/>
    <col min="10495" max="10497" width="3.7109375" style="445" customWidth="1"/>
    <col min="10498" max="10498" width="12.7109375" style="445" customWidth="1"/>
    <col min="10499" max="10499" width="47.42578125" style="445" customWidth="1"/>
    <col min="10500" max="10500" width="0" style="445" hidden="1" customWidth="1"/>
    <col min="10501" max="10501" width="24.7109375" style="445" customWidth="1"/>
    <col min="10502" max="10502" width="14.7109375" style="445" customWidth="1"/>
    <col min="10503" max="10504" width="15.7109375" style="445" customWidth="1"/>
    <col min="10505" max="10505" width="11.7109375" style="445" customWidth="1"/>
    <col min="10506" max="10506" width="6.42578125" style="445" bestFit="1" customWidth="1"/>
    <col min="10507" max="10507" width="11.7109375" style="445" customWidth="1"/>
    <col min="10508" max="10508" width="0" style="445" hidden="1" customWidth="1"/>
    <col min="10509" max="10509" width="3.7109375" style="445" customWidth="1"/>
    <col min="10510" max="10510" width="11.140625" style="445" bestFit="1" customWidth="1"/>
    <col min="10511" max="10742" width="10.5703125" style="445"/>
    <col min="10743" max="10750" width="0" style="445" hidden="1" customWidth="1"/>
    <col min="10751" max="10753" width="3.7109375" style="445" customWidth="1"/>
    <col min="10754" max="10754" width="12.7109375" style="445" customWidth="1"/>
    <col min="10755" max="10755" width="47.42578125" style="445" customWidth="1"/>
    <col min="10756" max="10756" width="0" style="445" hidden="1" customWidth="1"/>
    <col min="10757" max="10757" width="24.7109375" style="445" customWidth="1"/>
    <col min="10758" max="10758" width="14.7109375" style="445" customWidth="1"/>
    <col min="10759" max="10760" width="15.7109375" style="445" customWidth="1"/>
    <col min="10761" max="10761" width="11.7109375" style="445" customWidth="1"/>
    <col min="10762" max="10762" width="6.42578125" style="445" bestFit="1" customWidth="1"/>
    <col min="10763" max="10763" width="11.7109375" style="445" customWidth="1"/>
    <col min="10764" max="10764" width="0" style="445" hidden="1" customWidth="1"/>
    <col min="10765" max="10765" width="3.7109375" style="445" customWidth="1"/>
    <col min="10766" max="10766" width="11.140625" style="445" bestFit="1" customWidth="1"/>
    <col min="10767" max="10998" width="10.5703125" style="445"/>
    <col min="10999" max="11006" width="0" style="445" hidden="1" customWidth="1"/>
    <col min="11007" max="11009" width="3.7109375" style="445" customWidth="1"/>
    <col min="11010" max="11010" width="12.7109375" style="445" customWidth="1"/>
    <col min="11011" max="11011" width="47.42578125" style="445" customWidth="1"/>
    <col min="11012" max="11012" width="0" style="445" hidden="1" customWidth="1"/>
    <col min="11013" max="11013" width="24.7109375" style="445" customWidth="1"/>
    <col min="11014" max="11014" width="14.7109375" style="445" customWidth="1"/>
    <col min="11015" max="11016" width="15.7109375" style="445" customWidth="1"/>
    <col min="11017" max="11017" width="11.7109375" style="445" customWidth="1"/>
    <col min="11018" max="11018" width="6.42578125" style="445" bestFit="1" customWidth="1"/>
    <col min="11019" max="11019" width="11.7109375" style="445" customWidth="1"/>
    <col min="11020" max="11020" width="0" style="445" hidden="1" customWidth="1"/>
    <col min="11021" max="11021" width="3.7109375" style="445" customWidth="1"/>
    <col min="11022" max="11022" width="11.140625" style="445" bestFit="1" customWidth="1"/>
    <col min="11023" max="11254" width="10.5703125" style="445"/>
    <col min="11255" max="11262" width="0" style="445" hidden="1" customWidth="1"/>
    <col min="11263" max="11265" width="3.7109375" style="445" customWidth="1"/>
    <col min="11266" max="11266" width="12.7109375" style="445" customWidth="1"/>
    <col min="11267" max="11267" width="47.42578125" style="445" customWidth="1"/>
    <col min="11268" max="11268" width="0" style="445" hidden="1" customWidth="1"/>
    <col min="11269" max="11269" width="24.7109375" style="445" customWidth="1"/>
    <col min="11270" max="11270" width="14.7109375" style="445" customWidth="1"/>
    <col min="11271" max="11272" width="15.7109375" style="445" customWidth="1"/>
    <col min="11273" max="11273" width="11.7109375" style="445" customWidth="1"/>
    <col min="11274" max="11274" width="6.42578125" style="445" bestFit="1" customWidth="1"/>
    <col min="11275" max="11275" width="11.7109375" style="445" customWidth="1"/>
    <col min="11276" max="11276" width="0" style="445" hidden="1" customWidth="1"/>
    <col min="11277" max="11277" width="3.7109375" style="445" customWidth="1"/>
    <col min="11278" max="11278" width="11.140625" style="445" bestFit="1" customWidth="1"/>
    <col min="11279" max="11510" width="10.5703125" style="445"/>
    <col min="11511" max="11518" width="0" style="445" hidden="1" customWidth="1"/>
    <col min="11519" max="11521" width="3.7109375" style="445" customWidth="1"/>
    <col min="11522" max="11522" width="12.7109375" style="445" customWidth="1"/>
    <col min="11523" max="11523" width="47.42578125" style="445" customWidth="1"/>
    <col min="11524" max="11524" width="0" style="445" hidden="1" customWidth="1"/>
    <col min="11525" max="11525" width="24.7109375" style="445" customWidth="1"/>
    <col min="11526" max="11526" width="14.7109375" style="445" customWidth="1"/>
    <col min="11527" max="11528" width="15.7109375" style="445" customWidth="1"/>
    <col min="11529" max="11529" width="11.7109375" style="445" customWidth="1"/>
    <col min="11530" max="11530" width="6.42578125" style="445" bestFit="1" customWidth="1"/>
    <col min="11531" max="11531" width="11.7109375" style="445" customWidth="1"/>
    <col min="11532" max="11532" width="0" style="445" hidden="1" customWidth="1"/>
    <col min="11533" max="11533" width="3.7109375" style="445" customWidth="1"/>
    <col min="11534" max="11534" width="11.140625" style="445" bestFit="1" customWidth="1"/>
    <col min="11535" max="11766" width="10.5703125" style="445"/>
    <col min="11767" max="11774" width="0" style="445" hidden="1" customWidth="1"/>
    <col min="11775" max="11777" width="3.7109375" style="445" customWidth="1"/>
    <col min="11778" max="11778" width="12.7109375" style="445" customWidth="1"/>
    <col min="11779" max="11779" width="47.42578125" style="445" customWidth="1"/>
    <col min="11780" max="11780" width="0" style="445" hidden="1" customWidth="1"/>
    <col min="11781" max="11781" width="24.7109375" style="445" customWidth="1"/>
    <col min="11782" max="11782" width="14.7109375" style="445" customWidth="1"/>
    <col min="11783" max="11784" width="15.7109375" style="445" customWidth="1"/>
    <col min="11785" max="11785" width="11.7109375" style="445" customWidth="1"/>
    <col min="11786" max="11786" width="6.42578125" style="445" bestFit="1" customWidth="1"/>
    <col min="11787" max="11787" width="11.7109375" style="445" customWidth="1"/>
    <col min="11788" max="11788" width="0" style="445" hidden="1" customWidth="1"/>
    <col min="11789" max="11789" width="3.7109375" style="445" customWidth="1"/>
    <col min="11790" max="11790" width="11.140625" style="445" bestFit="1" customWidth="1"/>
    <col min="11791" max="12022" width="10.5703125" style="445"/>
    <col min="12023" max="12030" width="0" style="445" hidden="1" customWidth="1"/>
    <col min="12031" max="12033" width="3.7109375" style="445" customWidth="1"/>
    <col min="12034" max="12034" width="12.7109375" style="445" customWidth="1"/>
    <col min="12035" max="12035" width="47.42578125" style="445" customWidth="1"/>
    <col min="12036" max="12036" width="0" style="445" hidden="1" customWidth="1"/>
    <col min="12037" max="12037" width="24.7109375" style="445" customWidth="1"/>
    <col min="12038" max="12038" width="14.7109375" style="445" customWidth="1"/>
    <col min="12039" max="12040" width="15.7109375" style="445" customWidth="1"/>
    <col min="12041" max="12041" width="11.7109375" style="445" customWidth="1"/>
    <col min="12042" max="12042" width="6.42578125" style="445" bestFit="1" customWidth="1"/>
    <col min="12043" max="12043" width="11.7109375" style="445" customWidth="1"/>
    <col min="12044" max="12044" width="0" style="445" hidden="1" customWidth="1"/>
    <col min="12045" max="12045" width="3.7109375" style="445" customWidth="1"/>
    <col min="12046" max="12046" width="11.140625" style="445" bestFit="1" customWidth="1"/>
    <col min="12047" max="12278" width="10.5703125" style="445"/>
    <col min="12279" max="12286" width="0" style="445" hidden="1" customWidth="1"/>
    <col min="12287" max="12289" width="3.7109375" style="445" customWidth="1"/>
    <col min="12290" max="12290" width="12.7109375" style="445" customWidth="1"/>
    <col min="12291" max="12291" width="47.42578125" style="445" customWidth="1"/>
    <col min="12292" max="12292" width="0" style="445" hidden="1" customWidth="1"/>
    <col min="12293" max="12293" width="24.7109375" style="445" customWidth="1"/>
    <col min="12294" max="12294" width="14.7109375" style="445" customWidth="1"/>
    <col min="12295" max="12296" width="15.7109375" style="445" customWidth="1"/>
    <col min="12297" max="12297" width="11.7109375" style="445" customWidth="1"/>
    <col min="12298" max="12298" width="6.42578125" style="445" bestFit="1" customWidth="1"/>
    <col min="12299" max="12299" width="11.7109375" style="445" customWidth="1"/>
    <col min="12300" max="12300" width="0" style="445" hidden="1" customWidth="1"/>
    <col min="12301" max="12301" width="3.7109375" style="445" customWidth="1"/>
    <col min="12302" max="12302" width="11.140625" style="445" bestFit="1" customWidth="1"/>
    <col min="12303" max="12534" width="10.5703125" style="445"/>
    <col min="12535" max="12542" width="0" style="445" hidden="1" customWidth="1"/>
    <col min="12543" max="12545" width="3.7109375" style="445" customWidth="1"/>
    <col min="12546" max="12546" width="12.7109375" style="445" customWidth="1"/>
    <col min="12547" max="12547" width="47.42578125" style="445" customWidth="1"/>
    <col min="12548" max="12548" width="0" style="445" hidden="1" customWidth="1"/>
    <col min="12549" max="12549" width="24.7109375" style="445" customWidth="1"/>
    <col min="12550" max="12550" width="14.7109375" style="445" customWidth="1"/>
    <col min="12551" max="12552" width="15.7109375" style="445" customWidth="1"/>
    <col min="12553" max="12553" width="11.7109375" style="445" customWidth="1"/>
    <col min="12554" max="12554" width="6.42578125" style="445" bestFit="1" customWidth="1"/>
    <col min="12555" max="12555" width="11.7109375" style="445" customWidth="1"/>
    <col min="12556" max="12556" width="0" style="445" hidden="1" customWidth="1"/>
    <col min="12557" max="12557" width="3.7109375" style="445" customWidth="1"/>
    <col min="12558" max="12558" width="11.140625" style="445" bestFit="1" customWidth="1"/>
    <col min="12559" max="12790" width="10.5703125" style="445"/>
    <col min="12791" max="12798" width="0" style="445" hidden="1" customWidth="1"/>
    <col min="12799" max="12801" width="3.7109375" style="445" customWidth="1"/>
    <col min="12802" max="12802" width="12.7109375" style="445" customWidth="1"/>
    <col min="12803" max="12803" width="47.42578125" style="445" customWidth="1"/>
    <col min="12804" max="12804" width="0" style="445" hidden="1" customWidth="1"/>
    <col min="12805" max="12805" width="24.7109375" style="445" customWidth="1"/>
    <col min="12806" max="12806" width="14.7109375" style="445" customWidth="1"/>
    <col min="12807" max="12808" width="15.7109375" style="445" customWidth="1"/>
    <col min="12809" max="12809" width="11.7109375" style="445" customWidth="1"/>
    <col min="12810" max="12810" width="6.42578125" style="445" bestFit="1" customWidth="1"/>
    <col min="12811" max="12811" width="11.7109375" style="445" customWidth="1"/>
    <col min="12812" max="12812" width="0" style="445" hidden="1" customWidth="1"/>
    <col min="12813" max="12813" width="3.7109375" style="445" customWidth="1"/>
    <col min="12814" max="12814" width="11.140625" style="445" bestFit="1" customWidth="1"/>
    <col min="12815" max="13046" width="10.5703125" style="445"/>
    <col min="13047" max="13054" width="0" style="445" hidden="1" customWidth="1"/>
    <col min="13055" max="13057" width="3.7109375" style="445" customWidth="1"/>
    <col min="13058" max="13058" width="12.7109375" style="445" customWidth="1"/>
    <col min="13059" max="13059" width="47.42578125" style="445" customWidth="1"/>
    <col min="13060" max="13060" width="0" style="445" hidden="1" customWidth="1"/>
    <col min="13061" max="13061" width="24.7109375" style="445" customWidth="1"/>
    <col min="13062" max="13062" width="14.7109375" style="445" customWidth="1"/>
    <col min="13063" max="13064" width="15.7109375" style="445" customWidth="1"/>
    <col min="13065" max="13065" width="11.7109375" style="445" customWidth="1"/>
    <col min="13066" max="13066" width="6.42578125" style="445" bestFit="1" customWidth="1"/>
    <col min="13067" max="13067" width="11.7109375" style="445" customWidth="1"/>
    <col min="13068" max="13068" width="0" style="445" hidden="1" customWidth="1"/>
    <col min="13069" max="13069" width="3.7109375" style="445" customWidth="1"/>
    <col min="13070" max="13070" width="11.140625" style="445" bestFit="1" customWidth="1"/>
    <col min="13071" max="13302" width="10.5703125" style="445"/>
    <col min="13303" max="13310" width="0" style="445" hidden="1" customWidth="1"/>
    <col min="13311" max="13313" width="3.7109375" style="445" customWidth="1"/>
    <col min="13314" max="13314" width="12.7109375" style="445" customWidth="1"/>
    <col min="13315" max="13315" width="47.42578125" style="445" customWidth="1"/>
    <col min="13316" max="13316" width="0" style="445" hidden="1" customWidth="1"/>
    <col min="13317" max="13317" width="24.7109375" style="445" customWidth="1"/>
    <col min="13318" max="13318" width="14.7109375" style="445" customWidth="1"/>
    <col min="13319" max="13320" width="15.7109375" style="445" customWidth="1"/>
    <col min="13321" max="13321" width="11.7109375" style="445" customWidth="1"/>
    <col min="13322" max="13322" width="6.42578125" style="445" bestFit="1" customWidth="1"/>
    <col min="13323" max="13323" width="11.7109375" style="445" customWidth="1"/>
    <col min="13324" max="13324" width="0" style="445" hidden="1" customWidth="1"/>
    <col min="13325" max="13325" width="3.7109375" style="445" customWidth="1"/>
    <col min="13326" max="13326" width="11.140625" style="445" bestFit="1" customWidth="1"/>
    <col min="13327" max="13558" width="10.5703125" style="445"/>
    <col min="13559" max="13566" width="0" style="445" hidden="1" customWidth="1"/>
    <col min="13567" max="13569" width="3.7109375" style="445" customWidth="1"/>
    <col min="13570" max="13570" width="12.7109375" style="445" customWidth="1"/>
    <col min="13571" max="13571" width="47.42578125" style="445" customWidth="1"/>
    <col min="13572" max="13572" width="0" style="445" hidden="1" customWidth="1"/>
    <col min="13573" max="13573" width="24.7109375" style="445" customWidth="1"/>
    <col min="13574" max="13574" width="14.7109375" style="445" customWidth="1"/>
    <col min="13575" max="13576" width="15.7109375" style="445" customWidth="1"/>
    <col min="13577" max="13577" width="11.7109375" style="445" customWidth="1"/>
    <col min="13578" max="13578" width="6.42578125" style="445" bestFit="1" customWidth="1"/>
    <col min="13579" max="13579" width="11.7109375" style="445" customWidth="1"/>
    <col min="13580" max="13580" width="0" style="445" hidden="1" customWidth="1"/>
    <col min="13581" max="13581" width="3.7109375" style="445" customWidth="1"/>
    <col min="13582" max="13582" width="11.140625" style="445" bestFit="1" customWidth="1"/>
    <col min="13583" max="13814" width="10.5703125" style="445"/>
    <col min="13815" max="13822" width="0" style="445" hidden="1" customWidth="1"/>
    <col min="13823" max="13825" width="3.7109375" style="445" customWidth="1"/>
    <col min="13826" max="13826" width="12.7109375" style="445" customWidth="1"/>
    <col min="13827" max="13827" width="47.42578125" style="445" customWidth="1"/>
    <col min="13828" max="13828" width="0" style="445" hidden="1" customWidth="1"/>
    <col min="13829" max="13829" width="24.7109375" style="445" customWidth="1"/>
    <col min="13830" max="13830" width="14.7109375" style="445" customWidth="1"/>
    <col min="13831" max="13832" width="15.7109375" style="445" customWidth="1"/>
    <col min="13833" max="13833" width="11.7109375" style="445" customWidth="1"/>
    <col min="13834" max="13834" width="6.42578125" style="445" bestFit="1" customWidth="1"/>
    <col min="13835" max="13835" width="11.7109375" style="445" customWidth="1"/>
    <col min="13836" max="13836" width="0" style="445" hidden="1" customWidth="1"/>
    <col min="13837" max="13837" width="3.7109375" style="445" customWidth="1"/>
    <col min="13838" max="13838" width="11.140625" style="445" bestFit="1" customWidth="1"/>
    <col min="13839" max="14070" width="10.5703125" style="445"/>
    <col min="14071" max="14078" width="0" style="445" hidden="1" customWidth="1"/>
    <col min="14079" max="14081" width="3.7109375" style="445" customWidth="1"/>
    <col min="14082" max="14082" width="12.7109375" style="445" customWidth="1"/>
    <col min="14083" max="14083" width="47.42578125" style="445" customWidth="1"/>
    <col min="14084" max="14084" width="0" style="445" hidden="1" customWidth="1"/>
    <col min="14085" max="14085" width="24.7109375" style="445" customWidth="1"/>
    <col min="14086" max="14086" width="14.7109375" style="445" customWidth="1"/>
    <col min="14087" max="14088" width="15.7109375" style="445" customWidth="1"/>
    <col min="14089" max="14089" width="11.7109375" style="445" customWidth="1"/>
    <col min="14090" max="14090" width="6.42578125" style="445" bestFit="1" customWidth="1"/>
    <col min="14091" max="14091" width="11.7109375" style="445" customWidth="1"/>
    <col min="14092" max="14092" width="0" style="445" hidden="1" customWidth="1"/>
    <col min="14093" max="14093" width="3.7109375" style="445" customWidth="1"/>
    <col min="14094" max="14094" width="11.140625" style="445" bestFit="1" customWidth="1"/>
    <col min="14095" max="14326" width="10.5703125" style="445"/>
    <col min="14327" max="14334" width="0" style="445" hidden="1" customWidth="1"/>
    <col min="14335" max="14337" width="3.7109375" style="445" customWidth="1"/>
    <col min="14338" max="14338" width="12.7109375" style="445" customWidth="1"/>
    <col min="14339" max="14339" width="47.42578125" style="445" customWidth="1"/>
    <col min="14340" max="14340" width="0" style="445" hidden="1" customWidth="1"/>
    <col min="14341" max="14341" width="24.7109375" style="445" customWidth="1"/>
    <col min="14342" max="14342" width="14.7109375" style="445" customWidth="1"/>
    <col min="14343" max="14344" width="15.7109375" style="445" customWidth="1"/>
    <col min="14345" max="14345" width="11.7109375" style="445" customWidth="1"/>
    <col min="14346" max="14346" width="6.42578125" style="445" bestFit="1" customWidth="1"/>
    <col min="14347" max="14347" width="11.7109375" style="445" customWidth="1"/>
    <col min="14348" max="14348" width="0" style="445" hidden="1" customWidth="1"/>
    <col min="14349" max="14349" width="3.7109375" style="445" customWidth="1"/>
    <col min="14350" max="14350" width="11.140625" style="445" bestFit="1" customWidth="1"/>
    <col min="14351" max="14582" width="10.5703125" style="445"/>
    <col min="14583" max="14590" width="0" style="445" hidden="1" customWidth="1"/>
    <col min="14591" max="14593" width="3.7109375" style="445" customWidth="1"/>
    <col min="14594" max="14594" width="12.7109375" style="445" customWidth="1"/>
    <col min="14595" max="14595" width="47.42578125" style="445" customWidth="1"/>
    <col min="14596" max="14596" width="0" style="445" hidden="1" customWidth="1"/>
    <col min="14597" max="14597" width="24.7109375" style="445" customWidth="1"/>
    <col min="14598" max="14598" width="14.7109375" style="445" customWidth="1"/>
    <col min="14599" max="14600" width="15.7109375" style="445" customWidth="1"/>
    <col min="14601" max="14601" width="11.7109375" style="445" customWidth="1"/>
    <col min="14602" max="14602" width="6.42578125" style="445" bestFit="1" customWidth="1"/>
    <col min="14603" max="14603" width="11.7109375" style="445" customWidth="1"/>
    <col min="14604" max="14604" width="0" style="445" hidden="1" customWidth="1"/>
    <col min="14605" max="14605" width="3.7109375" style="445" customWidth="1"/>
    <col min="14606" max="14606" width="11.140625" style="445" bestFit="1" customWidth="1"/>
    <col min="14607" max="14838" width="10.5703125" style="445"/>
    <col min="14839" max="14846" width="0" style="445" hidden="1" customWidth="1"/>
    <col min="14847" max="14849" width="3.7109375" style="445" customWidth="1"/>
    <col min="14850" max="14850" width="12.7109375" style="445" customWidth="1"/>
    <col min="14851" max="14851" width="47.42578125" style="445" customWidth="1"/>
    <col min="14852" max="14852" width="0" style="445" hidden="1" customWidth="1"/>
    <col min="14853" max="14853" width="24.7109375" style="445" customWidth="1"/>
    <col min="14854" max="14854" width="14.7109375" style="445" customWidth="1"/>
    <col min="14855" max="14856" width="15.7109375" style="445" customWidth="1"/>
    <col min="14857" max="14857" width="11.7109375" style="445" customWidth="1"/>
    <col min="14858" max="14858" width="6.42578125" style="445" bestFit="1" customWidth="1"/>
    <col min="14859" max="14859" width="11.7109375" style="445" customWidth="1"/>
    <col min="14860" max="14860" width="0" style="445" hidden="1" customWidth="1"/>
    <col min="14861" max="14861" width="3.7109375" style="445" customWidth="1"/>
    <col min="14862" max="14862" width="11.140625" style="445" bestFit="1" customWidth="1"/>
    <col min="14863" max="15094" width="10.5703125" style="445"/>
    <col min="15095" max="15102" width="0" style="445" hidden="1" customWidth="1"/>
    <col min="15103" max="15105" width="3.7109375" style="445" customWidth="1"/>
    <col min="15106" max="15106" width="12.7109375" style="445" customWidth="1"/>
    <col min="15107" max="15107" width="47.42578125" style="445" customWidth="1"/>
    <col min="15108" max="15108" width="0" style="445" hidden="1" customWidth="1"/>
    <col min="15109" max="15109" width="24.7109375" style="445" customWidth="1"/>
    <col min="15110" max="15110" width="14.7109375" style="445" customWidth="1"/>
    <col min="15111" max="15112" width="15.7109375" style="445" customWidth="1"/>
    <col min="15113" max="15113" width="11.7109375" style="445" customWidth="1"/>
    <col min="15114" max="15114" width="6.42578125" style="445" bestFit="1" customWidth="1"/>
    <col min="15115" max="15115" width="11.7109375" style="445" customWidth="1"/>
    <col min="15116" max="15116" width="0" style="445" hidden="1" customWidth="1"/>
    <col min="15117" max="15117" width="3.7109375" style="445" customWidth="1"/>
    <col min="15118" max="15118" width="11.140625" style="445" bestFit="1" customWidth="1"/>
    <col min="15119" max="15350" width="10.5703125" style="445"/>
    <col min="15351" max="15358" width="0" style="445" hidden="1" customWidth="1"/>
    <col min="15359" max="15361" width="3.7109375" style="445" customWidth="1"/>
    <col min="15362" max="15362" width="12.7109375" style="445" customWidth="1"/>
    <col min="15363" max="15363" width="47.42578125" style="445" customWidth="1"/>
    <col min="15364" max="15364" width="0" style="445" hidden="1" customWidth="1"/>
    <col min="15365" max="15365" width="24.7109375" style="445" customWidth="1"/>
    <col min="15366" max="15366" width="14.7109375" style="445" customWidth="1"/>
    <col min="15367" max="15368" width="15.7109375" style="445" customWidth="1"/>
    <col min="15369" max="15369" width="11.7109375" style="445" customWidth="1"/>
    <col min="15370" max="15370" width="6.42578125" style="445" bestFit="1" customWidth="1"/>
    <col min="15371" max="15371" width="11.7109375" style="445" customWidth="1"/>
    <col min="15372" max="15372" width="0" style="445" hidden="1" customWidth="1"/>
    <col min="15373" max="15373" width="3.7109375" style="445" customWidth="1"/>
    <col min="15374" max="15374" width="11.140625" style="445" bestFit="1" customWidth="1"/>
    <col min="15375" max="15606" width="10.5703125" style="445"/>
    <col min="15607" max="15614" width="0" style="445" hidden="1" customWidth="1"/>
    <col min="15615" max="15617" width="3.7109375" style="445" customWidth="1"/>
    <col min="15618" max="15618" width="12.7109375" style="445" customWidth="1"/>
    <col min="15619" max="15619" width="47.42578125" style="445" customWidth="1"/>
    <col min="15620" max="15620" width="0" style="445" hidden="1" customWidth="1"/>
    <col min="15621" max="15621" width="24.7109375" style="445" customWidth="1"/>
    <col min="15622" max="15622" width="14.7109375" style="445" customWidth="1"/>
    <col min="15623" max="15624" width="15.7109375" style="445" customWidth="1"/>
    <col min="15625" max="15625" width="11.7109375" style="445" customWidth="1"/>
    <col min="15626" max="15626" width="6.42578125" style="445" bestFit="1" customWidth="1"/>
    <col min="15627" max="15627" width="11.7109375" style="445" customWidth="1"/>
    <col min="15628" max="15628" width="0" style="445" hidden="1" customWidth="1"/>
    <col min="15629" max="15629" width="3.7109375" style="445" customWidth="1"/>
    <col min="15630" max="15630" width="11.140625" style="445" bestFit="1" customWidth="1"/>
    <col min="15631" max="15862" width="10.5703125" style="445"/>
    <col min="15863" max="15870" width="0" style="445" hidden="1" customWidth="1"/>
    <col min="15871" max="15873" width="3.7109375" style="445" customWidth="1"/>
    <col min="15874" max="15874" width="12.7109375" style="445" customWidth="1"/>
    <col min="15875" max="15875" width="47.42578125" style="445" customWidth="1"/>
    <col min="15876" max="15876" width="0" style="445" hidden="1" customWidth="1"/>
    <col min="15877" max="15877" width="24.7109375" style="445" customWidth="1"/>
    <col min="15878" max="15878" width="14.7109375" style="445" customWidth="1"/>
    <col min="15879" max="15880" width="15.7109375" style="445" customWidth="1"/>
    <col min="15881" max="15881" width="11.7109375" style="445" customWidth="1"/>
    <col min="15882" max="15882" width="6.42578125" style="445" bestFit="1" customWidth="1"/>
    <col min="15883" max="15883" width="11.7109375" style="445" customWidth="1"/>
    <col min="15884" max="15884" width="0" style="445" hidden="1" customWidth="1"/>
    <col min="15885" max="15885" width="3.7109375" style="445" customWidth="1"/>
    <col min="15886" max="15886" width="11.140625" style="445" bestFit="1" customWidth="1"/>
    <col min="15887" max="16118" width="10.5703125" style="445"/>
    <col min="16119" max="16126" width="0" style="445" hidden="1" customWidth="1"/>
    <col min="16127" max="16129" width="3.7109375" style="445" customWidth="1"/>
    <col min="16130" max="16130" width="12.7109375" style="445" customWidth="1"/>
    <col min="16131" max="16131" width="47.42578125" style="445" customWidth="1"/>
    <col min="16132" max="16132" width="0" style="445" hidden="1" customWidth="1"/>
    <col min="16133" max="16133" width="24.7109375" style="445" customWidth="1"/>
    <col min="16134" max="16134" width="14.7109375" style="445" customWidth="1"/>
    <col min="16135" max="16136" width="15.7109375" style="445" customWidth="1"/>
    <col min="16137" max="16137" width="11.7109375" style="445" customWidth="1"/>
    <col min="16138" max="16138" width="6.42578125" style="445" bestFit="1" customWidth="1"/>
    <col min="16139" max="16139" width="11.7109375" style="445" customWidth="1"/>
    <col min="16140" max="16140" width="0" style="445" hidden="1" customWidth="1"/>
    <col min="16141" max="16141" width="3.7109375" style="445" customWidth="1"/>
    <col min="16142" max="16142" width="11.140625" style="445" bestFit="1" customWidth="1"/>
    <col min="16143" max="16384" width="10.5703125" style="445"/>
  </cols>
  <sheetData>
    <row r="1" spans="1:29" hidden="1"/>
    <row r="2" spans="1:29" hidden="1"/>
    <row r="3" spans="1:29" hidden="1"/>
    <row r="4" spans="1:29" ht="3" customHeight="1">
      <c r="J4" s="450"/>
      <c r="K4" s="450"/>
      <c r="L4" s="446"/>
      <c r="M4" s="446"/>
      <c r="N4" s="446"/>
      <c r="O4" s="453"/>
      <c r="P4" s="453"/>
      <c r="Q4" s="453"/>
      <c r="R4" s="453"/>
      <c r="S4" s="453"/>
      <c r="T4" s="453"/>
      <c r="U4" s="453"/>
      <c r="V4" s="446"/>
    </row>
    <row r="5" spans="1:29" ht="22.5" customHeight="1">
      <c r="J5" s="450"/>
      <c r="K5" s="450"/>
      <c r="L5" s="1310" t="s">
        <v>740</v>
      </c>
      <c r="M5" s="1310"/>
      <c r="N5" s="1310"/>
      <c r="O5" s="1310"/>
      <c r="P5" s="1310"/>
      <c r="Q5" s="1310"/>
      <c r="R5" s="1310"/>
      <c r="S5" s="1310"/>
      <c r="T5" s="1310"/>
      <c r="U5" s="546"/>
      <c r="V5" s="465"/>
    </row>
    <row r="6" spans="1:29" ht="3" customHeight="1">
      <c r="J6" s="450"/>
      <c r="K6" s="450"/>
      <c r="L6" s="446"/>
      <c r="M6" s="446"/>
      <c r="N6" s="446"/>
      <c r="O6" s="449"/>
      <c r="P6" s="449"/>
      <c r="Q6" s="449"/>
      <c r="R6" s="449"/>
      <c r="S6" s="449"/>
      <c r="T6" s="449"/>
      <c r="U6" s="446"/>
    </row>
    <row r="7" spans="1:29"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29" s="537" customFormat="1" ht="18.75">
      <c r="A8" s="557"/>
      <c r="B8" s="557"/>
      <c r="C8" s="557"/>
      <c r="D8" s="557"/>
      <c r="E8" s="557"/>
      <c r="F8" s="557"/>
      <c r="G8" s="557"/>
      <c r="H8" s="557"/>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633"/>
      <c r="Y8" s="959"/>
      <c r="Z8" s="557"/>
      <c r="AA8" s="557"/>
      <c r="AB8" s="557"/>
      <c r="AC8" s="557"/>
    </row>
    <row r="9" spans="1:29" s="460" customFormat="1" ht="18.75">
      <c r="A9" s="473"/>
      <c r="B9" s="473"/>
      <c r="C9" s="473"/>
      <c r="D9" s="473"/>
      <c r="E9" s="473"/>
      <c r="F9" s="473"/>
      <c r="G9" s="473"/>
      <c r="H9" s="473"/>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633"/>
      <c r="Y9" s="959"/>
      <c r="Z9" s="473"/>
      <c r="AA9" s="473"/>
      <c r="AB9" s="473"/>
      <c r="AC9" s="473"/>
    </row>
    <row r="10" spans="1:29" s="744" customFormat="1" ht="5.25" hidden="1">
      <c r="A10" s="1115"/>
      <c r="B10" s="1115"/>
      <c r="C10" s="1115"/>
      <c r="D10" s="1115"/>
      <c r="E10" s="1115"/>
      <c r="F10" s="1115"/>
      <c r="G10" s="1115"/>
      <c r="H10" s="1115"/>
      <c r="L10" s="1165"/>
      <c r="M10" s="1039"/>
      <c r="O10" s="1313"/>
      <c r="P10" s="1313"/>
      <c r="Q10" s="1313"/>
      <c r="R10" s="1313"/>
      <c r="S10" s="1313"/>
      <c r="T10" s="1313"/>
      <c r="U10" s="778"/>
      <c r="V10" s="778"/>
      <c r="X10" s="1115"/>
      <c r="Y10" s="1115"/>
      <c r="Z10" s="1115"/>
      <c r="AA10" s="1115"/>
      <c r="AB10" s="1115"/>
    </row>
    <row r="11" spans="1:29" s="580" customFormat="1" ht="18.75" hidden="1">
      <c r="A11" s="581"/>
      <c r="B11" s="581"/>
      <c r="C11" s="581"/>
      <c r="D11" s="581"/>
      <c r="E11" s="581"/>
      <c r="F11" s="581"/>
      <c r="G11" s="581"/>
      <c r="H11" s="581"/>
      <c r="L11" s="713"/>
      <c r="M11" s="711"/>
      <c r="O11" s="710"/>
      <c r="P11" s="710"/>
      <c r="Q11" s="732" t="s">
        <v>632</v>
      </c>
      <c r="R11" s="732" t="s">
        <v>633</v>
      </c>
      <c r="S11" s="710"/>
      <c r="T11" s="710"/>
      <c r="U11" s="633"/>
      <c r="Y11" s="734"/>
      <c r="Z11" s="581"/>
      <c r="AA11" s="581"/>
      <c r="AB11" s="581"/>
      <c r="AC11" s="581"/>
    </row>
    <row r="12" spans="1:29" s="460" customFormat="1" ht="11.25" hidden="1">
      <c r="A12" s="473"/>
      <c r="B12" s="473"/>
      <c r="C12" s="473"/>
      <c r="D12" s="473"/>
      <c r="E12" s="473"/>
      <c r="F12" s="473"/>
      <c r="G12" s="473"/>
      <c r="H12" s="473"/>
      <c r="L12" s="1311"/>
      <c r="M12" s="1311"/>
      <c r="N12" s="457"/>
      <c r="O12" s="728"/>
      <c r="P12" s="728"/>
      <c r="Q12" s="728"/>
      <c r="R12" s="728"/>
      <c r="S12" s="728"/>
      <c r="T12" s="728"/>
      <c r="U12" s="455"/>
      <c r="V12" s="471" t="s">
        <v>370</v>
      </c>
      <c r="Y12" s="959"/>
      <c r="Z12" s="473"/>
      <c r="AA12" s="473"/>
      <c r="AB12" s="473"/>
      <c r="AC12" s="473"/>
    </row>
    <row r="13" spans="1:29" ht="15" customHeight="1">
      <c r="J13" s="450"/>
      <c r="K13" s="450"/>
      <c r="L13" s="446"/>
      <c r="M13" s="446"/>
      <c r="N13" s="446"/>
      <c r="O13" s="566"/>
      <c r="P13" s="566"/>
      <c r="Q13" s="1327"/>
      <c r="R13" s="1327"/>
      <c r="S13" s="1327"/>
      <c r="T13" s="1327"/>
      <c r="U13" s="1327"/>
      <c r="V13" s="1327"/>
    </row>
    <row r="14" spans="1:29">
      <c r="J14" s="450"/>
      <c r="K14" s="450"/>
      <c r="L14" s="1224" t="s">
        <v>444</v>
      </c>
      <c r="M14" s="1224"/>
      <c r="N14" s="1224"/>
      <c r="O14" s="1224"/>
      <c r="P14" s="1224"/>
      <c r="Q14" s="1224"/>
      <c r="R14" s="1224"/>
      <c r="S14" s="1224"/>
      <c r="T14" s="1224"/>
      <c r="U14" s="1224"/>
      <c r="V14" s="1224"/>
      <c r="W14" s="1224"/>
      <c r="X14" s="1224" t="s">
        <v>445</v>
      </c>
    </row>
    <row r="15" spans="1:29" ht="14.25" customHeight="1">
      <c r="J15" s="450"/>
      <c r="K15" s="450"/>
      <c r="L15" s="1296" t="s">
        <v>90</v>
      </c>
      <c r="M15" s="1296" t="s">
        <v>592</v>
      </c>
      <c r="N15" s="502"/>
      <c r="O15" s="1296" t="s">
        <v>593</v>
      </c>
      <c r="P15" s="1351" t="s">
        <v>594</v>
      </c>
      <c r="Q15" s="1351" t="s">
        <v>601</v>
      </c>
      <c r="R15" s="1351"/>
      <c r="S15" s="1351"/>
      <c r="T15" s="1351"/>
      <c r="U15" s="1351"/>
      <c r="V15" s="1296" t="s">
        <v>338</v>
      </c>
      <c r="W15" s="1326" t="s">
        <v>273</v>
      </c>
      <c r="X15" s="1224"/>
    </row>
    <row r="16" spans="1:29" s="491" customFormat="1" ht="25.5" customHeight="1">
      <c r="A16" s="552"/>
      <c r="B16" s="552"/>
      <c r="C16" s="552"/>
      <c r="D16" s="552"/>
      <c r="E16" s="552"/>
      <c r="F16" s="552"/>
      <c r="G16" s="558"/>
      <c r="H16" s="558"/>
      <c r="I16" s="499"/>
      <c r="J16" s="497"/>
      <c r="K16" s="497"/>
      <c r="L16" s="1296"/>
      <c r="M16" s="1296"/>
      <c r="N16" s="502"/>
      <c r="O16" s="1296"/>
      <c r="P16" s="1351"/>
      <c r="Q16" s="1351" t="s">
        <v>618</v>
      </c>
      <c r="R16" s="1351"/>
      <c r="S16" s="1340" t="s">
        <v>612</v>
      </c>
      <c r="T16" s="1340"/>
      <c r="U16" s="1340"/>
      <c r="V16" s="1296"/>
      <c r="W16" s="1326"/>
      <c r="X16" s="1224"/>
      <c r="Y16" s="954"/>
      <c r="Z16" s="552"/>
      <c r="AA16" s="552"/>
      <c r="AB16" s="552"/>
      <c r="AC16" s="552"/>
    </row>
    <row r="17" spans="1:29" ht="14.25" customHeight="1">
      <c r="J17" s="450"/>
      <c r="K17" s="450"/>
      <c r="L17" s="1296"/>
      <c r="M17" s="1296"/>
      <c r="N17" s="502"/>
      <c r="O17" s="1296"/>
      <c r="P17" s="1351"/>
      <c r="Q17" s="502" t="s">
        <v>616</v>
      </c>
      <c r="R17" s="502" t="s">
        <v>617</v>
      </c>
      <c r="S17" s="504" t="s">
        <v>272</v>
      </c>
      <c r="T17" s="1342" t="s">
        <v>271</v>
      </c>
      <c r="U17" s="1342"/>
      <c r="V17" s="1296"/>
      <c r="W17" s="1326"/>
      <c r="X17" s="1224"/>
    </row>
    <row r="18" spans="1:29">
      <c r="J18" s="450"/>
      <c r="K18" s="458">
        <v>1</v>
      </c>
      <c r="L18" s="447" t="s">
        <v>91</v>
      </c>
      <c r="M18" s="447" t="s">
        <v>47</v>
      </c>
      <c r="N18" s="464" t="s">
        <v>47</v>
      </c>
      <c r="O18" s="456">
        <f t="shared" ref="O18:T18" ca="1" si="0">OFFSET(O18,0,-1)+1</f>
        <v>3</v>
      </c>
      <c r="P18" s="456">
        <f t="shared" ca="1" si="0"/>
        <v>4</v>
      </c>
      <c r="Q18" s="456">
        <f t="shared" ca="1" si="0"/>
        <v>5</v>
      </c>
      <c r="R18" s="456">
        <f t="shared" ca="1" si="0"/>
        <v>6</v>
      </c>
      <c r="S18" s="456">
        <f t="shared" ca="1" si="0"/>
        <v>7</v>
      </c>
      <c r="T18" s="1352">
        <f t="shared" ca="1" si="0"/>
        <v>8</v>
      </c>
      <c r="U18" s="1352"/>
      <c r="V18" s="456">
        <f ca="1">OFFSET(V18,0,-2)+1</f>
        <v>9</v>
      </c>
      <c r="W18" s="491"/>
      <c r="X18" s="456">
        <f ca="1">OFFSET(X18,0,-2)+1</f>
        <v>10</v>
      </c>
    </row>
    <row r="19" spans="1:29" ht="22.5">
      <c r="A19" s="1279">
        <v>1</v>
      </c>
      <c r="B19" s="926"/>
      <c r="C19" s="926"/>
      <c r="D19" s="926"/>
      <c r="E19" s="926"/>
      <c r="F19" s="926"/>
      <c r="G19" s="927"/>
      <c r="H19" s="927"/>
      <c r="I19" s="929"/>
      <c r="J19" s="921"/>
      <c r="K19" s="921"/>
      <c r="L19" s="560">
        <f>mergeValue(A19)</f>
        <v>1</v>
      </c>
      <c r="M19" s="608" t="s">
        <v>19</v>
      </c>
      <c r="N19" s="547"/>
      <c r="O19" s="1325"/>
      <c r="P19" s="1325"/>
      <c r="Q19" s="1325"/>
      <c r="R19" s="1325"/>
      <c r="S19" s="1325"/>
      <c r="T19" s="1325"/>
      <c r="U19" s="1325"/>
      <c r="V19" s="1325"/>
      <c r="W19" s="1325"/>
      <c r="X19" s="548" t="s">
        <v>715</v>
      </c>
    </row>
    <row r="20" spans="1:29" ht="22.5">
      <c r="A20" s="1279"/>
      <c r="B20" s="1279">
        <v>1</v>
      </c>
      <c r="C20" s="926"/>
      <c r="D20" s="926"/>
      <c r="E20" s="926"/>
      <c r="F20" s="926"/>
      <c r="G20" s="931"/>
      <c r="H20" s="928"/>
      <c r="I20" s="933"/>
      <c r="J20" s="918"/>
      <c r="K20" s="917"/>
      <c r="L20" s="560" t="str">
        <f>mergeValue(A20) &amp;"."&amp; mergeValue(B20)</f>
        <v>1.1</v>
      </c>
      <c r="M20" s="514" t="s">
        <v>15</v>
      </c>
      <c r="N20" s="547"/>
      <c r="O20" s="1325"/>
      <c r="P20" s="1325"/>
      <c r="Q20" s="1325"/>
      <c r="R20" s="1325"/>
      <c r="S20" s="1325"/>
      <c r="T20" s="1325"/>
      <c r="U20" s="1325"/>
      <c r="V20" s="1325"/>
      <c r="W20" s="1325"/>
      <c r="X20" s="548" t="s">
        <v>458</v>
      </c>
    </row>
    <row r="21" spans="1:29" ht="22.5">
      <c r="A21" s="1279"/>
      <c r="B21" s="1279"/>
      <c r="C21" s="1279">
        <v>1</v>
      </c>
      <c r="D21" s="926"/>
      <c r="E21" s="926"/>
      <c r="F21" s="926"/>
      <c r="G21" s="931"/>
      <c r="H21" s="928"/>
      <c r="I21" s="934"/>
      <c r="J21" s="918"/>
      <c r="K21" s="917"/>
      <c r="L21" s="560" t="str">
        <f>mergeValue(A21) &amp;"."&amp; mergeValue(B21)&amp;"."&amp; mergeValue(C21)</f>
        <v>1.1.1</v>
      </c>
      <c r="M21" s="515" t="s">
        <v>7</v>
      </c>
      <c r="N21" s="547"/>
      <c r="O21" s="1325"/>
      <c r="P21" s="1325"/>
      <c r="Q21" s="1325"/>
      <c r="R21" s="1325"/>
      <c r="S21" s="1325"/>
      <c r="T21" s="1325"/>
      <c r="U21" s="1325"/>
      <c r="V21" s="1325"/>
      <c r="W21" s="1325"/>
      <c r="X21" s="548" t="s">
        <v>597</v>
      </c>
    </row>
    <row r="22" spans="1:29">
      <c r="A22" s="1279"/>
      <c r="B22" s="1279"/>
      <c r="C22" s="1279"/>
      <c r="D22" s="1279">
        <v>1</v>
      </c>
      <c r="E22" s="926"/>
      <c r="F22" s="926"/>
      <c r="G22" s="931"/>
      <c r="H22" s="928"/>
      <c r="I22" s="934"/>
      <c r="J22" s="932"/>
      <c r="K22" s="917"/>
      <c r="L22" s="560" t="str">
        <f>mergeValue(A22) &amp;"."&amp; mergeValue(B22)&amp;"."&amp; mergeValue(C22)&amp;"."&amp; mergeValue(D22)</f>
        <v>1.1.1.1</v>
      </c>
      <c r="M22" s="516" t="s">
        <v>21</v>
      </c>
      <c r="N22" s="547"/>
      <c r="O22" s="1325"/>
      <c r="P22" s="1325"/>
      <c r="Q22" s="1325"/>
      <c r="R22" s="1325"/>
      <c r="S22" s="1325"/>
      <c r="T22" s="1325"/>
      <c r="U22" s="1325"/>
      <c r="V22" s="1325"/>
      <c r="W22" s="1325"/>
      <c r="X22" s="966" t="s">
        <v>620</v>
      </c>
    </row>
    <row r="23" spans="1:29" ht="42.95" customHeight="1">
      <c r="A23" s="1279"/>
      <c r="B23" s="1279"/>
      <c r="C23" s="1279"/>
      <c r="D23" s="1279"/>
      <c r="E23" s="926">
        <v>1</v>
      </c>
      <c r="F23" s="926"/>
      <c r="G23" s="931"/>
      <c r="H23" s="928"/>
      <c r="I23" s="934"/>
      <c r="J23" s="932"/>
      <c r="K23" s="922"/>
      <c r="L23" s="560" t="str">
        <f>mergeValue(A23) &amp;"."&amp; mergeValue(B23)&amp;"."&amp; mergeValue(C23)&amp;"."&amp; mergeValue(D23)&amp;"."&amp; mergeValue(E23)</f>
        <v>1.1.1.1.1</v>
      </c>
      <c r="M23" s="1012"/>
      <c r="N23" s="510"/>
      <c r="O23" s="1014"/>
      <c r="P23" s="1015"/>
      <c r="Q23" s="1171"/>
      <c r="R23" s="1171"/>
      <c r="S23" s="1169"/>
      <c r="T23" s="617" t="s">
        <v>82</v>
      </c>
      <c r="U23" s="1169"/>
      <c r="V23" s="735" t="s">
        <v>83</v>
      </c>
      <c r="W23" s="785"/>
      <c r="X23" s="1288" t="s">
        <v>744</v>
      </c>
      <c r="Y23" s="954" t="str">
        <f>strCheckDateTwo(N23:W23)</f>
        <v/>
      </c>
    </row>
    <row r="24" spans="1:29" hidden="1">
      <c r="A24" s="1279"/>
      <c r="B24" s="1279"/>
      <c r="C24" s="1279"/>
      <c r="D24" s="1279"/>
      <c r="E24" s="926"/>
      <c r="F24" s="926"/>
      <c r="G24" s="931"/>
      <c r="H24" s="928"/>
      <c r="I24" s="934"/>
      <c r="J24" s="932"/>
      <c r="K24" s="922"/>
      <c r="L24" s="598"/>
      <c r="M24" s="529"/>
      <c r="N24" s="613"/>
      <c r="O24" s="613"/>
      <c r="P24" s="613"/>
      <c r="Q24" s="613"/>
      <c r="R24" s="551" t="str">
        <f>S23 &amp; "-" &amp; U23</f>
        <v>-</v>
      </c>
      <c r="S24" s="480"/>
      <c r="T24" s="553"/>
      <c r="U24" s="480"/>
      <c r="V24" s="613"/>
      <c r="W24" s="784"/>
      <c r="X24" s="1289"/>
    </row>
    <row r="25" spans="1:29" ht="15" customHeight="1">
      <c r="A25" s="1279"/>
      <c r="B25" s="1279"/>
      <c r="C25" s="1279"/>
      <c r="D25" s="1279"/>
      <c r="E25" s="926"/>
      <c r="F25" s="926"/>
      <c r="G25" s="931"/>
      <c r="H25" s="928"/>
      <c r="I25" s="934"/>
      <c r="J25" s="932"/>
      <c r="K25" s="922"/>
      <c r="L25" s="506"/>
      <c r="M25" s="519" t="s">
        <v>5</v>
      </c>
      <c r="N25" s="517"/>
      <c r="O25" s="513"/>
      <c r="P25" s="513"/>
      <c r="Q25" s="513"/>
      <c r="R25" s="513"/>
      <c r="S25" s="540"/>
      <c r="T25" s="532"/>
      <c r="U25" s="531"/>
      <c r="V25" s="517"/>
      <c r="W25" s="517"/>
      <c r="X25" s="1290"/>
    </row>
    <row r="26" spans="1:29" s="444" customFormat="1" ht="15" customHeight="1">
      <c r="A26" s="1279"/>
      <c r="B26" s="1279"/>
      <c r="C26" s="1279"/>
      <c r="D26" s="930"/>
      <c r="E26" s="930"/>
      <c r="F26" s="930"/>
      <c r="G26" s="931"/>
      <c r="H26" s="930"/>
      <c r="I26" s="934"/>
      <c r="J26" s="920"/>
      <c r="K26" s="924"/>
      <c r="L26" s="506"/>
      <c r="M26" s="518" t="s">
        <v>16</v>
      </c>
      <c r="N26" s="517"/>
      <c r="O26" s="513"/>
      <c r="P26" s="513"/>
      <c r="Q26" s="513"/>
      <c r="R26" s="513"/>
      <c r="S26" s="540"/>
      <c r="T26" s="532"/>
      <c r="U26" s="531"/>
      <c r="V26" s="517"/>
      <c r="W26" s="532"/>
      <c r="X26" s="950"/>
      <c r="Y26" s="1017"/>
      <c r="Z26" s="469"/>
      <c r="AA26" s="469"/>
      <c r="AB26" s="469"/>
      <c r="AC26" s="469"/>
    </row>
    <row r="27" spans="1:29" s="444" customFormat="1" ht="15" customHeight="1">
      <c r="A27" s="1279"/>
      <c r="B27" s="1279"/>
      <c r="C27" s="930"/>
      <c r="D27" s="930"/>
      <c r="E27" s="930"/>
      <c r="F27" s="930"/>
      <c r="G27" s="931"/>
      <c r="H27" s="930"/>
      <c r="I27" s="925"/>
      <c r="J27" s="920"/>
      <c r="K27" s="924"/>
      <c r="L27" s="506"/>
      <c r="M27" s="517" t="s">
        <v>17</v>
      </c>
      <c r="N27" s="517"/>
      <c r="O27" s="513"/>
      <c r="P27" s="513"/>
      <c r="Q27" s="513"/>
      <c r="R27" s="513"/>
      <c r="S27" s="540"/>
      <c r="T27" s="532"/>
      <c r="U27" s="531"/>
      <c r="V27" s="517"/>
      <c r="W27" s="532"/>
      <c r="X27" s="528"/>
      <c r="Y27" s="1017"/>
      <c r="Z27" s="469"/>
      <c r="AA27" s="469"/>
      <c r="AB27" s="469"/>
      <c r="AC27" s="469"/>
    </row>
    <row r="28" spans="1:29" s="444" customFormat="1" ht="15" customHeight="1">
      <c r="A28" s="1279"/>
      <c r="B28" s="930"/>
      <c r="C28" s="930"/>
      <c r="D28" s="930"/>
      <c r="E28" s="930"/>
      <c r="F28" s="930"/>
      <c r="G28" s="931"/>
      <c r="H28" s="930"/>
      <c r="I28" s="925"/>
      <c r="J28" s="920"/>
      <c r="K28" s="924"/>
      <c r="L28" s="506"/>
      <c r="M28" s="526" t="s">
        <v>18</v>
      </c>
      <c r="N28" s="517"/>
      <c r="O28" s="513"/>
      <c r="P28" s="513"/>
      <c r="Q28" s="513"/>
      <c r="R28" s="513"/>
      <c r="S28" s="540"/>
      <c r="T28" s="532"/>
      <c r="U28" s="531"/>
      <c r="V28" s="517"/>
      <c r="W28" s="532"/>
      <c r="X28" s="528"/>
      <c r="Y28" s="1017"/>
      <c r="Z28" s="469"/>
      <c r="AA28" s="469"/>
      <c r="AB28" s="469"/>
      <c r="AC28" s="469"/>
    </row>
    <row r="29" spans="1:29" s="444" customFormat="1" ht="15" customHeight="1">
      <c r="A29" s="916"/>
      <c r="B29" s="916"/>
      <c r="C29" s="916"/>
      <c r="D29" s="916"/>
      <c r="E29" s="916"/>
      <c r="F29" s="916"/>
      <c r="G29" s="923"/>
      <c r="H29" s="924"/>
      <c r="I29" s="919"/>
      <c r="J29" s="920"/>
      <c r="K29" s="916"/>
      <c r="L29" s="506"/>
      <c r="M29" s="533" t="s">
        <v>307</v>
      </c>
      <c r="N29" s="517"/>
      <c r="O29" s="513"/>
      <c r="P29" s="513"/>
      <c r="Q29" s="513"/>
      <c r="R29" s="513"/>
      <c r="S29" s="540"/>
      <c r="T29" s="532"/>
      <c r="U29" s="531"/>
      <c r="V29" s="517"/>
      <c r="W29" s="532"/>
      <c r="X29" s="528"/>
      <c r="Y29" s="1017"/>
      <c r="Z29" s="469"/>
      <c r="AA29" s="469"/>
      <c r="AB29" s="469"/>
      <c r="AC29" s="469"/>
    </row>
    <row r="30" spans="1:29" ht="3" customHeight="1"/>
    <row r="31" spans="1:29" ht="96" customHeight="1">
      <c r="L31" s="1">
        <v>1</v>
      </c>
      <c r="M31" s="1273" t="s">
        <v>745</v>
      </c>
      <c r="N31" s="1273"/>
      <c r="O31" s="1273"/>
      <c r="P31" s="1273"/>
      <c r="Q31" s="1273"/>
      <c r="R31" s="1273"/>
      <c r="S31" s="1273"/>
      <c r="T31" s="1273"/>
      <c r="U31" s="1273"/>
      <c r="V31" s="1273"/>
      <c r="W31" s="1273"/>
      <c r="X31" s="1273"/>
      <c r="Y31" s="1037"/>
      <c r="Z31" s="484"/>
      <c r="AA31" s="484"/>
      <c r="AB31" s="484"/>
      <c r="AC31" s="484"/>
    </row>
    <row r="32" spans="1:29">
      <c r="M32" s="483"/>
      <c r="N32" s="483"/>
      <c r="O32" s="483"/>
      <c r="P32" s="483"/>
      <c r="Q32" s="483"/>
      <c r="R32" s="483"/>
      <c r="S32" s="483"/>
      <c r="T32" s="483"/>
      <c r="U32" s="483"/>
      <c r="V32" s="483"/>
      <c r="W32" s="483"/>
      <c r="X32" s="483"/>
      <c r="Y32" s="960"/>
      <c r="Z32" s="474"/>
      <c r="AA32" s="474"/>
      <c r="AB32" s="474"/>
      <c r="AC32" s="474"/>
    </row>
  </sheetData>
  <sheetProtection password="FA9C" sheet="1" objects="1" scenarios="1" formatColumns="0" formatRows="0"/>
  <dataConsolidate/>
  <mergeCells count="30">
    <mergeCell ref="A19:A28"/>
    <mergeCell ref="O19:W19"/>
    <mergeCell ref="B20:B27"/>
    <mergeCell ref="O20:W20"/>
    <mergeCell ref="C21:C26"/>
    <mergeCell ref="D22:D25"/>
    <mergeCell ref="O22:W22"/>
    <mergeCell ref="L5:T5"/>
    <mergeCell ref="T18:U18"/>
    <mergeCell ref="V15:V17"/>
    <mergeCell ref="W15:W17"/>
    <mergeCell ref="L15:L17"/>
    <mergeCell ref="M15:M17"/>
    <mergeCell ref="O15:O17"/>
    <mergeCell ref="T17:U17"/>
    <mergeCell ref="L12:M12"/>
    <mergeCell ref="Q13:V13"/>
    <mergeCell ref="O9:T9"/>
    <mergeCell ref="O10:T10"/>
    <mergeCell ref="M31:X31"/>
    <mergeCell ref="P15:P17"/>
    <mergeCell ref="L14:W14"/>
    <mergeCell ref="O7:T7"/>
    <mergeCell ref="O8:T8"/>
    <mergeCell ref="Q15:U15"/>
    <mergeCell ref="S16:U16"/>
    <mergeCell ref="Q16:R16"/>
    <mergeCell ref="O21:W21"/>
    <mergeCell ref="X14:X17"/>
    <mergeCell ref="X23:X25"/>
  </mergeCells>
  <dataValidations count="9">
    <dataValidation allowBlank="1" prompt="Для выбора выполните двойной щелчок левой клавиши мыши по соответствующей ячейке." sqref="IX25:JJ29 ST25:TF29 ACP25:ADB29 AML25:AMX29 AWH25:AWT29 BGD25:BGP29 BPZ25:BQL29 BZV25:CAH29 CJR25:CKD29 CTN25:CTZ29 DDJ25:DDV29 DNF25:DNR29 DXB25:DXN29 EGX25:EHJ29 EQT25:ERF29 FAP25:FBB29 FKL25:FKX29 FUH25:FUT29 GED25:GEP29 GNZ25:GOL29 GXV25:GYH29 HHR25:HID29 HRN25:HRZ29 IBJ25:IBV29 ILF25:ILR29 IVB25:IVN29 JEX25:JFJ29 JOT25:JPF29 JYP25:JZB29 KIL25:KIX29 KSH25:KST29 LCD25:LCP29 LLZ25:LML29 LVV25:LWH29 MFR25:MGD29 MPN25:MPZ29 MZJ25:MZV29 NJF25:NJR29 NTB25:NTN29 OCX25:ODJ29 OMT25:ONF29 OWP25:OXB29 PGL25:PGX29 PQH25:PQT29 QAD25:QAP29 QJZ25:QKL29 QTV25:QUH29 RDR25:RED29 RNN25:RNZ29 RXJ25:RXV29 SHF25:SHR29 SRB25:SRN29 TAX25:TBJ29 TKT25:TLF29 TUP25:TVB29 UEL25:UEX29 UOH25:UOT29 UYD25:UYP29 VHZ25:VIL29 VRV25:VSH29 WBR25:WCD29 WLN25:WLZ29 WVJ25:WVV29 IX65561:JJ65565 ST65561:TF65565 ACP65561:ADB65565 AML65561:AMX65565 AWH65561:AWT65565 BGD65561:BGP65565 BPZ65561:BQL65565 BZV65561:CAH65565 CJR65561:CKD65565 CTN65561:CTZ65565 DDJ65561:DDV65565 DNF65561:DNR65565 DXB65561:DXN65565 EGX65561:EHJ65565 EQT65561:ERF65565 FAP65561:FBB65565 FKL65561:FKX65565 FUH65561:FUT65565 GED65561:GEP65565 GNZ65561:GOL65565 GXV65561:GYH65565 HHR65561:HID65565 HRN65561:HRZ65565 IBJ65561:IBV65565 ILF65561:ILR65565 IVB65561:IVN65565 JEX65561:JFJ65565 JOT65561:JPF65565 JYP65561:JZB65565 KIL65561:KIX65565 KSH65561:KST65565 LCD65561:LCP65565 LLZ65561:LML65565 LVV65561:LWH65565 MFR65561:MGD65565 MPN65561:MPZ65565 MZJ65561:MZV65565 NJF65561:NJR65565 NTB65561:NTN65565 OCX65561:ODJ65565 OMT65561:ONF65565 OWP65561:OXB65565 PGL65561:PGX65565 PQH65561:PQT65565 QAD65561:QAP65565 QJZ65561:QKL65565 QTV65561:QUH65565 RDR65561:RED65565 RNN65561:RNZ65565 RXJ65561:RXV65565 SHF65561:SHR65565 SRB65561:SRN65565 TAX65561:TBJ65565 TKT65561:TLF65565 TUP65561:TVB65565 UEL65561:UEX65565 UOH65561:UOT65565 UYD65561:UYP65565 VHZ65561:VIL65565 VRV65561:VSH65565 WBR65561:WCD65565 WLN65561:WLZ65565 WVJ65561:WVV65565 IX131097:JJ131101 ST131097:TF131101 ACP131097:ADB131101 AML131097:AMX131101 AWH131097:AWT131101 BGD131097:BGP131101 BPZ131097:BQL131101 BZV131097:CAH131101 CJR131097:CKD131101 CTN131097:CTZ131101 DDJ131097:DDV131101 DNF131097:DNR131101 DXB131097:DXN131101 EGX131097:EHJ131101 EQT131097:ERF131101 FAP131097:FBB131101 FKL131097:FKX131101 FUH131097:FUT131101 GED131097:GEP131101 GNZ131097:GOL131101 GXV131097:GYH131101 HHR131097:HID131101 HRN131097:HRZ131101 IBJ131097:IBV131101 ILF131097:ILR131101 IVB131097:IVN131101 JEX131097:JFJ131101 JOT131097:JPF131101 JYP131097:JZB131101 KIL131097:KIX131101 KSH131097:KST131101 LCD131097:LCP131101 LLZ131097:LML131101 LVV131097:LWH131101 MFR131097:MGD131101 MPN131097:MPZ131101 MZJ131097:MZV131101 NJF131097:NJR131101 NTB131097:NTN131101 OCX131097:ODJ131101 OMT131097:ONF131101 OWP131097:OXB131101 PGL131097:PGX131101 PQH131097:PQT131101 QAD131097:QAP131101 QJZ131097:QKL131101 QTV131097:QUH131101 RDR131097:RED131101 RNN131097:RNZ131101 RXJ131097:RXV131101 SHF131097:SHR131101 SRB131097:SRN131101 TAX131097:TBJ131101 TKT131097:TLF131101 TUP131097:TVB131101 UEL131097:UEX131101 UOH131097:UOT131101 UYD131097:UYP131101 VHZ131097:VIL131101 VRV131097:VSH131101 WBR131097:WCD131101 WLN131097:WLZ131101 WVJ131097:WVV131101 IX196633:JJ196637 ST196633:TF196637 ACP196633:ADB196637 AML196633:AMX196637 AWH196633:AWT196637 BGD196633:BGP196637 BPZ196633:BQL196637 BZV196633:CAH196637 CJR196633:CKD196637 CTN196633:CTZ196637 DDJ196633:DDV196637 DNF196633:DNR196637 DXB196633:DXN196637 EGX196633:EHJ196637 EQT196633:ERF196637 FAP196633:FBB196637 FKL196633:FKX196637 FUH196633:FUT196637 GED196633:GEP196637 GNZ196633:GOL196637 GXV196633:GYH196637 HHR196633:HID196637 HRN196633:HRZ196637 IBJ196633:IBV196637 ILF196633:ILR196637 IVB196633:IVN196637 JEX196633:JFJ196637 JOT196633:JPF196637 JYP196633:JZB196637 KIL196633:KIX196637 KSH196633:KST196637 LCD196633:LCP196637 LLZ196633:LML196637 LVV196633:LWH196637 MFR196633:MGD196637 MPN196633:MPZ196637 MZJ196633:MZV196637 NJF196633:NJR196637 NTB196633:NTN196637 OCX196633:ODJ196637 OMT196633:ONF196637 OWP196633:OXB196637 PGL196633:PGX196637 PQH196633:PQT196637 QAD196633:QAP196637 QJZ196633:QKL196637 QTV196633:QUH196637 RDR196633:RED196637 RNN196633:RNZ196637 RXJ196633:RXV196637 SHF196633:SHR196637 SRB196633:SRN196637 TAX196633:TBJ196637 TKT196633:TLF196637 TUP196633:TVB196637 UEL196633:UEX196637 UOH196633:UOT196637 UYD196633:UYP196637 VHZ196633:VIL196637 VRV196633:VSH196637 WBR196633:WCD196637 WLN196633:WLZ196637 WVJ196633:WVV196637 IX262169:JJ262173 ST262169:TF262173 ACP262169:ADB262173 AML262169:AMX262173 AWH262169:AWT262173 BGD262169:BGP262173 BPZ262169:BQL262173 BZV262169:CAH262173 CJR262169:CKD262173 CTN262169:CTZ262173 DDJ262169:DDV262173 DNF262169:DNR262173 DXB262169:DXN262173 EGX262169:EHJ262173 EQT262169:ERF262173 FAP262169:FBB262173 FKL262169:FKX262173 FUH262169:FUT262173 GED262169:GEP262173 GNZ262169:GOL262173 GXV262169:GYH262173 HHR262169:HID262173 HRN262169:HRZ262173 IBJ262169:IBV262173 ILF262169:ILR262173 IVB262169:IVN262173 JEX262169:JFJ262173 JOT262169:JPF262173 JYP262169:JZB262173 KIL262169:KIX262173 KSH262169:KST262173 LCD262169:LCP262173 LLZ262169:LML262173 LVV262169:LWH262173 MFR262169:MGD262173 MPN262169:MPZ262173 MZJ262169:MZV262173 NJF262169:NJR262173 NTB262169:NTN262173 OCX262169:ODJ262173 OMT262169:ONF262173 OWP262169:OXB262173 PGL262169:PGX262173 PQH262169:PQT262173 QAD262169:QAP262173 QJZ262169:QKL262173 QTV262169:QUH262173 RDR262169:RED262173 RNN262169:RNZ262173 RXJ262169:RXV262173 SHF262169:SHR262173 SRB262169:SRN262173 TAX262169:TBJ262173 TKT262169:TLF262173 TUP262169:TVB262173 UEL262169:UEX262173 UOH262169:UOT262173 UYD262169:UYP262173 VHZ262169:VIL262173 VRV262169:VSH262173 WBR262169:WCD262173 WLN262169:WLZ262173 WVJ262169:WVV262173 IX327705:JJ327709 ST327705:TF327709 ACP327705:ADB327709 AML327705:AMX327709 AWH327705:AWT327709 BGD327705:BGP327709 BPZ327705:BQL327709 BZV327705:CAH327709 CJR327705:CKD327709 CTN327705:CTZ327709 DDJ327705:DDV327709 DNF327705:DNR327709 DXB327705:DXN327709 EGX327705:EHJ327709 EQT327705:ERF327709 FAP327705:FBB327709 FKL327705:FKX327709 FUH327705:FUT327709 GED327705:GEP327709 GNZ327705:GOL327709 GXV327705:GYH327709 HHR327705:HID327709 HRN327705:HRZ327709 IBJ327705:IBV327709 ILF327705:ILR327709 IVB327705:IVN327709 JEX327705:JFJ327709 JOT327705:JPF327709 JYP327705:JZB327709 KIL327705:KIX327709 KSH327705:KST327709 LCD327705:LCP327709 LLZ327705:LML327709 LVV327705:LWH327709 MFR327705:MGD327709 MPN327705:MPZ327709 MZJ327705:MZV327709 NJF327705:NJR327709 NTB327705:NTN327709 OCX327705:ODJ327709 OMT327705:ONF327709 OWP327705:OXB327709 PGL327705:PGX327709 PQH327705:PQT327709 QAD327705:QAP327709 QJZ327705:QKL327709 QTV327705:QUH327709 RDR327705:RED327709 RNN327705:RNZ327709 RXJ327705:RXV327709 SHF327705:SHR327709 SRB327705:SRN327709 TAX327705:TBJ327709 TKT327705:TLF327709 TUP327705:TVB327709 UEL327705:UEX327709 UOH327705:UOT327709 UYD327705:UYP327709 VHZ327705:VIL327709 VRV327705:VSH327709 WBR327705:WCD327709 WLN327705:WLZ327709 WVJ327705:WVV327709 IX393241:JJ393245 ST393241:TF393245 ACP393241:ADB393245 AML393241:AMX393245 AWH393241:AWT393245 BGD393241:BGP393245 BPZ393241:BQL393245 BZV393241:CAH393245 CJR393241:CKD393245 CTN393241:CTZ393245 DDJ393241:DDV393245 DNF393241:DNR393245 DXB393241:DXN393245 EGX393241:EHJ393245 EQT393241:ERF393245 FAP393241:FBB393245 FKL393241:FKX393245 FUH393241:FUT393245 GED393241:GEP393245 GNZ393241:GOL393245 GXV393241:GYH393245 HHR393241:HID393245 HRN393241:HRZ393245 IBJ393241:IBV393245 ILF393241:ILR393245 IVB393241:IVN393245 JEX393241:JFJ393245 JOT393241:JPF393245 JYP393241:JZB393245 KIL393241:KIX393245 KSH393241:KST393245 LCD393241:LCP393245 LLZ393241:LML393245 LVV393241:LWH393245 MFR393241:MGD393245 MPN393241:MPZ393245 MZJ393241:MZV393245 NJF393241:NJR393245 NTB393241:NTN393245 OCX393241:ODJ393245 OMT393241:ONF393245 OWP393241:OXB393245 PGL393241:PGX393245 PQH393241:PQT393245 QAD393241:QAP393245 QJZ393241:QKL393245 QTV393241:QUH393245 RDR393241:RED393245 RNN393241:RNZ393245 RXJ393241:RXV393245 SHF393241:SHR393245 SRB393241:SRN393245 TAX393241:TBJ393245 TKT393241:TLF393245 TUP393241:TVB393245 UEL393241:UEX393245 UOH393241:UOT393245 UYD393241:UYP393245 VHZ393241:VIL393245 VRV393241:VSH393245 WBR393241:WCD393245 WLN393241:WLZ393245 WVJ393241:WVV393245 IX458777:JJ458781 ST458777:TF458781 ACP458777:ADB458781 AML458777:AMX458781 AWH458777:AWT458781 BGD458777:BGP458781 BPZ458777:BQL458781 BZV458777:CAH458781 CJR458777:CKD458781 CTN458777:CTZ458781 DDJ458777:DDV458781 DNF458777:DNR458781 DXB458777:DXN458781 EGX458777:EHJ458781 EQT458777:ERF458781 FAP458777:FBB458781 FKL458777:FKX458781 FUH458777:FUT458781 GED458777:GEP458781 GNZ458777:GOL458781 GXV458777:GYH458781 HHR458777:HID458781 HRN458777:HRZ458781 IBJ458777:IBV458781 ILF458777:ILR458781 IVB458777:IVN458781 JEX458777:JFJ458781 JOT458777:JPF458781 JYP458777:JZB458781 KIL458777:KIX458781 KSH458777:KST458781 LCD458777:LCP458781 LLZ458777:LML458781 LVV458777:LWH458781 MFR458777:MGD458781 MPN458777:MPZ458781 MZJ458777:MZV458781 NJF458777:NJR458781 NTB458777:NTN458781 OCX458777:ODJ458781 OMT458777:ONF458781 OWP458777:OXB458781 PGL458777:PGX458781 PQH458777:PQT458781 QAD458777:QAP458781 QJZ458777:QKL458781 QTV458777:QUH458781 RDR458777:RED458781 RNN458777:RNZ458781 RXJ458777:RXV458781 SHF458777:SHR458781 SRB458777:SRN458781 TAX458777:TBJ458781 TKT458777:TLF458781 TUP458777:TVB458781 UEL458777:UEX458781 UOH458777:UOT458781 UYD458777:UYP458781 VHZ458777:VIL458781 VRV458777:VSH458781 WBR458777:WCD458781 WLN458777:WLZ458781 WVJ458777:WVV458781 IX524313:JJ524317 ST524313:TF524317 ACP524313:ADB524317 AML524313:AMX524317 AWH524313:AWT524317 BGD524313:BGP524317 BPZ524313:BQL524317 BZV524313:CAH524317 CJR524313:CKD524317 CTN524313:CTZ524317 DDJ524313:DDV524317 DNF524313:DNR524317 DXB524313:DXN524317 EGX524313:EHJ524317 EQT524313:ERF524317 FAP524313:FBB524317 FKL524313:FKX524317 FUH524313:FUT524317 GED524313:GEP524317 GNZ524313:GOL524317 GXV524313:GYH524317 HHR524313:HID524317 HRN524313:HRZ524317 IBJ524313:IBV524317 ILF524313:ILR524317 IVB524313:IVN524317 JEX524313:JFJ524317 JOT524313:JPF524317 JYP524313:JZB524317 KIL524313:KIX524317 KSH524313:KST524317 LCD524313:LCP524317 LLZ524313:LML524317 LVV524313:LWH524317 MFR524313:MGD524317 MPN524313:MPZ524317 MZJ524313:MZV524317 NJF524313:NJR524317 NTB524313:NTN524317 OCX524313:ODJ524317 OMT524313:ONF524317 OWP524313:OXB524317 PGL524313:PGX524317 PQH524313:PQT524317 QAD524313:QAP524317 QJZ524313:QKL524317 QTV524313:QUH524317 RDR524313:RED524317 RNN524313:RNZ524317 RXJ524313:RXV524317 SHF524313:SHR524317 SRB524313:SRN524317 TAX524313:TBJ524317 TKT524313:TLF524317 TUP524313:TVB524317 UEL524313:UEX524317 UOH524313:UOT524317 UYD524313:UYP524317 VHZ524313:VIL524317 VRV524313:VSH524317 WBR524313:WCD524317 WLN524313:WLZ524317 WVJ524313:WVV524317 IX589849:JJ589853 ST589849:TF589853 ACP589849:ADB589853 AML589849:AMX589853 AWH589849:AWT589853 BGD589849:BGP589853 BPZ589849:BQL589853 BZV589849:CAH589853 CJR589849:CKD589853 CTN589849:CTZ589853 DDJ589849:DDV589853 DNF589849:DNR589853 DXB589849:DXN589853 EGX589849:EHJ589853 EQT589849:ERF589853 FAP589849:FBB589853 FKL589849:FKX589853 FUH589849:FUT589853 GED589849:GEP589853 GNZ589849:GOL589853 GXV589849:GYH589853 HHR589849:HID589853 HRN589849:HRZ589853 IBJ589849:IBV589853 ILF589849:ILR589853 IVB589849:IVN589853 JEX589849:JFJ589853 JOT589849:JPF589853 JYP589849:JZB589853 KIL589849:KIX589853 KSH589849:KST589853 LCD589849:LCP589853 LLZ589849:LML589853 LVV589849:LWH589853 MFR589849:MGD589853 MPN589849:MPZ589853 MZJ589849:MZV589853 NJF589849:NJR589853 NTB589849:NTN589853 OCX589849:ODJ589853 OMT589849:ONF589853 OWP589849:OXB589853 PGL589849:PGX589853 PQH589849:PQT589853 QAD589849:QAP589853 QJZ589849:QKL589853 QTV589849:QUH589853 RDR589849:RED589853 RNN589849:RNZ589853 RXJ589849:RXV589853 SHF589849:SHR589853 SRB589849:SRN589853 TAX589849:TBJ589853 TKT589849:TLF589853 TUP589849:TVB589853 UEL589849:UEX589853 UOH589849:UOT589853 UYD589849:UYP589853 VHZ589849:VIL589853 VRV589849:VSH589853 WBR589849:WCD589853 WLN589849:WLZ589853 WVJ589849:WVV589853 IX655385:JJ655389 ST655385:TF655389 ACP655385:ADB655389 AML655385:AMX655389 AWH655385:AWT655389 BGD655385:BGP655389 BPZ655385:BQL655389 BZV655385:CAH655389 CJR655385:CKD655389 CTN655385:CTZ655389 DDJ655385:DDV655389 DNF655385:DNR655389 DXB655385:DXN655389 EGX655385:EHJ655389 EQT655385:ERF655389 FAP655385:FBB655389 FKL655385:FKX655389 FUH655385:FUT655389 GED655385:GEP655389 GNZ655385:GOL655389 GXV655385:GYH655389 HHR655385:HID655389 HRN655385:HRZ655389 IBJ655385:IBV655389 ILF655385:ILR655389 IVB655385:IVN655389 JEX655385:JFJ655389 JOT655385:JPF655389 JYP655385:JZB655389 KIL655385:KIX655389 KSH655385:KST655389 LCD655385:LCP655389 LLZ655385:LML655389 LVV655385:LWH655389 MFR655385:MGD655389 MPN655385:MPZ655389 MZJ655385:MZV655389 NJF655385:NJR655389 NTB655385:NTN655389 OCX655385:ODJ655389 OMT655385:ONF655389 OWP655385:OXB655389 PGL655385:PGX655389 PQH655385:PQT655389 QAD655385:QAP655389 QJZ655385:QKL655389 QTV655385:QUH655389 RDR655385:RED655389 RNN655385:RNZ655389 RXJ655385:RXV655389 SHF655385:SHR655389 SRB655385:SRN655389 TAX655385:TBJ655389 TKT655385:TLF655389 TUP655385:TVB655389 UEL655385:UEX655389 UOH655385:UOT655389 UYD655385:UYP655389 VHZ655385:VIL655389 VRV655385:VSH655389 WBR655385:WCD655389 WLN655385:WLZ655389 WVJ655385:WVV655389 IX720921:JJ720925 ST720921:TF720925 ACP720921:ADB720925 AML720921:AMX720925 AWH720921:AWT720925 BGD720921:BGP720925 BPZ720921:BQL720925 BZV720921:CAH720925 CJR720921:CKD720925 CTN720921:CTZ720925 DDJ720921:DDV720925 DNF720921:DNR720925 DXB720921:DXN720925 EGX720921:EHJ720925 EQT720921:ERF720925 FAP720921:FBB720925 FKL720921:FKX720925 FUH720921:FUT720925 GED720921:GEP720925 GNZ720921:GOL720925 GXV720921:GYH720925 HHR720921:HID720925 HRN720921:HRZ720925 IBJ720921:IBV720925 ILF720921:ILR720925 IVB720921:IVN720925 JEX720921:JFJ720925 JOT720921:JPF720925 JYP720921:JZB720925 KIL720921:KIX720925 KSH720921:KST720925 LCD720921:LCP720925 LLZ720921:LML720925 LVV720921:LWH720925 MFR720921:MGD720925 MPN720921:MPZ720925 MZJ720921:MZV720925 NJF720921:NJR720925 NTB720921:NTN720925 OCX720921:ODJ720925 OMT720921:ONF720925 OWP720921:OXB720925 PGL720921:PGX720925 PQH720921:PQT720925 QAD720921:QAP720925 QJZ720921:QKL720925 QTV720921:QUH720925 RDR720921:RED720925 RNN720921:RNZ720925 RXJ720921:RXV720925 SHF720921:SHR720925 SRB720921:SRN720925 TAX720921:TBJ720925 TKT720921:TLF720925 TUP720921:TVB720925 UEL720921:UEX720925 UOH720921:UOT720925 UYD720921:UYP720925 VHZ720921:VIL720925 VRV720921:VSH720925 WBR720921:WCD720925 WLN720921:WLZ720925 WVJ720921:WVV720925 IX786457:JJ786461 ST786457:TF786461 ACP786457:ADB786461 AML786457:AMX786461 AWH786457:AWT786461 BGD786457:BGP786461 BPZ786457:BQL786461 BZV786457:CAH786461 CJR786457:CKD786461 CTN786457:CTZ786461 DDJ786457:DDV786461 DNF786457:DNR786461 DXB786457:DXN786461 EGX786457:EHJ786461 EQT786457:ERF786461 FAP786457:FBB786461 FKL786457:FKX786461 FUH786457:FUT786461 GED786457:GEP786461 GNZ786457:GOL786461 GXV786457:GYH786461 HHR786457:HID786461 HRN786457:HRZ786461 IBJ786457:IBV786461 ILF786457:ILR786461 IVB786457:IVN786461 JEX786457:JFJ786461 JOT786457:JPF786461 JYP786457:JZB786461 KIL786457:KIX786461 KSH786457:KST786461 LCD786457:LCP786461 LLZ786457:LML786461 LVV786457:LWH786461 MFR786457:MGD786461 MPN786457:MPZ786461 MZJ786457:MZV786461 NJF786457:NJR786461 NTB786457:NTN786461 OCX786457:ODJ786461 OMT786457:ONF786461 OWP786457:OXB786461 PGL786457:PGX786461 PQH786457:PQT786461 QAD786457:QAP786461 QJZ786457:QKL786461 QTV786457:QUH786461 RDR786457:RED786461 RNN786457:RNZ786461 RXJ786457:RXV786461 SHF786457:SHR786461 SRB786457:SRN786461 TAX786457:TBJ786461 TKT786457:TLF786461 TUP786457:TVB786461 UEL786457:UEX786461 UOH786457:UOT786461 UYD786457:UYP786461 VHZ786457:VIL786461 VRV786457:VSH786461 WBR786457:WCD786461 WLN786457:WLZ786461 WVJ786457:WVV786461 IX851993:JJ851997 ST851993:TF851997 ACP851993:ADB851997 AML851993:AMX851997 AWH851993:AWT851997 BGD851993:BGP851997 BPZ851993:BQL851997 BZV851993:CAH851997 CJR851993:CKD851997 CTN851993:CTZ851997 DDJ851993:DDV851997 DNF851993:DNR851997 DXB851993:DXN851997 EGX851993:EHJ851997 EQT851993:ERF851997 FAP851993:FBB851997 FKL851993:FKX851997 FUH851993:FUT851997 GED851993:GEP851997 GNZ851993:GOL851997 GXV851993:GYH851997 HHR851993:HID851997 HRN851993:HRZ851997 IBJ851993:IBV851997 ILF851993:ILR851997 IVB851993:IVN851997 JEX851993:JFJ851997 JOT851993:JPF851997 JYP851993:JZB851997 KIL851993:KIX851997 KSH851993:KST851997 LCD851993:LCP851997 LLZ851993:LML851997 LVV851993:LWH851997 MFR851993:MGD851997 MPN851993:MPZ851997 MZJ851993:MZV851997 NJF851993:NJR851997 NTB851993:NTN851997 OCX851993:ODJ851997 OMT851993:ONF851997 OWP851993:OXB851997 PGL851993:PGX851997 PQH851993:PQT851997 QAD851993:QAP851997 QJZ851993:QKL851997 QTV851993:QUH851997 RDR851993:RED851997 RNN851993:RNZ851997 RXJ851993:RXV851997 SHF851993:SHR851997 SRB851993:SRN851997 TAX851993:TBJ851997 TKT851993:TLF851997 TUP851993:TVB851997 UEL851993:UEX851997 UOH851993:UOT851997 UYD851993:UYP851997 VHZ851993:VIL851997 VRV851993:VSH851997 WBR851993:WCD851997 WLN851993:WLZ851997 WVJ851993:WVV851997 IX917529:JJ917533 ST917529:TF917533 ACP917529:ADB917533 AML917529:AMX917533 AWH917529:AWT917533 BGD917529:BGP917533 BPZ917529:BQL917533 BZV917529:CAH917533 CJR917529:CKD917533 CTN917529:CTZ917533 DDJ917529:DDV917533 DNF917529:DNR917533 DXB917529:DXN917533 EGX917529:EHJ917533 EQT917529:ERF917533 FAP917529:FBB917533 FKL917529:FKX917533 FUH917529:FUT917533 GED917529:GEP917533 GNZ917529:GOL917533 GXV917529:GYH917533 HHR917529:HID917533 HRN917529:HRZ917533 IBJ917529:IBV917533 ILF917529:ILR917533 IVB917529:IVN917533 JEX917529:JFJ917533 JOT917529:JPF917533 JYP917529:JZB917533 KIL917529:KIX917533 KSH917529:KST917533 LCD917529:LCP917533 LLZ917529:LML917533 LVV917529:LWH917533 MFR917529:MGD917533 MPN917529:MPZ917533 MZJ917529:MZV917533 NJF917529:NJR917533 NTB917529:NTN917533 OCX917529:ODJ917533 OMT917529:ONF917533 OWP917529:OXB917533 PGL917529:PGX917533 PQH917529:PQT917533 QAD917529:QAP917533 QJZ917529:QKL917533 QTV917529:QUH917533 RDR917529:RED917533 RNN917529:RNZ917533 RXJ917529:RXV917533 SHF917529:SHR917533 SRB917529:SRN917533 TAX917529:TBJ917533 TKT917529:TLF917533 TUP917529:TVB917533 UEL917529:UEX917533 UOH917529:UOT917533 UYD917529:UYP917533 VHZ917529:VIL917533 VRV917529:VSH917533 WBR917529:WCD917533 WLN917529:WLZ917533 WVJ917529:WVV917533 WVJ983065:WVV983069 IX983065:JJ983069 ST983065:TF983069 ACP983065:ADB983069 AML983065:AMX983069 AWH983065:AWT983069 BGD983065:BGP983069 BPZ983065:BQL983069 BZV983065:CAH983069 CJR983065:CKD983069 CTN983065:CTZ983069 DDJ983065:DDV983069 DNF983065:DNR983069 DXB983065:DXN983069 EGX983065:EHJ983069 EQT983065:ERF983069 FAP983065:FBB983069 FKL983065:FKX983069 FUH983065:FUT983069 GED983065:GEP983069 GNZ983065:GOL983069 GXV983065:GYH983069 HHR983065:HID983069 HRN983065:HRZ983069 IBJ983065:IBV983069 ILF983065:ILR983069 IVB983065:IVN983069 JEX983065:JFJ983069 JOT983065:JPF983069 JYP983065:JZB983069 KIL983065:KIX983069 KSH983065:KST983069 LCD983065:LCP983069 LLZ983065:LML983069 LVV983065:LWH983069 MFR983065:MGD983069 MPN983065:MPZ983069 MZJ983065:MZV983069 NJF983065:NJR983069 NTB983065:NTN983069 OCX983065:ODJ983069 OMT983065:ONF983069 OWP983065:OXB983069 PGL983065:PGX983069 PQH983065:PQT983069 QAD983065:QAP983069 QJZ983065:QKL983069 QTV983065:QUH983069 RDR983065:RED983069 RNN983065:RNZ983069 RXJ983065:RXV983069 SHF983065:SHR983069 SRB983065:SRN983069 TAX983065:TBJ983069 TKT983065:TLF983069 TUP983065:TVB983069 UEL983065:UEX983069 UOH983065:UOT983069 UYD983065:UYP983069 VHZ983065:VIL983069 VRV983065:VSH983069 WBR983065:WCD983069 WLN983065:WLZ983069 L983065:X983069 L65561:X65565 L131097:X131101 L196633:X196637 L262169:X262173 L327705:X327709 L393241:X393245 L458777:X458781 L524313:X524317 L589849:X589853 L655385:X655389 L720921:X720925 L786457:X786461 L851993:X851997 L917529:X917533"/>
    <dataValidation type="textLength" operator="lessThanOrEqual" allowBlank="1" showInputMessage="1" showErrorMessage="1" errorTitle="Ошибка" error="Допускается ввод не более 900 символов!" prompt="Укажите заявителя" sqref="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IY23 SU23 ACQ23 M23 AMM23 WVK983063 M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M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M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M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M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M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M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M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M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M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M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M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M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M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M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AWI23 BGE23">
      <formula1>900</formula1>
    </dataValidation>
    <dataValidation type="decimal" allowBlank="1" showErrorMessage="1" errorTitle="Ошибка" error="Допускается ввод только неотрицательных чисел!" sqref="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JB23 SX23 ACT23 P23 AMP23 WVN983063 P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P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P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P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P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P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P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P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P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P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P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P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P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P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P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AWL23 BGH23">
      <formula1>0</formula1>
      <formula2>9.99999999999999E+23</formula2>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BQI23 CAE23 CKA23 CTW23 DDS23 DNO23 DXK23 EHG23 ERC23 FAY23 FKU23 FUQ23 GEM23 GOI23 GYE23 HIA23 HRW23 IBS23 ILO23 IVK23 JFG23 JPC23 JYY23 KIU23 KSQ23 LCM23 LMI23 LWE23 MGA23 MPW23 MZS23 NJO23 NTK23 ODG23 ONC23 OWY23 PGU23 PQQ23 QAM23 QKI23 QUE23 REA23 RNW23 RXS23 SHO23 SRK23 TBG23 TLC23 TUY23 UEU23 UOQ23 UYM23 VII23 VSE23 WCA23 WLW23 WVS23 JE23 TA23 ACW23 AMS23 AWO23 BGK23 U65559 JG65559 TC65559 ACY65559 AMU65559 AWQ65559 BGM65559 BQI65559 CAE65559 CKA65559 CTW65559 DDS65559 DNO65559 DXK65559 EHG65559 ERC65559 FAY65559 FKU65559 FUQ65559 GEM65559 GOI65559 GYE65559 HIA65559 HRW65559 IBS65559 ILO65559 IVK65559 JFG65559 JPC65559 JYY65559 KIU65559 KSQ65559 LCM65559 LMI65559 LWE65559 MGA65559 MPW65559 MZS65559 NJO65559 NTK65559 ODG65559 ONC65559 OWY65559 PGU65559 PQQ65559 QAM65559 QKI65559 QUE65559 REA65559 RNW65559 RXS65559 SHO65559 SRK65559 TBG65559 TLC65559 TUY65559 UEU65559 UOQ65559 UYM65559 VII65559 VSE65559 WCA65559 WLW65559 WVS65559 U131095 JG131095 TC131095 ACY131095 AMU131095 AWQ131095 BGM131095 BQI131095 CAE131095 CKA131095 CTW131095 DDS131095 DNO131095 DXK131095 EHG131095 ERC131095 FAY131095 FKU131095 FUQ131095 GEM131095 GOI131095 GYE131095 HIA131095 HRW131095 IBS131095 ILO131095 IVK131095 JFG131095 JPC131095 JYY131095 KIU131095 KSQ131095 LCM131095 LMI131095 LWE131095 MGA131095 MPW131095 MZS131095 NJO131095 NTK131095 ODG131095 ONC131095 OWY131095 PGU131095 PQQ131095 QAM131095 QKI131095 QUE131095 REA131095 RNW131095 RXS131095 SHO131095 SRK131095 TBG131095 TLC131095 TUY131095 UEU131095 UOQ131095 UYM131095 VII131095 VSE131095 WCA131095 WLW131095 WVS131095 U196631 JG196631 TC196631 ACY196631 AMU196631 AWQ196631 BGM196631 BQI196631 CAE196631 CKA196631 CTW196631 DDS196631 DNO196631 DXK196631 EHG196631 ERC196631 FAY196631 FKU196631 FUQ196631 GEM196631 GOI196631 GYE196631 HIA196631 HRW196631 IBS196631 ILO196631 IVK196631 JFG196631 JPC196631 JYY196631 KIU196631 KSQ196631 LCM196631 LMI196631 LWE196631 MGA196631 MPW196631 MZS196631 NJO196631 NTK196631 ODG196631 ONC196631 OWY196631 PGU196631 PQQ196631 QAM196631 QKI196631 QUE196631 REA196631 RNW196631 RXS196631 SHO196631 SRK196631 TBG196631 TLC196631 TUY196631 UEU196631 UOQ196631 UYM196631 VII196631 VSE196631 WCA196631 WLW196631 WVS196631 U262167 JG262167 TC262167 ACY262167 AMU262167 AWQ262167 BGM262167 BQI262167 CAE262167 CKA262167 CTW262167 DDS262167 DNO262167 DXK262167 EHG262167 ERC262167 FAY262167 FKU262167 FUQ262167 GEM262167 GOI262167 GYE262167 HIA262167 HRW262167 IBS262167 ILO262167 IVK262167 JFG262167 JPC262167 JYY262167 KIU262167 KSQ262167 LCM262167 LMI262167 LWE262167 MGA262167 MPW262167 MZS262167 NJO262167 NTK262167 ODG262167 ONC262167 OWY262167 PGU262167 PQQ262167 QAM262167 QKI262167 QUE262167 REA262167 RNW262167 RXS262167 SHO262167 SRK262167 TBG262167 TLC262167 TUY262167 UEU262167 UOQ262167 UYM262167 VII262167 VSE262167 WCA262167 WLW262167 WVS262167 U327703 JG327703 TC327703 ACY327703 AMU327703 AWQ327703 BGM327703 BQI327703 CAE327703 CKA327703 CTW327703 DDS327703 DNO327703 DXK327703 EHG327703 ERC327703 FAY327703 FKU327703 FUQ327703 GEM327703 GOI327703 GYE327703 HIA327703 HRW327703 IBS327703 ILO327703 IVK327703 JFG327703 JPC327703 JYY327703 KIU327703 KSQ327703 LCM327703 LMI327703 LWE327703 MGA327703 MPW327703 MZS327703 NJO327703 NTK327703 ODG327703 ONC327703 OWY327703 PGU327703 PQQ327703 QAM327703 QKI327703 QUE327703 REA327703 RNW327703 RXS327703 SHO327703 SRK327703 TBG327703 TLC327703 TUY327703 UEU327703 UOQ327703 UYM327703 VII327703 VSE327703 WCA327703 WLW327703 WVS327703 U393239 JG393239 TC393239 ACY393239 AMU393239 AWQ393239 BGM393239 BQI393239 CAE393239 CKA393239 CTW393239 DDS393239 DNO393239 DXK393239 EHG393239 ERC393239 FAY393239 FKU393239 FUQ393239 GEM393239 GOI393239 GYE393239 HIA393239 HRW393239 IBS393239 ILO393239 IVK393239 JFG393239 JPC393239 JYY393239 KIU393239 KSQ393239 LCM393239 LMI393239 LWE393239 MGA393239 MPW393239 MZS393239 NJO393239 NTK393239 ODG393239 ONC393239 OWY393239 PGU393239 PQQ393239 QAM393239 QKI393239 QUE393239 REA393239 RNW393239 RXS393239 SHO393239 SRK393239 TBG393239 TLC393239 TUY393239 UEU393239 UOQ393239 UYM393239 VII393239 VSE393239 WCA393239 WLW393239 WVS393239 U458775 JG458775 TC458775 ACY458775 AMU458775 AWQ458775 BGM458775 BQI458775 CAE458775 CKA458775 CTW458775 DDS458775 DNO458775 DXK458775 EHG458775 ERC458775 FAY458775 FKU458775 FUQ458775 GEM458775 GOI458775 GYE458775 HIA458775 HRW458775 IBS458775 ILO458775 IVK458775 JFG458775 JPC458775 JYY458775 KIU458775 KSQ458775 LCM458775 LMI458775 LWE458775 MGA458775 MPW458775 MZS458775 NJO458775 NTK458775 ODG458775 ONC458775 OWY458775 PGU458775 PQQ458775 QAM458775 QKI458775 QUE458775 REA458775 RNW458775 RXS458775 SHO458775 SRK458775 TBG458775 TLC458775 TUY458775 UEU458775 UOQ458775 UYM458775 VII458775 VSE458775 WCA458775 WLW458775 WVS458775 U524311 JG524311 TC524311 ACY524311 AMU524311 AWQ524311 BGM524311 BQI524311 CAE524311 CKA524311 CTW524311 DDS524311 DNO524311 DXK524311 EHG524311 ERC524311 FAY524311 FKU524311 FUQ524311 GEM524311 GOI524311 GYE524311 HIA524311 HRW524311 IBS524311 ILO524311 IVK524311 JFG524311 JPC524311 JYY524311 KIU524311 KSQ524311 LCM524311 LMI524311 LWE524311 MGA524311 MPW524311 MZS524311 NJO524311 NTK524311 ODG524311 ONC524311 OWY524311 PGU524311 PQQ524311 QAM524311 QKI524311 QUE524311 REA524311 RNW524311 RXS524311 SHO524311 SRK524311 TBG524311 TLC524311 TUY524311 UEU524311 UOQ524311 UYM524311 VII524311 VSE524311 WCA524311 WLW524311 WVS524311 U589847 JG589847 TC589847 ACY589847 AMU589847 AWQ589847 BGM589847 BQI589847 CAE589847 CKA589847 CTW589847 DDS589847 DNO589847 DXK589847 EHG589847 ERC589847 FAY589847 FKU589847 FUQ589847 GEM589847 GOI589847 GYE589847 HIA589847 HRW589847 IBS589847 ILO589847 IVK589847 JFG589847 JPC589847 JYY589847 KIU589847 KSQ589847 LCM589847 LMI589847 LWE589847 MGA589847 MPW589847 MZS589847 NJO589847 NTK589847 ODG589847 ONC589847 OWY589847 PGU589847 PQQ589847 QAM589847 QKI589847 QUE589847 REA589847 RNW589847 RXS589847 SHO589847 SRK589847 TBG589847 TLC589847 TUY589847 UEU589847 UOQ589847 UYM589847 VII589847 VSE589847 WCA589847 WLW589847 WVS589847 U655383 JG655383 TC655383 ACY655383 AMU655383 AWQ655383 BGM655383 BQI655383 CAE655383 CKA655383 CTW655383 DDS655383 DNO655383 DXK655383 EHG655383 ERC655383 FAY655383 FKU655383 FUQ655383 GEM655383 GOI655383 GYE655383 HIA655383 HRW655383 IBS655383 ILO655383 IVK655383 JFG655383 JPC655383 JYY655383 KIU655383 KSQ655383 LCM655383 LMI655383 LWE655383 MGA655383 MPW655383 MZS655383 NJO655383 NTK655383 ODG655383 ONC655383 OWY655383 PGU655383 PQQ655383 QAM655383 QKI655383 QUE655383 REA655383 RNW655383 RXS655383 SHO655383 SRK655383 TBG655383 TLC655383 TUY655383 UEU655383 UOQ655383 UYM655383 VII655383 VSE655383 WCA655383 WLW655383 WVS655383 U720919 JG720919 TC720919 ACY720919 AMU720919 AWQ720919 BGM720919 BQI720919 CAE720919 CKA720919 CTW720919 DDS720919 DNO720919 DXK720919 EHG720919 ERC720919 FAY720919 FKU720919 FUQ720919 GEM720919 GOI720919 GYE720919 HIA720919 HRW720919 IBS720919 ILO720919 IVK720919 JFG720919 JPC720919 JYY720919 KIU720919 KSQ720919 LCM720919 LMI720919 LWE720919 MGA720919 MPW720919 MZS720919 NJO720919 NTK720919 ODG720919 ONC720919 OWY720919 PGU720919 PQQ720919 QAM720919 QKI720919 QUE720919 REA720919 RNW720919 RXS720919 SHO720919 SRK720919 TBG720919 TLC720919 TUY720919 UEU720919 UOQ720919 UYM720919 VII720919 VSE720919 WCA720919 WLW720919 WVS720919 U786455 JG786455 TC786455 ACY786455 AMU786455 AWQ786455 BGM786455 BQI786455 CAE786455 CKA786455 CTW786455 DDS786455 DNO786455 DXK786455 EHG786455 ERC786455 FAY786455 FKU786455 FUQ786455 GEM786455 GOI786455 GYE786455 HIA786455 HRW786455 IBS786455 ILO786455 IVK786455 JFG786455 JPC786455 JYY786455 KIU786455 KSQ786455 LCM786455 LMI786455 LWE786455 MGA786455 MPW786455 MZS786455 NJO786455 NTK786455 ODG786455 ONC786455 OWY786455 PGU786455 PQQ786455 QAM786455 QKI786455 QUE786455 REA786455 RNW786455 RXS786455 SHO786455 SRK786455 TBG786455 TLC786455 TUY786455 UEU786455 UOQ786455 UYM786455 VII786455 VSE786455 WCA786455 WLW786455 WVS786455 U851991 JG851991 TC851991 ACY851991 AMU851991 AWQ851991 BGM851991 BQI851991 CAE851991 CKA851991 CTW851991 DDS851991 DNO851991 DXK851991 EHG851991 ERC851991 FAY851991 FKU851991 FUQ851991 GEM851991 GOI851991 GYE851991 HIA851991 HRW851991 IBS851991 ILO851991 IVK851991 JFG851991 JPC851991 JYY851991 KIU851991 KSQ851991 LCM851991 LMI851991 LWE851991 MGA851991 MPW851991 MZS851991 NJO851991 NTK851991 ODG851991 ONC851991 OWY851991 PGU851991 PQQ851991 QAM851991 QKI851991 QUE851991 REA851991 RNW851991 RXS851991 SHO851991 SRK851991 TBG851991 TLC851991 TUY851991 UEU851991 UOQ851991 UYM851991 VII851991 VSE851991 WCA851991 WLW851991 WVS851991 U917527 JG917527 TC917527 ACY917527 AMU917527 AWQ917527 BGM917527 BQI917527 CAE917527 CKA917527 CTW917527 DDS917527 DNO917527 DXK917527 EHG917527 ERC917527 FAY917527 FKU917527 FUQ917527 GEM917527 GOI917527 GYE917527 HIA917527 HRW917527 IBS917527 ILO917527 IVK917527 JFG917527 JPC917527 JYY917527 KIU917527 KSQ917527 LCM917527 LMI917527 LWE917527 MGA917527 MPW917527 MZS917527 NJO917527 NTK917527 ODG917527 ONC917527 OWY917527 PGU917527 PQQ917527 QAM917527 QKI917527 QUE917527 REA917527 RNW917527 RXS917527 SHO917527 SRK917527 TBG917527 TLC917527 TUY917527 UEU917527 UOQ917527 UYM917527 VII917527 VSE917527 WCA917527 WLW917527 WVS917527 U983063 JG983063 TC983063 ACY983063 AMU983063 AWQ983063 BGM983063 BQI983063 CAE983063 CKA983063 CTW983063 DDS983063 DNO983063 DXK983063 EHG983063 ERC983063 FAY983063 FKU983063 FUQ983063 GEM983063 GOI983063 GYE983063 HIA983063 HRW983063 IBS983063 ILO983063 IVK983063 JFG983063 JPC983063 JYY983063 KIU983063 KSQ983063 LCM983063 LMI983063 LWE983063 MGA983063 MPW983063 MZS983063 NJO983063 NTK983063 ODG983063 ONC983063 OWY983063 PGU983063 PQQ983063 QAM983063 QKI983063 QUE983063 REA983063 RNW983063 RXS983063 SHO983063 SRK983063 TBG983063 TLC983063 TUY983063 UEU983063 UOQ983063 UYM983063 VII983063 VSE983063 WCA983063 WLW983063 WVS983063 BQG23 CAC23 CJY23 CTU23 DDQ23 DNM23 DXI23 EHE23 ERA23 FAW23 FKS23 FUO23 GEK23 GOG23 GYC23 HHY23 HRU23 IBQ23 ILM23 IVI23 JFE23 JPA23 JYW23 KIS23 KSO23 LCK23 LMG23 LWC23 MFY23 MPU23 MZQ23 NJM23 NTI23 ODE23 ONA23 OWW23 PGS23 PQO23 QAK23 QKG23 QUC23 RDY23 RNU23 RXQ23 SHM23 SRI23 TBE23 TLA23 TUW23 UES23 UOO23 UYK23 VIG23 VSC23 WBY23 WLU23 WVQ23 JG23 TC23 ACY23 S23 AMU23 WVQ983063 S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S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S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S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S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S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S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S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S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S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S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S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S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S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S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AWQ23 BGM23"/>
    <dataValidation type="decimal" allowBlank="1" showErrorMessage="1" errorTitle="Ошибка" error="Допускается ввод только действительных чисел!" sqref="BQE23:BQF23 CAA23:CAB23 CJW23:CJX23 CTS23:CTT23 DDO23:DDP23 DNK23:DNL23 DXG23:DXH23 EHC23:EHD23 EQY23:EQZ23 FAU23:FAV23 FKQ23:FKR23 FUM23:FUN23 GEI23:GEJ23 GOE23:GOF23 GYA23:GYB23 HHW23:HHX23 HRS23:HRT23 IBO23:IBP23 ILK23:ILL23 IVG23:IVH23 JFC23:JFD23 JOY23:JOZ23 JYU23:JYV23 KIQ23:KIR23 KSM23:KSN23 LCI23:LCJ23 LME23:LMF23 LWA23:LWB23 MFW23:MFX23 MPS23:MPT23 MZO23:MZP23 NJK23:NJL23 NTG23:NTH23 ODC23:ODD23 OMY23:OMZ23 OWU23:OWV23 PGQ23:PGR23 PQM23:PQN23 QAI23:QAJ23 QKE23:QKF23 QUA23:QUB23 RDW23:RDX23 RNS23:RNT23 RXO23:RXP23 SHK23:SHL23 SRG23:SRH23 TBC23:TBD23 TKY23:TKZ23 TUU23:TUV23 UEQ23:UER23 UOM23:UON23 UYI23:UYJ23 VIE23:VIF23 VSA23:VSB23 WBW23:WBX23 WLS23:WLT23 WVO23:WVP23 JC23:JD23 SY23:SZ23 ACU23:ACV23 Q23:R23 AMQ23:AMR23 WVO983063:WVP983063 Q65559:R65559 JC65559:JD65559 SY65559:SZ65559 ACU65559:ACV65559 AMQ65559:AMR65559 AWM65559:AWN65559 BGI65559:BGJ65559 BQE65559:BQF65559 CAA65559:CAB65559 CJW65559:CJX65559 CTS65559:CTT65559 DDO65559:DDP65559 DNK65559:DNL65559 DXG65559:DXH65559 EHC65559:EHD65559 EQY65559:EQZ65559 FAU65559:FAV65559 FKQ65559:FKR65559 FUM65559:FUN65559 GEI65559:GEJ65559 GOE65559:GOF65559 GYA65559:GYB65559 HHW65559:HHX65559 HRS65559:HRT65559 IBO65559:IBP65559 ILK65559:ILL65559 IVG65559:IVH65559 JFC65559:JFD65559 JOY65559:JOZ65559 JYU65559:JYV65559 KIQ65559:KIR65559 KSM65559:KSN65559 LCI65559:LCJ65559 LME65559:LMF65559 LWA65559:LWB65559 MFW65559:MFX65559 MPS65559:MPT65559 MZO65559:MZP65559 NJK65559:NJL65559 NTG65559:NTH65559 ODC65559:ODD65559 OMY65559:OMZ65559 OWU65559:OWV65559 PGQ65559:PGR65559 PQM65559:PQN65559 QAI65559:QAJ65559 QKE65559:QKF65559 QUA65559:QUB65559 RDW65559:RDX65559 RNS65559:RNT65559 RXO65559:RXP65559 SHK65559:SHL65559 SRG65559:SRH65559 TBC65559:TBD65559 TKY65559:TKZ65559 TUU65559:TUV65559 UEQ65559:UER65559 UOM65559:UON65559 UYI65559:UYJ65559 VIE65559:VIF65559 VSA65559:VSB65559 WBW65559:WBX65559 WLS65559:WLT65559 WVO65559:WVP65559 Q131095:R131095 JC131095:JD131095 SY131095:SZ131095 ACU131095:ACV131095 AMQ131095:AMR131095 AWM131095:AWN131095 BGI131095:BGJ131095 BQE131095:BQF131095 CAA131095:CAB131095 CJW131095:CJX131095 CTS131095:CTT131095 DDO131095:DDP131095 DNK131095:DNL131095 DXG131095:DXH131095 EHC131095:EHD131095 EQY131095:EQZ131095 FAU131095:FAV131095 FKQ131095:FKR131095 FUM131095:FUN131095 GEI131095:GEJ131095 GOE131095:GOF131095 GYA131095:GYB131095 HHW131095:HHX131095 HRS131095:HRT131095 IBO131095:IBP131095 ILK131095:ILL131095 IVG131095:IVH131095 JFC131095:JFD131095 JOY131095:JOZ131095 JYU131095:JYV131095 KIQ131095:KIR131095 KSM131095:KSN131095 LCI131095:LCJ131095 LME131095:LMF131095 LWA131095:LWB131095 MFW131095:MFX131095 MPS131095:MPT131095 MZO131095:MZP131095 NJK131095:NJL131095 NTG131095:NTH131095 ODC131095:ODD131095 OMY131095:OMZ131095 OWU131095:OWV131095 PGQ131095:PGR131095 PQM131095:PQN131095 QAI131095:QAJ131095 QKE131095:QKF131095 QUA131095:QUB131095 RDW131095:RDX131095 RNS131095:RNT131095 RXO131095:RXP131095 SHK131095:SHL131095 SRG131095:SRH131095 TBC131095:TBD131095 TKY131095:TKZ131095 TUU131095:TUV131095 UEQ131095:UER131095 UOM131095:UON131095 UYI131095:UYJ131095 VIE131095:VIF131095 VSA131095:VSB131095 WBW131095:WBX131095 WLS131095:WLT131095 WVO131095:WVP131095 Q196631:R196631 JC196631:JD196631 SY196631:SZ196631 ACU196631:ACV196631 AMQ196631:AMR196631 AWM196631:AWN196631 BGI196631:BGJ196631 BQE196631:BQF196631 CAA196631:CAB196631 CJW196631:CJX196631 CTS196631:CTT196631 DDO196631:DDP196631 DNK196631:DNL196631 DXG196631:DXH196631 EHC196631:EHD196631 EQY196631:EQZ196631 FAU196631:FAV196631 FKQ196631:FKR196631 FUM196631:FUN196631 GEI196631:GEJ196631 GOE196631:GOF196631 GYA196631:GYB196631 HHW196631:HHX196631 HRS196631:HRT196631 IBO196631:IBP196631 ILK196631:ILL196631 IVG196631:IVH196631 JFC196631:JFD196631 JOY196631:JOZ196631 JYU196631:JYV196631 KIQ196631:KIR196631 KSM196631:KSN196631 LCI196631:LCJ196631 LME196631:LMF196631 LWA196631:LWB196631 MFW196631:MFX196631 MPS196631:MPT196631 MZO196631:MZP196631 NJK196631:NJL196631 NTG196631:NTH196631 ODC196631:ODD196631 OMY196631:OMZ196631 OWU196631:OWV196631 PGQ196631:PGR196631 PQM196631:PQN196631 QAI196631:QAJ196631 QKE196631:QKF196631 QUA196631:QUB196631 RDW196631:RDX196631 RNS196631:RNT196631 RXO196631:RXP196631 SHK196631:SHL196631 SRG196631:SRH196631 TBC196631:TBD196631 TKY196631:TKZ196631 TUU196631:TUV196631 UEQ196631:UER196631 UOM196631:UON196631 UYI196631:UYJ196631 VIE196631:VIF196631 VSA196631:VSB196631 WBW196631:WBX196631 WLS196631:WLT196631 WVO196631:WVP196631 Q262167:R262167 JC262167:JD262167 SY262167:SZ262167 ACU262167:ACV262167 AMQ262167:AMR262167 AWM262167:AWN262167 BGI262167:BGJ262167 BQE262167:BQF262167 CAA262167:CAB262167 CJW262167:CJX262167 CTS262167:CTT262167 DDO262167:DDP262167 DNK262167:DNL262167 DXG262167:DXH262167 EHC262167:EHD262167 EQY262167:EQZ262167 FAU262167:FAV262167 FKQ262167:FKR262167 FUM262167:FUN262167 GEI262167:GEJ262167 GOE262167:GOF262167 GYA262167:GYB262167 HHW262167:HHX262167 HRS262167:HRT262167 IBO262167:IBP262167 ILK262167:ILL262167 IVG262167:IVH262167 JFC262167:JFD262167 JOY262167:JOZ262167 JYU262167:JYV262167 KIQ262167:KIR262167 KSM262167:KSN262167 LCI262167:LCJ262167 LME262167:LMF262167 LWA262167:LWB262167 MFW262167:MFX262167 MPS262167:MPT262167 MZO262167:MZP262167 NJK262167:NJL262167 NTG262167:NTH262167 ODC262167:ODD262167 OMY262167:OMZ262167 OWU262167:OWV262167 PGQ262167:PGR262167 PQM262167:PQN262167 QAI262167:QAJ262167 QKE262167:QKF262167 QUA262167:QUB262167 RDW262167:RDX262167 RNS262167:RNT262167 RXO262167:RXP262167 SHK262167:SHL262167 SRG262167:SRH262167 TBC262167:TBD262167 TKY262167:TKZ262167 TUU262167:TUV262167 UEQ262167:UER262167 UOM262167:UON262167 UYI262167:UYJ262167 VIE262167:VIF262167 VSA262167:VSB262167 WBW262167:WBX262167 WLS262167:WLT262167 WVO262167:WVP262167 Q327703:R327703 JC327703:JD327703 SY327703:SZ327703 ACU327703:ACV327703 AMQ327703:AMR327703 AWM327703:AWN327703 BGI327703:BGJ327703 BQE327703:BQF327703 CAA327703:CAB327703 CJW327703:CJX327703 CTS327703:CTT327703 DDO327703:DDP327703 DNK327703:DNL327703 DXG327703:DXH327703 EHC327703:EHD327703 EQY327703:EQZ327703 FAU327703:FAV327703 FKQ327703:FKR327703 FUM327703:FUN327703 GEI327703:GEJ327703 GOE327703:GOF327703 GYA327703:GYB327703 HHW327703:HHX327703 HRS327703:HRT327703 IBO327703:IBP327703 ILK327703:ILL327703 IVG327703:IVH327703 JFC327703:JFD327703 JOY327703:JOZ327703 JYU327703:JYV327703 KIQ327703:KIR327703 KSM327703:KSN327703 LCI327703:LCJ327703 LME327703:LMF327703 LWA327703:LWB327703 MFW327703:MFX327703 MPS327703:MPT327703 MZO327703:MZP327703 NJK327703:NJL327703 NTG327703:NTH327703 ODC327703:ODD327703 OMY327703:OMZ327703 OWU327703:OWV327703 PGQ327703:PGR327703 PQM327703:PQN327703 QAI327703:QAJ327703 QKE327703:QKF327703 QUA327703:QUB327703 RDW327703:RDX327703 RNS327703:RNT327703 RXO327703:RXP327703 SHK327703:SHL327703 SRG327703:SRH327703 TBC327703:TBD327703 TKY327703:TKZ327703 TUU327703:TUV327703 UEQ327703:UER327703 UOM327703:UON327703 UYI327703:UYJ327703 VIE327703:VIF327703 VSA327703:VSB327703 WBW327703:WBX327703 WLS327703:WLT327703 WVO327703:WVP327703 Q393239:R393239 JC393239:JD393239 SY393239:SZ393239 ACU393239:ACV393239 AMQ393239:AMR393239 AWM393239:AWN393239 BGI393239:BGJ393239 BQE393239:BQF393239 CAA393239:CAB393239 CJW393239:CJX393239 CTS393239:CTT393239 DDO393239:DDP393239 DNK393239:DNL393239 DXG393239:DXH393239 EHC393239:EHD393239 EQY393239:EQZ393239 FAU393239:FAV393239 FKQ393239:FKR393239 FUM393239:FUN393239 GEI393239:GEJ393239 GOE393239:GOF393239 GYA393239:GYB393239 HHW393239:HHX393239 HRS393239:HRT393239 IBO393239:IBP393239 ILK393239:ILL393239 IVG393239:IVH393239 JFC393239:JFD393239 JOY393239:JOZ393239 JYU393239:JYV393239 KIQ393239:KIR393239 KSM393239:KSN393239 LCI393239:LCJ393239 LME393239:LMF393239 LWA393239:LWB393239 MFW393239:MFX393239 MPS393239:MPT393239 MZO393239:MZP393239 NJK393239:NJL393239 NTG393239:NTH393239 ODC393239:ODD393239 OMY393239:OMZ393239 OWU393239:OWV393239 PGQ393239:PGR393239 PQM393239:PQN393239 QAI393239:QAJ393239 QKE393239:QKF393239 QUA393239:QUB393239 RDW393239:RDX393239 RNS393239:RNT393239 RXO393239:RXP393239 SHK393239:SHL393239 SRG393239:SRH393239 TBC393239:TBD393239 TKY393239:TKZ393239 TUU393239:TUV393239 UEQ393239:UER393239 UOM393239:UON393239 UYI393239:UYJ393239 VIE393239:VIF393239 VSA393239:VSB393239 WBW393239:WBX393239 WLS393239:WLT393239 WVO393239:WVP393239 Q458775:R458775 JC458775:JD458775 SY458775:SZ458775 ACU458775:ACV458775 AMQ458775:AMR458775 AWM458775:AWN458775 BGI458775:BGJ458775 BQE458775:BQF458775 CAA458775:CAB458775 CJW458775:CJX458775 CTS458775:CTT458775 DDO458775:DDP458775 DNK458775:DNL458775 DXG458775:DXH458775 EHC458775:EHD458775 EQY458775:EQZ458775 FAU458775:FAV458775 FKQ458775:FKR458775 FUM458775:FUN458775 GEI458775:GEJ458775 GOE458775:GOF458775 GYA458775:GYB458775 HHW458775:HHX458775 HRS458775:HRT458775 IBO458775:IBP458775 ILK458775:ILL458775 IVG458775:IVH458775 JFC458775:JFD458775 JOY458775:JOZ458775 JYU458775:JYV458775 KIQ458775:KIR458775 KSM458775:KSN458775 LCI458775:LCJ458775 LME458775:LMF458775 LWA458775:LWB458775 MFW458775:MFX458775 MPS458775:MPT458775 MZO458775:MZP458775 NJK458775:NJL458775 NTG458775:NTH458775 ODC458775:ODD458775 OMY458775:OMZ458775 OWU458775:OWV458775 PGQ458775:PGR458775 PQM458775:PQN458775 QAI458775:QAJ458775 QKE458775:QKF458775 QUA458775:QUB458775 RDW458775:RDX458775 RNS458775:RNT458775 RXO458775:RXP458775 SHK458775:SHL458775 SRG458775:SRH458775 TBC458775:TBD458775 TKY458775:TKZ458775 TUU458775:TUV458775 UEQ458775:UER458775 UOM458775:UON458775 UYI458775:UYJ458775 VIE458775:VIF458775 VSA458775:VSB458775 WBW458775:WBX458775 WLS458775:WLT458775 WVO458775:WVP458775 Q524311:R524311 JC524311:JD524311 SY524311:SZ524311 ACU524311:ACV524311 AMQ524311:AMR524311 AWM524311:AWN524311 BGI524311:BGJ524311 BQE524311:BQF524311 CAA524311:CAB524311 CJW524311:CJX524311 CTS524311:CTT524311 DDO524311:DDP524311 DNK524311:DNL524311 DXG524311:DXH524311 EHC524311:EHD524311 EQY524311:EQZ524311 FAU524311:FAV524311 FKQ524311:FKR524311 FUM524311:FUN524311 GEI524311:GEJ524311 GOE524311:GOF524311 GYA524311:GYB524311 HHW524311:HHX524311 HRS524311:HRT524311 IBO524311:IBP524311 ILK524311:ILL524311 IVG524311:IVH524311 JFC524311:JFD524311 JOY524311:JOZ524311 JYU524311:JYV524311 KIQ524311:KIR524311 KSM524311:KSN524311 LCI524311:LCJ524311 LME524311:LMF524311 LWA524311:LWB524311 MFW524311:MFX524311 MPS524311:MPT524311 MZO524311:MZP524311 NJK524311:NJL524311 NTG524311:NTH524311 ODC524311:ODD524311 OMY524311:OMZ524311 OWU524311:OWV524311 PGQ524311:PGR524311 PQM524311:PQN524311 QAI524311:QAJ524311 QKE524311:QKF524311 QUA524311:QUB524311 RDW524311:RDX524311 RNS524311:RNT524311 RXO524311:RXP524311 SHK524311:SHL524311 SRG524311:SRH524311 TBC524311:TBD524311 TKY524311:TKZ524311 TUU524311:TUV524311 UEQ524311:UER524311 UOM524311:UON524311 UYI524311:UYJ524311 VIE524311:VIF524311 VSA524311:VSB524311 WBW524311:WBX524311 WLS524311:WLT524311 WVO524311:WVP524311 Q589847:R589847 JC589847:JD589847 SY589847:SZ589847 ACU589847:ACV589847 AMQ589847:AMR589847 AWM589847:AWN589847 BGI589847:BGJ589847 BQE589847:BQF589847 CAA589847:CAB589847 CJW589847:CJX589847 CTS589847:CTT589847 DDO589847:DDP589847 DNK589847:DNL589847 DXG589847:DXH589847 EHC589847:EHD589847 EQY589847:EQZ589847 FAU589847:FAV589847 FKQ589847:FKR589847 FUM589847:FUN589847 GEI589847:GEJ589847 GOE589847:GOF589847 GYA589847:GYB589847 HHW589847:HHX589847 HRS589847:HRT589847 IBO589847:IBP589847 ILK589847:ILL589847 IVG589847:IVH589847 JFC589847:JFD589847 JOY589847:JOZ589847 JYU589847:JYV589847 KIQ589847:KIR589847 KSM589847:KSN589847 LCI589847:LCJ589847 LME589847:LMF589847 LWA589847:LWB589847 MFW589847:MFX589847 MPS589847:MPT589847 MZO589847:MZP589847 NJK589847:NJL589847 NTG589847:NTH589847 ODC589847:ODD589847 OMY589847:OMZ589847 OWU589847:OWV589847 PGQ589847:PGR589847 PQM589847:PQN589847 QAI589847:QAJ589847 QKE589847:QKF589847 QUA589847:QUB589847 RDW589847:RDX589847 RNS589847:RNT589847 RXO589847:RXP589847 SHK589847:SHL589847 SRG589847:SRH589847 TBC589847:TBD589847 TKY589847:TKZ589847 TUU589847:TUV589847 UEQ589847:UER589847 UOM589847:UON589847 UYI589847:UYJ589847 VIE589847:VIF589847 VSA589847:VSB589847 WBW589847:WBX589847 WLS589847:WLT589847 WVO589847:WVP589847 Q655383:R655383 JC655383:JD655383 SY655383:SZ655383 ACU655383:ACV655383 AMQ655383:AMR655383 AWM655383:AWN655383 BGI655383:BGJ655383 BQE655383:BQF655383 CAA655383:CAB655383 CJW655383:CJX655383 CTS655383:CTT655383 DDO655383:DDP655383 DNK655383:DNL655383 DXG655383:DXH655383 EHC655383:EHD655383 EQY655383:EQZ655383 FAU655383:FAV655383 FKQ655383:FKR655383 FUM655383:FUN655383 GEI655383:GEJ655383 GOE655383:GOF655383 GYA655383:GYB655383 HHW655383:HHX655383 HRS655383:HRT655383 IBO655383:IBP655383 ILK655383:ILL655383 IVG655383:IVH655383 JFC655383:JFD655383 JOY655383:JOZ655383 JYU655383:JYV655383 KIQ655383:KIR655383 KSM655383:KSN655383 LCI655383:LCJ655383 LME655383:LMF655383 LWA655383:LWB655383 MFW655383:MFX655383 MPS655383:MPT655383 MZO655383:MZP655383 NJK655383:NJL655383 NTG655383:NTH655383 ODC655383:ODD655383 OMY655383:OMZ655383 OWU655383:OWV655383 PGQ655383:PGR655383 PQM655383:PQN655383 QAI655383:QAJ655383 QKE655383:QKF655383 QUA655383:QUB655383 RDW655383:RDX655383 RNS655383:RNT655383 RXO655383:RXP655383 SHK655383:SHL655383 SRG655383:SRH655383 TBC655383:TBD655383 TKY655383:TKZ655383 TUU655383:TUV655383 UEQ655383:UER655383 UOM655383:UON655383 UYI655383:UYJ655383 VIE655383:VIF655383 VSA655383:VSB655383 WBW655383:WBX655383 WLS655383:WLT655383 WVO655383:WVP655383 Q720919:R720919 JC720919:JD720919 SY720919:SZ720919 ACU720919:ACV720919 AMQ720919:AMR720919 AWM720919:AWN720919 BGI720919:BGJ720919 BQE720919:BQF720919 CAA720919:CAB720919 CJW720919:CJX720919 CTS720919:CTT720919 DDO720919:DDP720919 DNK720919:DNL720919 DXG720919:DXH720919 EHC720919:EHD720919 EQY720919:EQZ720919 FAU720919:FAV720919 FKQ720919:FKR720919 FUM720919:FUN720919 GEI720919:GEJ720919 GOE720919:GOF720919 GYA720919:GYB720919 HHW720919:HHX720919 HRS720919:HRT720919 IBO720919:IBP720919 ILK720919:ILL720919 IVG720919:IVH720919 JFC720919:JFD720919 JOY720919:JOZ720919 JYU720919:JYV720919 KIQ720919:KIR720919 KSM720919:KSN720919 LCI720919:LCJ720919 LME720919:LMF720919 LWA720919:LWB720919 MFW720919:MFX720919 MPS720919:MPT720919 MZO720919:MZP720919 NJK720919:NJL720919 NTG720919:NTH720919 ODC720919:ODD720919 OMY720919:OMZ720919 OWU720919:OWV720919 PGQ720919:PGR720919 PQM720919:PQN720919 QAI720919:QAJ720919 QKE720919:QKF720919 QUA720919:QUB720919 RDW720919:RDX720919 RNS720919:RNT720919 RXO720919:RXP720919 SHK720919:SHL720919 SRG720919:SRH720919 TBC720919:TBD720919 TKY720919:TKZ720919 TUU720919:TUV720919 UEQ720919:UER720919 UOM720919:UON720919 UYI720919:UYJ720919 VIE720919:VIF720919 VSA720919:VSB720919 WBW720919:WBX720919 WLS720919:WLT720919 WVO720919:WVP720919 Q786455:R786455 JC786455:JD786455 SY786455:SZ786455 ACU786455:ACV786455 AMQ786455:AMR786455 AWM786455:AWN786455 BGI786455:BGJ786455 BQE786455:BQF786455 CAA786455:CAB786455 CJW786455:CJX786455 CTS786455:CTT786455 DDO786455:DDP786455 DNK786455:DNL786455 DXG786455:DXH786455 EHC786455:EHD786455 EQY786455:EQZ786455 FAU786455:FAV786455 FKQ786455:FKR786455 FUM786455:FUN786455 GEI786455:GEJ786455 GOE786455:GOF786455 GYA786455:GYB786455 HHW786455:HHX786455 HRS786455:HRT786455 IBO786455:IBP786455 ILK786455:ILL786455 IVG786455:IVH786455 JFC786455:JFD786455 JOY786455:JOZ786455 JYU786455:JYV786455 KIQ786455:KIR786455 KSM786455:KSN786455 LCI786455:LCJ786455 LME786455:LMF786455 LWA786455:LWB786455 MFW786455:MFX786455 MPS786455:MPT786455 MZO786455:MZP786455 NJK786455:NJL786455 NTG786455:NTH786455 ODC786455:ODD786455 OMY786455:OMZ786455 OWU786455:OWV786455 PGQ786455:PGR786455 PQM786455:PQN786455 QAI786455:QAJ786455 QKE786455:QKF786455 QUA786455:QUB786455 RDW786455:RDX786455 RNS786455:RNT786455 RXO786455:RXP786455 SHK786455:SHL786455 SRG786455:SRH786455 TBC786455:TBD786455 TKY786455:TKZ786455 TUU786455:TUV786455 UEQ786455:UER786455 UOM786455:UON786455 UYI786455:UYJ786455 VIE786455:VIF786455 VSA786455:VSB786455 WBW786455:WBX786455 WLS786455:WLT786455 WVO786455:WVP786455 Q851991:R851991 JC851991:JD851991 SY851991:SZ851991 ACU851991:ACV851991 AMQ851991:AMR851991 AWM851991:AWN851991 BGI851991:BGJ851991 BQE851991:BQF851991 CAA851991:CAB851991 CJW851991:CJX851991 CTS851991:CTT851991 DDO851991:DDP851991 DNK851991:DNL851991 DXG851991:DXH851991 EHC851991:EHD851991 EQY851991:EQZ851991 FAU851991:FAV851991 FKQ851991:FKR851991 FUM851991:FUN851991 GEI851991:GEJ851991 GOE851991:GOF851991 GYA851991:GYB851991 HHW851991:HHX851991 HRS851991:HRT851991 IBO851991:IBP851991 ILK851991:ILL851991 IVG851991:IVH851991 JFC851991:JFD851991 JOY851991:JOZ851991 JYU851991:JYV851991 KIQ851991:KIR851991 KSM851991:KSN851991 LCI851991:LCJ851991 LME851991:LMF851991 LWA851991:LWB851991 MFW851991:MFX851991 MPS851991:MPT851991 MZO851991:MZP851991 NJK851991:NJL851991 NTG851991:NTH851991 ODC851991:ODD851991 OMY851991:OMZ851991 OWU851991:OWV851991 PGQ851991:PGR851991 PQM851991:PQN851991 QAI851991:QAJ851991 QKE851991:QKF851991 QUA851991:QUB851991 RDW851991:RDX851991 RNS851991:RNT851991 RXO851991:RXP851991 SHK851991:SHL851991 SRG851991:SRH851991 TBC851991:TBD851991 TKY851991:TKZ851991 TUU851991:TUV851991 UEQ851991:UER851991 UOM851991:UON851991 UYI851991:UYJ851991 VIE851991:VIF851991 VSA851991:VSB851991 WBW851991:WBX851991 WLS851991:WLT851991 WVO851991:WVP851991 Q917527:R917527 JC917527:JD917527 SY917527:SZ917527 ACU917527:ACV917527 AMQ917527:AMR917527 AWM917527:AWN917527 BGI917527:BGJ917527 BQE917527:BQF917527 CAA917527:CAB917527 CJW917527:CJX917527 CTS917527:CTT917527 DDO917527:DDP917527 DNK917527:DNL917527 DXG917527:DXH917527 EHC917527:EHD917527 EQY917527:EQZ917527 FAU917527:FAV917527 FKQ917527:FKR917527 FUM917527:FUN917527 GEI917527:GEJ917527 GOE917527:GOF917527 GYA917527:GYB917527 HHW917527:HHX917527 HRS917527:HRT917527 IBO917527:IBP917527 ILK917527:ILL917527 IVG917527:IVH917527 JFC917527:JFD917527 JOY917527:JOZ917527 JYU917527:JYV917527 KIQ917527:KIR917527 KSM917527:KSN917527 LCI917527:LCJ917527 LME917527:LMF917527 LWA917527:LWB917527 MFW917527:MFX917527 MPS917527:MPT917527 MZO917527:MZP917527 NJK917527:NJL917527 NTG917527:NTH917527 ODC917527:ODD917527 OMY917527:OMZ917527 OWU917527:OWV917527 PGQ917527:PGR917527 PQM917527:PQN917527 QAI917527:QAJ917527 QKE917527:QKF917527 QUA917527:QUB917527 RDW917527:RDX917527 RNS917527:RNT917527 RXO917527:RXP917527 SHK917527:SHL917527 SRG917527:SRH917527 TBC917527:TBD917527 TKY917527:TKZ917527 TUU917527:TUV917527 UEQ917527:UER917527 UOM917527:UON917527 UYI917527:UYJ917527 VIE917527:VIF917527 VSA917527:VSB917527 WBW917527:WBX917527 WLS917527:WLT917527 WVO917527:WVP917527 Q983063:R983063 JC983063:JD983063 SY983063:SZ983063 ACU983063:ACV983063 AMQ983063:AMR983063 AWM983063:AWN983063 BGI983063:BGJ983063 BQE983063:BQF983063 CAA983063:CAB983063 CJW983063:CJX983063 CTS983063:CTT983063 DDO983063:DDP983063 DNK983063:DNL983063 DXG983063:DXH983063 EHC983063:EHD983063 EQY983063:EQZ983063 FAU983063:FAV983063 FKQ983063:FKR983063 FUM983063:FUN983063 GEI983063:GEJ983063 GOE983063:GOF983063 GYA983063:GYB983063 HHW983063:HHX983063 HRS983063:HRT983063 IBO983063:IBP983063 ILK983063:ILL983063 IVG983063:IVH983063 JFC983063:JFD983063 JOY983063:JOZ983063 JYU983063:JYV983063 KIQ983063:KIR983063 KSM983063:KSN983063 LCI983063:LCJ983063 LME983063:LMF983063 LWA983063:LWB983063 MFW983063:MFX983063 MPS983063:MPT983063 MZO983063:MZP983063 NJK983063:NJL983063 NTG983063:NTH983063 ODC983063:ODD983063 OMY983063:OMZ983063 OWU983063:OWV983063 PGQ983063:PGR983063 PQM983063:PQN983063 QAI983063:QAJ983063 QKE983063:QKF983063 QUA983063:QUB983063 RDW983063:RDX983063 RNS983063:RNT983063 RXO983063:RXP983063 SHK983063:SHL983063 SRG983063:SRH983063 TBC983063:TBD983063 TKY983063:TKZ983063 TUU983063:TUV983063 UEQ983063:UER983063 UOM983063:UON983063 UYI983063:UYJ983063 VIE983063:VIF983063 VSA983063:VSB983063 WBW983063:WBX983063 WLS983063:WLT983063 AWM23:AWN23 BGI23:BGJ23">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JH23 TD23 ACZ23 AMV23 AWR23 BGN23 V720919 T65559 JF65559 TB65559 ACX65559 AMT65559 AWP65559 BGL65559 BQH65559 CAD65559 CJZ65559 CTV65559 DDR65559 DNN65559 DXJ65559 EHF65559 ERB65559 FAX65559 FKT65559 FUP65559 GEL65559 GOH65559 GYD65559 HHZ65559 HRV65559 IBR65559 ILN65559 IVJ65559 JFF65559 JPB65559 JYX65559 KIT65559 KSP65559 LCL65559 LMH65559 LWD65559 MFZ65559 MPV65559 MZR65559 NJN65559 NTJ65559 ODF65559 ONB65559 OWX65559 PGT65559 PQP65559 QAL65559 QKH65559 QUD65559 RDZ65559 RNV65559 RXR65559 SHN65559 SRJ65559 TBF65559 TLB65559 TUX65559 UET65559 UOP65559 UYL65559 VIH65559 VSD65559 WBZ65559 WLV65559 WVR65559 T131095 JF131095 TB131095 ACX131095 AMT131095 AWP131095 BGL131095 BQH131095 CAD131095 CJZ131095 CTV131095 DDR131095 DNN131095 DXJ131095 EHF131095 ERB131095 FAX131095 FKT131095 FUP131095 GEL131095 GOH131095 GYD131095 HHZ131095 HRV131095 IBR131095 ILN131095 IVJ131095 JFF131095 JPB131095 JYX131095 KIT131095 KSP131095 LCL131095 LMH131095 LWD131095 MFZ131095 MPV131095 MZR131095 NJN131095 NTJ131095 ODF131095 ONB131095 OWX131095 PGT131095 PQP131095 QAL131095 QKH131095 QUD131095 RDZ131095 RNV131095 RXR131095 SHN131095 SRJ131095 TBF131095 TLB131095 TUX131095 UET131095 UOP131095 UYL131095 VIH131095 VSD131095 WBZ131095 WLV131095 WVR131095 T196631 JF196631 TB196631 ACX196631 AMT196631 AWP196631 BGL196631 BQH196631 CAD196631 CJZ196631 CTV196631 DDR196631 DNN196631 DXJ196631 EHF196631 ERB196631 FAX196631 FKT196631 FUP196631 GEL196631 GOH196631 GYD196631 HHZ196631 HRV196631 IBR196631 ILN196631 IVJ196631 JFF196631 JPB196631 JYX196631 KIT196631 KSP196631 LCL196631 LMH196631 LWD196631 MFZ196631 MPV196631 MZR196631 NJN196631 NTJ196631 ODF196631 ONB196631 OWX196631 PGT196631 PQP196631 QAL196631 QKH196631 QUD196631 RDZ196631 RNV196631 RXR196631 SHN196631 SRJ196631 TBF196631 TLB196631 TUX196631 UET196631 UOP196631 UYL196631 VIH196631 VSD196631 WBZ196631 WLV196631 WVR196631 T262167 JF262167 TB262167 ACX262167 AMT262167 AWP262167 BGL262167 BQH262167 CAD262167 CJZ262167 CTV262167 DDR262167 DNN262167 DXJ262167 EHF262167 ERB262167 FAX262167 FKT262167 FUP262167 GEL262167 GOH262167 GYD262167 HHZ262167 HRV262167 IBR262167 ILN262167 IVJ262167 JFF262167 JPB262167 JYX262167 KIT262167 KSP262167 LCL262167 LMH262167 LWD262167 MFZ262167 MPV262167 MZR262167 NJN262167 NTJ262167 ODF262167 ONB262167 OWX262167 PGT262167 PQP262167 QAL262167 QKH262167 QUD262167 RDZ262167 RNV262167 RXR262167 SHN262167 SRJ262167 TBF262167 TLB262167 TUX262167 UET262167 UOP262167 UYL262167 VIH262167 VSD262167 WBZ262167 WLV262167 WVR262167 T327703 JF327703 TB327703 ACX327703 AMT327703 AWP327703 BGL327703 BQH327703 CAD327703 CJZ327703 CTV327703 DDR327703 DNN327703 DXJ327703 EHF327703 ERB327703 FAX327703 FKT327703 FUP327703 GEL327703 GOH327703 GYD327703 HHZ327703 HRV327703 IBR327703 ILN327703 IVJ327703 JFF327703 JPB327703 JYX327703 KIT327703 KSP327703 LCL327703 LMH327703 LWD327703 MFZ327703 MPV327703 MZR327703 NJN327703 NTJ327703 ODF327703 ONB327703 OWX327703 PGT327703 PQP327703 QAL327703 QKH327703 QUD327703 RDZ327703 RNV327703 RXR327703 SHN327703 SRJ327703 TBF327703 TLB327703 TUX327703 UET327703 UOP327703 UYL327703 VIH327703 VSD327703 WBZ327703 WLV327703 WVR327703 T393239 JF393239 TB393239 ACX393239 AMT393239 AWP393239 BGL393239 BQH393239 CAD393239 CJZ393239 CTV393239 DDR393239 DNN393239 DXJ393239 EHF393239 ERB393239 FAX393239 FKT393239 FUP393239 GEL393239 GOH393239 GYD393239 HHZ393239 HRV393239 IBR393239 ILN393239 IVJ393239 JFF393239 JPB393239 JYX393239 KIT393239 KSP393239 LCL393239 LMH393239 LWD393239 MFZ393239 MPV393239 MZR393239 NJN393239 NTJ393239 ODF393239 ONB393239 OWX393239 PGT393239 PQP393239 QAL393239 QKH393239 QUD393239 RDZ393239 RNV393239 RXR393239 SHN393239 SRJ393239 TBF393239 TLB393239 TUX393239 UET393239 UOP393239 UYL393239 VIH393239 VSD393239 WBZ393239 WLV393239 WVR393239 T458775 JF458775 TB458775 ACX458775 AMT458775 AWP458775 BGL458775 BQH458775 CAD458775 CJZ458775 CTV458775 DDR458775 DNN458775 DXJ458775 EHF458775 ERB458775 FAX458775 FKT458775 FUP458775 GEL458775 GOH458775 GYD458775 HHZ458775 HRV458775 IBR458775 ILN458775 IVJ458775 JFF458775 JPB458775 JYX458775 KIT458775 KSP458775 LCL458775 LMH458775 LWD458775 MFZ458775 MPV458775 MZR458775 NJN458775 NTJ458775 ODF458775 ONB458775 OWX458775 PGT458775 PQP458775 QAL458775 QKH458775 QUD458775 RDZ458775 RNV458775 RXR458775 SHN458775 SRJ458775 TBF458775 TLB458775 TUX458775 UET458775 UOP458775 UYL458775 VIH458775 VSD458775 WBZ458775 WLV458775 WVR458775 T524311 JF524311 TB524311 ACX524311 AMT524311 AWP524311 BGL524311 BQH524311 CAD524311 CJZ524311 CTV524311 DDR524311 DNN524311 DXJ524311 EHF524311 ERB524311 FAX524311 FKT524311 FUP524311 GEL524311 GOH524311 GYD524311 HHZ524311 HRV524311 IBR524311 ILN524311 IVJ524311 JFF524311 JPB524311 JYX524311 KIT524311 KSP524311 LCL524311 LMH524311 LWD524311 MFZ524311 MPV524311 MZR524311 NJN524311 NTJ524311 ODF524311 ONB524311 OWX524311 PGT524311 PQP524311 QAL524311 QKH524311 QUD524311 RDZ524311 RNV524311 RXR524311 SHN524311 SRJ524311 TBF524311 TLB524311 TUX524311 UET524311 UOP524311 UYL524311 VIH524311 VSD524311 WBZ524311 WLV524311 WVR524311 T589847 JF589847 TB589847 ACX589847 AMT589847 AWP589847 BGL589847 BQH589847 CAD589847 CJZ589847 CTV589847 DDR589847 DNN589847 DXJ589847 EHF589847 ERB589847 FAX589847 FKT589847 FUP589847 GEL589847 GOH589847 GYD589847 HHZ589847 HRV589847 IBR589847 ILN589847 IVJ589847 JFF589847 JPB589847 JYX589847 KIT589847 KSP589847 LCL589847 LMH589847 LWD589847 MFZ589847 MPV589847 MZR589847 NJN589847 NTJ589847 ODF589847 ONB589847 OWX589847 PGT589847 PQP589847 QAL589847 QKH589847 QUD589847 RDZ589847 RNV589847 RXR589847 SHN589847 SRJ589847 TBF589847 TLB589847 TUX589847 UET589847 UOP589847 UYL589847 VIH589847 VSD589847 WBZ589847 WLV589847 WVR589847 T655383 JF655383 TB655383 ACX655383 AMT655383 AWP655383 BGL655383 BQH655383 CAD655383 CJZ655383 CTV655383 DDR655383 DNN655383 DXJ655383 EHF655383 ERB655383 FAX655383 FKT655383 FUP655383 GEL655383 GOH655383 GYD655383 HHZ655383 HRV655383 IBR655383 ILN655383 IVJ655383 JFF655383 JPB655383 JYX655383 KIT655383 KSP655383 LCL655383 LMH655383 LWD655383 MFZ655383 MPV655383 MZR655383 NJN655383 NTJ655383 ODF655383 ONB655383 OWX655383 PGT655383 PQP655383 QAL655383 QKH655383 QUD655383 RDZ655383 RNV655383 RXR655383 SHN655383 SRJ655383 TBF655383 TLB655383 TUX655383 UET655383 UOP655383 UYL655383 VIH655383 VSD655383 WBZ655383 WLV655383 WVR655383 T720919 JF720919 TB720919 ACX720919 AMT720919 AWP720919 BGL720919 BQH720919 CAD720919 CJZ720919 CTV720919 DDR720919 DNN720919 DXJ720919 EHF720919 ERB720919 FAX720919 FKT720919 FUP720919 GEL720919 GOH720919 GYD720919 HHZ720919 HRV720919 IBR720919 ILN720919 IVJ720919 JFF720919 JPB720919 JYX720919 KIT720919 KSP720919 LCL720919 LMH720919 LWD720919 MFZ720919 MPV720919 MZR720919 NJN720919 NTJ720919 ODF720919 ONB720919 OWX720919 PGT720919 PQP720919 QAL720919 QKH720919 QUD720919 RDZ720919 RNV720919 RXR720919 SHN720919 SRJ720919 TBF720919 TLB720919 TUX720919 UET720919 UOP720919 UYL720919 VIH720919 VSD720919 WBZ720919 WLV720919 WVR720919 T786455 JF786455 TB786455 ACX786455 AMT786455 AWP786455 BGL786455 BQH786455 CAD786455 CJZ786455 CTV786455 DDR786455 DNN786455 DXJ786455 EHF786455 ERB786455 FAX786455 FKT786455 FUP786455 GEL786455 GOH786455 GYD786455 HHZ786455 HRV786455 IBR786455 ILN786455 IVJ786455 JFF786455 JPB786455 JYX786455 KIT786455 KSP786455 LCL786455 LMH786455 LWD786455 MFZ786455 MPV786455 MZR786455 NJN786455 NTJ786455 ODF786455 ONB786455 OWX786455 PGT786455 PQP786455 QAL786455 QKH786455 QUD786455 RDZ786455 RNV786455 RXR786455 SHN786455 SRJ786455 TBF786455 TLB786455 TUX786455 UET786455 UOP786455 UYL786455 VIH786455 VSD786455 WBZ786455 WLV786455 WVR786455 T851991 JF851991 TB851991 ACX851991 AMT851991 AWP851991 BGL851991 BQH851991 CAD851991 CJZ851991 CTV851991 DDR851991 DNN851991 DXJ851991 EHF851991 ERB851991 FAX851991 FKT851991 FUP851991 GEL851991 GOH851991 GYD851991 HHZ851991 HRV851991 IBR851991 ILN851991 IVJ851991 JFF851991 JPB851991 JYX851991 KIT851991 KSP851991 LCL851991 LMH851991 LWD851991 MFZ851991 MPV851991 MZR851991 NJN851991 NTJ851991 ODF851991 ONB851991 OWX851991 PGT851991 PQP851991 QAL851991 QKH851991 QUD851991 RDZ851991 RNV851991 RXR851991 SHN851991 SRJ851991 TBF851991 TLB851991 TUX851991 UET851991 UOP851991 UYL851991 VIH851991 VSD851991 WBZ851991 WLV851991 WVR851991 T917527 JF917527 TB917527 ACX917527 AMT917527 AWP917527 BGL917527 BQH917527 CAD917527 CJZ917527 CTV917527 DDR917527 DNN917527 DXJ917527 EHF917527 ERB917527 FAX917527 FKT917527 FUP917527 GEL917527 GOH917527 GYD917527 HHZ917527 HRV917527 IBR917527 ILN917527 IVJ917527 JFF917527 JPB917527 JYX917527 KIT917527 KSP917527 LCL917527 LMH917527 LWD917527 MFZ917527 MPV917527 MZR917527 NJN917527 NTJ917527 ODF917527 ONB917527 OWX917527 PGT917527 PQP917527 QAL917527 QKH917527 QUD917527 RDZ917527 RNV917527 RXR917527 SHN917527 SRJ917527 TBF917527 TLB917527 TUX917527 UET917527 UOP917527 UYL917527 VIH917527 VSD917527 WBZ917527 WLV917527 WVR917527 T983063 JF983063 TB983063 ACX983063 AMT983063 AWP983063 BGL983063 BQH983063 CAD983063 CJZ983063 CTV983063 DDR983063 DNN983063 DXJ983063 EHF983063 ERB983063 FAX983063 FKT983063 FUP983063 GEL983063 GOH983063 GYD983063 HHZ983063 HRV983063 IBR983063 ILN983063 IVJ983063 JFF983063 JPB983063 JYX983063 KIT983063 KSP983063 LCL983063 LMH983063 LWD983063 MFZ983063 MPV983063 MZR983063 NJN983063 NTJ983063 ODF983063 ONB983063 OWX983063 PGT983063 PQP983063 QAL983063 QKH983063 QUD983063 RDZ983063 RNV983063 RXR983063 SHN983063 SRJ983063 TBF983063 TLB983063 TUX983063 UET983063 UOP983063 UYL983063 VIH983063 VSD983063 WBZ983063 WLV983063 WVR983063 BQJ23 CAF23 CKB23 CTX23 DDT23 DNP23 DXL23 EHH23 ERD23 FAZ23 FKV23 FUR23 GEN23 GOJ23 GYF23 HIB23 HRX23 IBT23 ILP23 IVL23 JFH23 JPD23 JYZ23 KIV23 KSR23 LCN23 LMJ23 LWF23 MGB23 MPX23 MZT23 NJP23 NTL23 ODH23 OND23 OWZ23 PGV23 PQR23 QAN23 QKJ23 QUF23 REB23 RNX23 RXT23 SHP23 SRL23 TBH23 TLD23 TUZ23 UEV23 UOR23 UYN23 VIJ23 VSF23 WCB23 WLX23 WVT23 JF23 TB23 ACX23 V23 V786455 V917527 JH65559 TD65559 ACZ65559 AMV65559 AWR65559 BGN65559 BQJ65559 CAF65559 CKB65559 CTX65559 DDT65559 DNP65559 DXL65559 EHH65559 ERD65559 FAZ65559 FKV65559 FUR65559 GEN65559 GOJ65559 GYF65559 HIB65559 HRX65559 IBT65559 ILP65559 IVL65559 JFH65559 JPD65559 JYZ65559 KIV65559 KSR65559 LCN65559 LMJ65559 LWF65559 MGB65559 MPX65559 MZT65559 NJP65559 NTL65559 ODH65559 OND65559 OWZ65559 PGV65559 PQR65559 QAN65559 QKJ65559 QUF65559 REB65559 RNX65559 RXT65559 SHP65559 SRL65559 TBH65559 TLD65559 TUZ65559 UEV65559 UOR65559 UYN65559 VIJ65559 VSF65559 WCB65559 WLX65559 WVT65559 V983063 JH131095 TD131095 ACZ131095 AMV131095 AWR131095 BGN131095 BQJ131095 CAF131095 CKB131095 CTX131095 DDT131095 DNP131095 DXL131095 EHH131095 ERD131095 FAZ131095 FKV131095 FUR131095 GEN131095 GOJ131095 GYF131095 HIB131095 HRX131095 IBT131095 ILP131095 IVL131095 JFH131095 JPD131095 JYZ131095 KIV131095 KSR131095 LCN131095 LMJ131095 LWF131095 MGB131095 MPX131095 MZT131095 NJP131095 NTL131095 ODH131095 OND131095 OWZ131095 PGV131095 PQR131095 QAN131095 QKJ131095 QUF131095 REB131095 RNX131095 RXT131095 SHP131095 SRL131095 TBH131095 TLD131095 TUZ131095 UEV131095 UOR131095 UYN131095 VIJ131095 VSF131095 WCB131095 WLX131095 WVT131095 V65559 JH196631 TD196631 ACZ196631 AMV196631 AWR196631 BGN196631 BQJ196631 CAF196631 CKB196631 CTX196631 DDT196631 DNP196631 DXL196631 EHH196631 ERD196631 FAZ196631 FKV196631 FUR196631 GEN196631 GOJ196631 GYF196631 HIB196631 HRX196631 IBT196631 ILP196631 IVL196631 JFH196631 JPD196631 JYZ196631 KIV196631 KSR196631 LCN196631 LMJ196631 LWF196631 MGB196631 MPX196631 MZT196631 NJP196631 NTL196631 ODH196631 OND196631 OWZ196631 PGV196631 PQR196631 QAN196631 QKJ196631 QUF196631 REB196631 RNX196631 RXT196631 SHP196631 SRL196631 TBH196631 TLD196631 TUZ196631 UEV196631 UOR196631 UYN196631 VIJ196631 VSF196631 WCB196631 WLX196631 WVT196631 T23 JH262167 TD262167 ACZ262167 AMV262167 AWR262167 BGN262167 BQJ262167 CAF262167 CKB262167 CTX262167 DDT262167 DNP262167 DXL262167 EHH262167 ERD262167 FAZ262167 FKV262167 FUR262167 GEN262167 GOJ262167 GYF262167 HIB262167 HRX262167 IBT262167 ILP262167 IVL262167 JFH262167 JPD262167 JYZ262167 KIV262167 KSR262167 LCN262167 LMJ262167 LWF262167 MGB262167 MPX262167 MZT262167 NJP262167 NTL262167 ODH262167 OND262167 OWZ262167 PGV262167 PQR262167 QAN262167 QKJ262167 QUF262167 REB262167 RNX262167 RXT262167 SHP262167 SRL262167 TBH262167 TLD262167 TUZ262167 UEV262167 UOR262167 UYN262167 VIJ262167 VSF262167 WCB262167 WLX262167 WVT262167 V131095 JH327703 TD327703 ACZ327703 AMV327703 AWR327703 BGN327703 BQJ327703 CAF327703 CKB327703 CTX327703 DDT327703 DNP327703 DXL327703 EHH327703 ERD327703 FAZ327703 FKV327703 FUR327703 GEN327703 GOJ327703 GYF327703 HIB327703 HRX327703 IBT327703 ILP327703 IVL327703 JFH327703 JPD327703 JYZ327703 KIV327703 KSR327703 LCN327703 LMJ327703 LWF327703 MGB327703 MPX327703 MZT327703 NJP327703 NTL327703 ODH327703 OND327703 OWZ327703 PGV327703 PQR327703 QAN327703 QKJ327703 QUF327703 REB327703 RNX327703 RXT327703 SHP327703 SRL327703 TBH327703 TLD327703 TUZ327703 UEV327703 UOR327703 UYN327703 VIJ327703 VSF327703 WCB327703 WLX327703 WVT327703 V196631 JH393239 TD393239 ACZ393239 AMV393239 AWR393239 BGN393239 BQJ393239 CAF393239 CKB393239 CTX393239 DDT393239 DNP393239 DXL393239 EHH393239 ERD393239 FAZ393239 FKV393239 FUR393239 GEN393239 GOJ393239 GYF393239 HIB393239 HRX393239 IBT393239 ILP393239 IVL393239 JFH393239 JPD393239 JYZ393239 KIV393239 KSR393239 LCN393239 LMJ393239 LWF393239 MGB393239 MPX393239 MZT393239 NJP393239 NTL393239 ODH393239 OND393239 OWZ393239 PGV393239 PQR393239 QAN393239 QKJ393239 QUF393239 REB393239 RNX393239 RXT393239 SHP393239 SRL393239 TBH393239 TLD393239 TUZ393239 UEV393239 UOR393239 UYN393239 VIJ393239 VSF393239 WCB393239 WLX393239 WVT393239 V262167 JH458775 TD458775 ACZ458775 AMV458775 AWR458775 BGN458775 BQJ458775 CAF458775 CKB458775 CTX458775 DDT458775 DNP458775 DXL458775 EHH458775 ERD458775 FAZ458775 FKV458775 FUR458775 GEN458775 GOJ458775 GYF458775 HIB458775 HRX458775 IBT458775 ILP458775 IVL458775 JFH458775 JPD458775 JYZ458775 KIV458775 KSR458775 LCN458775 LMJ458775 LWF458775 MGB458775 MPX458775 MZT458775 NJP458775 NTL458775 ODH458775 OND458775 OWZ458775 PGV458775 PQR458775 QAN458775 QKJ458775 QUF458775 REB458775 RNX458775 RXT458775 SHP458775 SRL458775 TBH458775 TLD458775 TUZ458775 UEV458775 UOR458775 UYN458775 VIJ458775 VSF458775 WCB458775 WLX458775 WVT458775 V327703 JH524311 TD524311 ACZ524311 AMV524311 AWR524311 BGN524311 BQJ524311 CAF524311 CKB524311 CTX524311 DDT524311 DNP524311 DXL524311 EHH524311 ERD524311 FAZ524311 FKV524311 FUR524311 GEN524311 GOJ524311 GYF524311 HIB524311 HRX524311 IBT524311 ILP524311 IVL524311 JFH524311 JPD524311 JYZ524311 KIV524311 KSR524311 LCN524311 LMJ524311 LWF524311 MGB524311 MPX524311 MZT524311 NJP524311 NTL524311 ODH524311 OND524311 OWZ524311 PGV524311 PQR524311 QAN524311 QKJ524311 QUF524311 REB524311 RNX524311 RXT524311 SHP524311 SRL524311 TBH524311 TLD524311 TUZ524311 UEV524311 UOR524311 UYN524311 VIJ524311 VSF524311 WCB524311 WLX524311 WVT524311 V393239 JH589847 TD589847 ACZ589847 AMV589847 AWR589847 BGN589847 BQJ589847 CAF589847 CKB589847 CTX589847 DDT589847 DNP589847 DXL589847 EHH589847 ERD589847 FAZ589847 FKV589847 FUR589847 GEN589847 GOJ589847 GYF589847 HIB589847 HRX589847 IBT589847 ILP589847 IVL589847 JFH589847 JPD589847 JYZ589847 KIV589847 KSR589847 LCN589847 LMJ589847 LWF589847 MGB589847 MPX589847 MZT589847 NJP589847 NTL589847 ODH589847 OND589847 OWZ589847 PGV589847 PQR589847 QAN589847 QKJ589847 QUF589847 REB589847 RNX589847 RXT589847 SHP589847 SRL589847 TBH589847 TLD589847 TUZ589847 UEV589847 UOR589847 UYN589847 VIJ589847 VSF589847 WCB589847 WLX589847 WVT589847 V458775 JH655383 TD655383 ACZ655383 AMV655383 AWR655383 BGN655383 BQJ655383 CAF655383 CKB655383 CTX655383 DDT655383 DNP655383 DXL655383 EHH655383 ERD655383 FAZ655383 FKV655383 FUR655383 GEN655383 GOJ655383 GYF655383 HIB655383 HRX655383 IBT655383 ILP655383 IVL655383 JFH655383 JPD655383 JYZ655383 KIV655383 KSR655383 LCN655383 LMJ655383 LWF655383 MGB655383 MPX655383 MZT655383 NJP655383 NTL655383 ODH655383 OND655383 OWZ655383 PGV655383 PQR655383 QAN655383 QKJ655383 QUF655383 REB655383 RNX655383 RXT655383 SHP655383 SRL655383 TBH655383 TLD655383 TUZ655383 UEV655383 UOR655383 UYN655383 VIJ655383 VSF655383 WCB655383 WLX655383 WVT655383 V524311 JH720919 TD720919 ACZ720919 AMV720919 AWR720919 BGN720919 BQJ720919 CAF720919 CKB720919 CTX720919 DDT720919 DNP720919 DXL720919 EHH720919 ERD720919 FAZ720919 FKV720919 FUR720919 GEN720919 GOJ720919 GYF720919 HIB720919 HRX720919 IBT720919 ILP720919 IVL720919 JFH720919 JPD720919 JYZ720919 KIV720919 KSR720919 LCN720919 LMJ720919 LWF720919 MGB720919 MPX720919 MZT720919 NJP720919 NTL720919 ODH720919 OND720919 OWZ720919 PGV720919 PQR720919 QAN720919 QKJ720919 QUF720919 REB720919 RNX720919 RXT720919 SHP720919 SRL720919 TBH720919 TLD720919 TUZ720919 UEV720919 UOR720919 UYN720919 VIJ720919 VSF720919 WCB720919 WLX720919 WVT720919 V851991 JH786455 TD786455 ACZ786455 AMV786455 AWR786455 BGN786455 BQJ786455 CAF786455 CKB786455 CTX786455 DDT786455 DNP786455 DXL786455 EHH786455 ERD786455 FAZ786455 FKV786455 FUR786455 GEN786455 GOJ786455 GYF786455 HIB786455 HRX786455 IBT786455 ILP786455 IVL786455 JFH786455 JPD786455 JYZ786455 KIV786455 KSR786455 LCN786455 LMJ786455 LWF786455 MGB786455 MPX786455 MZT786455 NJP786455 NTL786455 ODH786455 OND786455 OWZ786455 PGV786455 PQR786455 QAN786455 QKJ786455 QUF786455 REB786455 RNX786455 RXT786455 SHP786455 SRL786455 TBH786455 TLD786455 TUZ786455 UEV786455 UOR786455 UYN786455 VIJ786455 VSF786455 WCB786455 WLX786455 WVT786455 AMT23 JH851991 TD851991 ACZ851991 AMV851991 AWR851991 BGN851991 BQJ851991 CAF851991 CKB851991 CTX851991 DDT851991 DNP851991 DXL851991 EHH851991 ERD851991 FAZ851991 FKV851991 FUR851991 GEN851991 GOJ851991 GYF851991 HIB851991 HRX851991 IBT851991 ILP851991 IVL851991 JFH851991 JPD851991 JYZ851991 KIV851991 KSR851991 LCN851991 LMJ851991 LWF851991 MGB851991 MPX851991 MZT851991 NJP851991 NTL851991 ODH851991 OND851991 OWZ851991 PGV851991 PQR851991 QAN851991 QKJ851991 QUF851991 REB851991 RNX851991 RXT851991 SHP851991 SRL851991 TBH851991 TLD851991 TUZ851991 UEV851991 UOR851991 UYN851991 VIJ851991 VSF851991 WCB851991 WLX851991 WVT851991 JH917527 TD917527 ACZ917527 AMV917527 AWR917527 BGN917527 BQJ917527 CAF917527 CKB917527 CTX917527 DDT917527 DNP917527 DXL917527 EHH917527 ERD917527 FAZ917527 FKV917527 FUR917527 GEN917527 GOJ917527 GYF917527 HIB917527 HRX917527 IBT917527 ILP917527 IVL917527 JFH917527 JPD917527 JYZ917527 KIV917527 KSR917527 LCN917527 LMJ917527 LWF917527 MGB917527 MPX917527 MZT917527 NJP917527 NTL917527 ODH917527 OND917527 OWZ917527 PGV917527 PQR917527 QAN917527 QKJ917527 QUF917527 REB917527 RNX917527 RXT917527 SHP917527 SRL917527 TBH917527 TLD917527 TUZ917527 UEV917527 UOR917527 UYN917527 VIJ917527 VSF917527 WCB917527 WLX917527 WVT917527 WVT983063 JH983063 TD983063 ACZ983063 AMV983063 AWR983063 BGN983063 BQJ983063 CAF983063 CKB983063 CTX983063 DDT983063 DNP983063 DXL983063 EHH983063 ERD983063 FAZ983063 FKV983063 FUR983063 GEN983063 GOJ983063 GYF983063 HIB983063 HRX983063 IBT983063 ILP983063 IVL983063 JFH983063 JPD983063 JYZ983063 KIV983063 KSR983063 LCN983063 LMJ983063 LWF983063 MGB983063 MPX983063 MZT983063 NJP983063 NTL983063 ODH983063 OND983063 OWZ983063 PGV983063 PQR983063 QAN983063 QKJ983063 QUF983063 REB983063 RNX983063 RXT983063 SHP983063 SRL983063 TBH983063 TLD983063 TUZ983063 UEV983063 UOR983063 UYN983063 VIJ983063 VSF983063 WCB983063 WLX983063 V589847 AWP23 V655383 BGL23"/>
    <dataValidation allowBlank="1" promptTitle="checkPeriodRange" sqref="R24 JD24 SZ24 ACV24 AMR24 AWN24 BGJ24 BQF24 CAB24 CJX24 CTT24 DDP24 DNL24 DXH24 EHD24 EQZ24 FAV24 FKR24 FUN24 GEJ24 GOF24 GYB24 HHX24 HRT24 IBP24 ILL24 IVH24 JFD24 JOZ24 JYV24 KIR24 KSN24 LCJ24 LMF24 LWB24 MFX24 MPT24 MZP24 NJL24 NTH24 ODD24 OMZ24 OWV24 PGR24 PQN24 QAJ24 QKF24 QUB24 RDX24 RNT24 RXP24 SHL24 SRH24 TBD24 TKZ24 TUV24 UER24 UON24 UYJ24 VIF24 VSB24 WBX24 WLT24 WVP24 R65560 JD65560 SZ65560 ACV65560 AMR65560 AWN65560 BGJ65560 BQF65560 CAB65560 CJX65560 CTT65560 DDP65560 DNL65560 DXH65560 EHD65560 EQZ65560 FAV65560 FKR65560 FUN65560 GEJ65560 GOF65560 GYB65560 HHX65560 HRT65560 IBP65560 ILL65560 IVH65560 JFD65560 JOZ65560 JYV65560 KIR65560 KSN65560 LCJ65560 LMF65560 LWB65560 MFX65560 MPT65560 MZP65560 NJL65560 NTH65560 ODD65560 OMZ65560 OWV65560 PGR65560 PQN65560 QAJ65560 QKF65560 QUB65560 RDX65560 RNT65560 RXP65560 SHL65560 SRH65560 TBD65560 TKZ65560 TUV65560 UER65560 UON65560 UYJ65560 VIF65560 VSB65560 WBX65560 WLT65560 WVP65560 R131096 JD131096 SZ131096 ACV131096 AMR131096 AWN131096 BGJ131096 BQF131096 CAB131096 CJX131096 CTT131096 DDP131096 DNL131096 DXH131096 EHD131096 EQZ131096 FAV131096 FKR131096 FUN131096 GEJ131096 GOF131096 GYB131096 HHX131096 HRT131096 IBP131096 ILL131096 IVH131096 JFD131096 JOZ131096 JYV131096 KIR131096 KSN131096 LCJ131096 LMF131096 LWB131096 MFX131096 MPT131096 MZP131096 NJL131096 NTH131096 ODD131096 OMZ131096 OWV131096 PGR131096 PQN131096 QAJ131096 QKF131096 QUB131096 RDX131096 RNT131096 RXP131096 SHL131096 SRH131096 TBD131096 TKZ131096 TUV131096 UER131096 UON131096 UYJ131096 VIF131096 VSB131096 WBX131096 WLT131096 WVP131096 R196632 JD196632 SZ196632 ACV196632 AMR196632 AWN196632 BGJ196632 BQF196632 CAB196632 CJX196632 CTT196632 DDP196632 DNL196632 DXH196632 EHD196632 EQZ196632 FAV196632 FKR196632 FUN196632 GEJ196632 GOF196632 GYB196632 HHX196632 HRT196632 IBP196632 ILL196632 IVH196632 JFD196632 JOZ196632 JYV196632 KIR196632 KSN196632 LCJ196632 LMF196632 LWB196632 MFX196632 MPT196632 MZP196632 NJL196632 NTH196632 ODD196632 OMZ196632 OWV196632 PGR196632 PQN196632 QAJ196632 QKF196632 QUB196632 RDX196632 RNT196632 RXP196632 SHL196632 SRH196632 TBD196632 TKZ196632 TUV196632 UER196632 UON196632 UYJ196632 VIF196632 VSB196632 WBX196632 WLT196632 WVP196632 R262168 JD262168 SZ262168 ACV262168 AMR262168 AWN262168 BGJ262168 BQF262168 CAB262168 CJX262168 CTT262168 DDP262168 DNL262168 DXH262168 EHD262168 EQZ262168 FAV262168 FKR262168 FUN262168 GEJ262168 GOF262168 GYB262168 HHX262168 HRT262168 IBP262168 ILL262168 IVH262168 JFD262168 JOZ262168 JYV262168 KIR262168 KSN262168 LCJ262168 LMF262168 LWB262168 MFX262168 MPT262168 MZP262168 NJL262168 NTH262168 ODD262168 OMZ262168 OWV262168 PGR262168 PQN262168 QAJ262168 QKF262168 QUB262168 RDX262168 RNT262168 RXP262168 SHL262168 SRH262168 TBD262168 TKZ262168 TUV262168 UER262168 UON262168 UYJ262168 VIF262168 VSB262168 WBX262168 WLT262168 WVP262168 R327704 JD327704 SZ327704 ACV327704 AMR327704 AWN327704 BGJ327704 BQF327704 CAB327704 CJX327704 CTT327704 DDP327704 DNL327704 DXH327704 EHD327704 EQZ327704 FAV327704 FKR327704 FUN327704 GEJ327704 GOF327704 GYB327704 HHX327704 HRT327704 IBP327704 ILL327704 IVH327704 JFD327704 JOZ327704 JYV327704 KIR327704 KSN327704 LCJ327704 LMF327704 LWB327704 MFX327704 MPT327704 MZP327704 NJL327704 NTH327704 ODD327704 OMZ327704 OWV327704 PGR327704 PQN327704 QAJ327704 QKF327704 QUB327704 RDX327704 RNT327704 RXP327704 SHL327704 SRH327704 TBD327704 TKZ327704 TUV327704 UER327704 UON327704 UYJ327704 VIF327704 VSB327704 WBX327704 WLT327704 WVP327704 R393240 JD393240 SZ393240 ACV393240 AMR393240 AWN393240 BGJ393240 BQF393240 CAB393240 CJX393240 CTT393240 DDP393240 DNL393240 DXH393240 EHD393240 EQZ393240 FAV393240 FKR393240 FUN393240 GEJ393240 GOF393240 GYB393240 HHX393240 HRT393240 IBP393240 ILL393240 IVH393240 JFD393240 JOZ393240 JYV393240 KIR393240 KSN393240 LCJ393240 LMF393240 LWB393240 MFX393240 MPT393240 MZP393240 NJL393240 NTH393240 ODD393240 OMZ393240 OWV393240 PGR393240 PQN393240 QAJ393240 QKF393240 QUB393240 RDX393240 RNT393240 RXP393240 SHL393240 SRH393240 TBD393240 TKZ393240 TUV393240 UER393240 UON393240 UYJ393240 VIF393240 VSB393240 WBX393240 WLT393240 WVP393240 R458776 JD458776 SZ458776 ACV458776 AMR458776 AWN458776 BGJ458776 BQF458776 CAB458776 CJX458776 CTT458776 DDP458776 DNL458776 DXH458776 EHD458776 EQZ458776 FAV458776 FKR458776 FUN458776 GEJ458776 GOF458776 GYB458776 HHX458776 HRT458776 IBP458776 ILL458776 IVH458776 JFD458776 JOZ458776 JYV458776 KIR458776 KSN458776 LCJ458776 LMF458776 LWB458776 MFX458776 MPT458776 MZP458776 NJL458776 NTH458776 ODD458776 OMZ458776 OWV458776 PGR458776 PQN458776 QAJ458776 QKF458776 QUB458776 RDX458776 RNT458776 RXP458776 SHL458776 SRH458776 TBD458776 TKZ458776 TUV458776 UER458776 UON458776 UYJ458776 VIF458776 VSB458776 WBX458776 WLT458776 WVP458776 R524312 JD524312 SZ524312 ACV524312 AMR524312 AWN524312 BGJ524312 BQF524312 CAB524312 CJX524312 CTT524312 DDP524312 DNL524312 DXH524312 EHD524312 EQZ524312 FAV524312 FKR524312 FUN524312 GEJ524312 GOF524312 GYB524312 HHX524312 HRT524312 IBP524312 ILL524312 IVH524312 JFD524312 JOZ524312 JYV524312 KIR524312 KSN524312 LCJ524312 LMF524312 LWB524312 MFX524312 MPT524312 MZP524312 NJL524312 NTH524312 ODD524312 OMZ524312 OWV524312 PGR524312 PQN524312 QAJ524312 QKF524312 QUB524312 RDX524312 RNT524312 RXP524312 SHL524312 SRH524312 TBD524312 TKZ524312 TUV524312 UER524312 UON524312 UYJ524312 VIF524312 VSB524312 WBX524312 WLT524312 WVP524312 R589848 JD589848 SZ589848 ACV589848 AMR589848 AWN589848 BGJ589848 BQF589848 CAB589848 CJX589848 CTT589848 DDP589848 DNL589848 DXH589848 EHD589848 EQZ589848 FAV589848 FKR589848 FUN589848 GEJ589848 GOF589848 GYB589848 HHX589848 HRT589848 IBP589848 ILL589848 IVH589848 JFD589848 JOZ589848 JYV589848 KIR589848 KSN589848 LCJ589848 LMF589848 LWB589848 MFX589848 MPT589848 MZP589848 NJL589848 NTH589848 ODD589848 OMZ589848 OWV589848 PGR589848 PQN589848 QAJ589848 QKF589848 QUB589848 RDX589848 RNT589848 RXP589848 SHL589848 SRH589848 TBD589848 TKZ589848 TUV589848 UER589848 UON589848 UYJ589848 VIF589848 VSB589848 WBX589848 WLT589848 WVP589848 R655384 JD655384 SZ655384 ACV655384 AMR655384 AWN655384 BGJ655384 BQF655384 CAB655384 CJX655384 CTT655384 DDP655384 DNL655384 DXH655384 EHD655384 EQZ655384 FAV655384 FKR655384 FUN655384 GEJ655384 GOF655384 GYB655384 HHX655384 HRT655384 IBP655384 ILL655384 IVH655384 JFD655384 JOZ655384 JYV655384 KIR655384 KSN655384 LCJ655384 LMF655384 LWB655384 MFX655384 MPT655384 MZP655384 NJL655384 NTH655384 ODD655384 OMZ655384 OWV655384 PGR655384 PQN655384 QAJ655384 QKF655384 QUB655384 RDX655384 RNT655384 RXP655384 SHL655384 SRH655384 TBD655384 TKZ655384 TUV655384 UER655384 UON655384 UYJ655384 VIF655384 VSB655384 WBX655384 WLT655384 WVP655384 R720920 JD720920 SZ720920 ACV720920 AMR720920 AWN720920 BGJ720920 BQF720920 CAB720920 CJX720920 CTT720920 DDP720920 DNL720920 DXH720920 EHD720920 EQZ720920 FAV720920 FKR720920 FUN720920 GEJ720920 GOF720920 GYB720920 HHX720920 HRT720920 IBP720920 ILL720920 IVH720920 JFD720920 JOZ720920 JYV720920 KIR720920 KSN720920 LCJ720920 LMF720920 LWB720920 MFX720920 MPT720920 MZP720920 NJL720920 NTH720920 ODD720920 OMZ720920 OWV720920 PGR720920 PQN720920 QAJ720920 QKF720920 QUB720920 RDX720920 RNT720920 RXP720920 SHL720920 SRH720920 TBD720920 TKZ720920 TUV720920 UER720920 UON720920 UYJ720920 VIF720920 VSB720920 WBX720920 WLT720920 WVP720920 R786456 JD786456 SZ786456 ACV786456 AMR786456 AWN786456 BGJ786456 BQF786456 CAB786456 CJX786456 CTT786456 DDP786456 DNL786456 DXH786456 EHD786456 EQZ786456 FAV786456 FKR786456 FUN786456 GEJ786456 GOF786456 GYB786456 HHX786456 HRT786456 IBP786456 ILL786456 IVH786456 JFD786456 JOZ786456 JYV786456 KIR786456 KSN786456 LCJ786456 LMF786456 LWB786456 MFX786456 MPT786456 MZP786456 NJL786456 NTH786456 ODD786456 OMZ786456 OWV786456 PGR786456 PQN786456 QAJ786456 QKF786456 QUB786456 RDX786456 RNT786456 RXP786456 SHL786456 SRH786456 TBD786456 TKZ786456 TUV786456 UER786456 UON786456 UYJ786456 VIF786456 VSB786456 WBX786456 WLT786456 WVP786456 R851992 JD851992 SZ851992 ACV851992 AMR851992 AWN851992 BGJ851992 BQF851992 CAB851992 CJX851992 CTT851992 DDP851992 DNL851992 DXH851992 EHD851992 EQZ851992 FAV851992 FKR851992 FUN851992 GEJ851992 GOF851992 GYB851992 HHX851992 HRT851992 IBP851992 ILL851992 IVH851992 JFD851992 JOZ851992 JYV851992 KIR851992 KSN851992 LCJ851992 LMF851992 LWB851992 MFX851992 MPT851992 MZP851992 NJL851992 NTH851992 ODD851992 OMZ851992 OWV851992 PGR851992 PQN851992 QAJ851992 QKF851992 QUB851992 RDX851992 RNT851992 RXP851992 SHL851992 SRH851992 TBD851992 TKZ851992 TUV851992 UER851992 UON851992 UYJ851992 VIF851992 VSB851992 WBX851992 WLT851992 WVP851992 R917528 JD917528 SZ917528 ACV917528 AMR917528 AWN917528 BGJ917528 BQF917528 CAB917528 CJX917528 CTT917528 DDP917528 DNL917528 DXH917528 EHD917528 EQZ917528 FAV917528 FKR917528 FUN917528 GEJ917528 GOF917528 GYB917528 HHX917528 HRT917528 IBP917528 ILL917528 IVH917528 JFD917528 JOZ917528 JYV917528 KIR917528 KSN917528 LCJ917528 LMF917528 LWB917528 MFX917528 MPT917528 MZP917528 NJL917528 NTH917528 ODD917528 OMZ917528 OWV917528 PGR917528 PQN917528 QAJ917528 QKF917528 QUB917528 RDX917528 RNT917528 RXP917528 SHL917528 SRH917528 TBD917528 TKZ917528 TUV917528 UER917528 UON917528 UYJ917528 VIF917528 VSB917528 WBX917528 WLT917528 WVP917528 R983064 JD983064 SZ983064 ACV983064 AMR983064 AWN983064 BGJ983064 BQF983064 CAB983064 CJX983064 CTT983064 DDP983064 DNL983064 DXH983064 EHD983064 EQZ983064 FAV983064 FKR983064 FUN983064 GEJ983064 GOF983064 GYB983064 HHX983064 HRT983064 IBP983064 ILL983064 IVH983064 JFD983064 JOZ983064 JYV983064 KIR983064 KSN983064 LCJ983064 LMF983064 LWB983064 MFX983064 MPT983064 MZP983064 NJL983064 NTH983064 ODD983064 OMZ983064 OWV983064 PGR983064 PQN983064 QAJ983064 QKF983064 QUB983064 RDX983064 RNT983064 RXP983064 SHL983064 SRH983064 TBD983064 TKZ983064 TUV983064 UER983064 UON983064 UYJ983064 VIF983064 VSB983064 WBX983064 WLT983064 WVP983064"/>
    <dataValidation type="textLength" operator="lessThanOrEqual" allowBlank="1" showInputMessage="1" showErrorMessage="1" errorTitle="Ошибка" error="Допускается ввод не более 900 символов!" sqref="BQC23 BZY23 CJU23 CTQ23 DDM23 DNI23 DXE23 EHA23 EQW23 FAS23 FKO23 FUK23 GEG23 GOC23 GXY23 HHU23 HRQ23 IBM23 ILI23 IVE23 JFA23 JOW23 JYS23 KIO23 KSK23 LCG23 LMC23 LVY23 MFU23 MPQ23 MZM23 NJI23 NTE23 ODA23 OMW23 OWS23 PGO23 PQK23 QAG23 QKC23 QTY23 RDU23 RNQ23 RXM23 SHI23 SRE23 TBA23 TKW23 TUS23 UEO23 UOK23 UYG23 VIC23 VRY23 WBU23 WLQ23 WVM23 JA23 SW23 ACS23 O65559 JA65559 SW65559 ACS65559 AMO65559 AWK65559 BGG65559 BQC65559 BZY65559 CJU65559 CTQ65559 DDM65559 DNI65559 DXE65559 EHA65559 EQW65559 FAS65559 FKO65559 FUK65559 GEG65559 GOC65559 GXY65559 HHU65559 HRQ65559 IBM65559 ILI65559 IVE65559 JFA65559 JOW65559 JYS65559 KIO65559 KSK65559 LCG65559 LMC65559 LVY65559 MFU65559 MPQ65559 MZM65559 NJI65559 NTE65559 ODA65559 OMW65559 OWS65559 PGO65559 PQK65559 QAG65559 QKC65559 QTY65559 RDU65559 RNQ65559 RXM65559 SHI65559 SRE65559 TBA65559 TKW65559 TUS65559 UEO65559 UOK65559 UYG65559 VIC65559 VRY65559 WBU65559 WLQ65559 WVM65559 O131095 JA131095 SW131095 ACS131095 AMO131095 AWK131095 BGG131095 BQC131095 BZY131095 CJU131095 CTQ131095 DDM131095 DNI131095 DXE131095 EHA131095 EQW131095 FAS131095 FKO131095 FUK131095 GEG131095 GOC131095 GXY131095 HHU131095 HRQ131095 IBM131095 ILI131095 IVE131095 JFA131095 JOW131095 JYS131095 KIO131095 KSK131095 LCG131095 LMC131095 LVY131095 MFU131095 MPQ131095 MZM131095 NJI131095 NTE131095 ODA131095 OMW131095 OWS131095 PGO131095 PQK131095 QAG131095 QKC131095 QTY131095 RDU131095 RNQ131095 RXM131095 SHI131095 SRE131095 TBA131095 TKW131095 TUS131095 UEO131095 UOK131095 UYG131095 VIC131095 VRY131095 WBU131095 WLQ131095 WVM131095 O196631 JA196631 SW196631 ACS196631 AMO196631 AWK196631 BGG196631 BQC196631 BZY196631 CJU196631 CTQ196631 DDM196631 DNI196631 DXE196631 EHA196631 EQW196631 FAS196631 FKO196631 FUK196631 GEG196631 GOC196631 GXY196631 HHU196631 HRQ196631 IBM196631 ILI196631 IVE196631 JFA196631 JOW196631 JYS196631 KIO196631 KSK196631 LCG196631 LMC196631 LVY196631 MFU196631 MPQ196631 MZM196631 NJI196631 NTE196631 ODA196631 OMW196631 OWS196631 PGO196631 PQK196631 QAG196631 QKC196631 QTY196631 RDU196631 RNQ196631 RXM196631 SHI196631 SRE196631 TBA196631 TKW196631 TUS196631 UEO196631 UOK196631 UYG196631 VIC196631 VRY196631 WBU196631 WLQ196631 WVM196631 O262167 JA262167 SW262167 ACS262167 AMO262167 AWK262167 BGG262167 BQC262167 BZY262167 CJU262167 CTQ262167 DDM262167 DNI262167 DXE262167 EHA262167 EQW262167 FAS262167 FKO262167 FUK262167 GEG262167 GOC262167 GXY262167 HHU262167 HRQ262167 IBM262167 ILI262167 IVE262167 JFA262167 JOW262167 JYS262167 KIO262167 KSK262167 LCG262167 LMC262167 LVY262167 MFU262167 MPQ262167 MZM262167 NJI262167 NTE262167 ODA262167 OMW262167 OWS262167 PGO262167 PQK262167 QAG262167 QKC262167 QTY262167 RDU262167 RNQ262167 RXM262167 SHI262167 SRE262167 TBA262167 TKW262167 TUS262167 UEO262167 UOK262167 UYG262167 VIC262167 VRY262167 WBU262167 WLQ262167 WVM262167 O327703 JA327703 SW327703 ACS327703 AMO327703 AWK327703 BGG327703 BQC327703 BZY327703 CJU327703 CTQ327703 DDM327703 DNI327703 DXE327703 EHA327703 EQW327703 FAS327703 FKO327703 FUK327703 GEG327703 GOC327703 GXY327703 HHU327703 HRQ327703 IBM327703 ILI327703 IVE327703 JFA327703 JOW327703 JYS327703 KIO327703 KSK327703 LCG327703 LMC327703 LVY327703 MFU327703 MPQ327703 MZM327703 NJI327703 NTE327703 ODA327703 OMW327703 OWS327703 PGO327703 PQK327703 QAG327703 QKC327703 QTY327703 RDU327703 RNQ327703 RXM327703 SHI327703 SRE327703 TBA327703 TKW327703 TUS327703 UEO327703 UOK327703 UYG327703 VIC327703 VRY327703 WBU327703 WLQ327703 WVM327703 O393239 JA393239 SW393239 ACS393239 AMO393239 AWK393239 BGG393239 BQC393239 BZY393239 CJU393239 CTQ393239 DDM393239 DNI393239 DXE393239 EHA393239 EQW393239 FAS393239 FKO393239 FUK393239 GEG393239 GOC393239 GXY393239 HHU393239 HRQ393239 IBM393239 ILI393239 IVE393239 JFA393239 JOW393239 JYS393239 KIO393239 KSK393239 LCG393239 LMC393239 LVY393239 MFU393239 MPQ393239 MZM393239 NJI393239 NTE393239 ODA393239 OMW393239 OWS393239 PGO393239 PQK393239 QAG393239 QKC393239 QTY393239 RDU393239 RNQ393239 RXM393239 SHI393239 SRE393239 TBA393239 TKW393239 TUS393239 UEO393239 UOK393239 UYG393239 VIC393239 VRY393239 WBU393239 WLQ393239 WVM393239 O458775 JA458775 SW458775 ACS458775 AMO458775 AWK458775 BGG458775 BQC458775 BZY458775 CJU458775 CTQ458775 DDM458775 DNI458775 DXE458775 EHA458775 EQW458775 FAS458775 FKO458775 FUK458775 GEG458775 GOC458775 GXY458775 HHU458775 HRQ458775 IBM458775 ILI458775 IVE458775 JFA458775 JOW458775 JYS458775 KIO458775 KSK458775 LCG458775 LMC458775 LVY458775 MFU458775 MPQ458775 MZM458775 NJI458775 NTE458775 ODA458775 OMW458775 OWS458775 PGO458775 PQK458775 QAG458775 QKC458775 QTY458775 RDU458775 RNQ458775 RXM458775 SHI458775 SRE458775 TBA458775 TKW458775 TUS458775 UEO458775 UOK458775 UYG458775 VIC458775 VRY458775 WBU458775 WLQ458775 WVM458775 O524311 JA524311 SW524311 ACS524311 AMO524311 AWK524311 BGG524311 BQC524311 BZY524311 CJU524311 CTQ524311 DDM524311 DNI524311 DXE524311 EHA524311 EQW524311 FAS524311 FKO524311 FUK524311 GEG524311 GOC524311 GXY524311 HHU524311 HRQ524311 IBM524311 ILI524311 IVE524311 JFA524311 JOW524311 JYS524311 KIO524311 KSK524311 LCG524311 LMC524311 LVY524311 MFU524311 MPQ524311 MZM524311 NJI524311 NTE524311 ODA524311 OMW524311 OWS524311 PGO524311 PQK524311 QAG524311 QKC524311 QTY524311 RDU524311 RNQ524311 RXM524311 SHI524311 SRE524311 TBA524311 TKW524311 TUS524311 UEO524311 UOK524311 UYG524311 VIC524311 VRY524311 WBU524311 WLQ524311 WVM524311 O589847 JA589847 SW589847 ACS589847 AMO589847 AWK589847 BGG589847 BQC589847 BZY589847 CJU589847 CTQ589847 DDM589847 DNI589847 DXE589847 EHA589847 EQW589847 FAS589847 FKO589847 FUK589847 GEG589847 GOC589847 GXY589847 HHU589847 HRQ589847 IBM589847 ILI589847 IVE589847 JFA589847 JOW589847 JYS589847 KIO589847 KSK589847 LCG589847 LMC589847 LVY589847 MFU589847 MPQ589847 MZM589847 NJI589847 NTE589847 ODA589847 OMW589847 OWS589847 PGO589847 PQK589847 QAG589847 QKC589847 QTY589847 RDU589847 RNQ589847 RXM589847 SHI589847 SRE589847 TBA589847 TKW589847 TUS589847 UEO589847 UOK589847 UYG589847 VIC589847 VRY589847 WBU589847 WLQ589847 WVM589847 O655383 JA655383 SW655383 ACS655383 AMO655383 AWK655383 BGG655383 BQC655383 BZY655383 CJU655383 CTQ655383 DDM655383 DNI655383 DXE655383 EHA655383 EQW655383 FAS655383 FKO655383 FUK655383 GEG655383 GOC655383 GXY655383 HHU655383 HRQ655383 IBM655383 ILI655383 IVE655383 JFA655383 JOW655383 JYS655383 KIO655383 KSK655383 LCG655383 LMC655383 LVY655383 MFU655383 MPQ655383 MZM655383 NJI655383 NTE655383 ODA655383 OMW655383 OWS655383 PGO655383 PQK655383 QAG655383 QKC655383 QTY655383 RDU655383 RNQ655383 RXM655383 SHI655383 SRE655383 TBA655383 TKW655383 TUS655383 UEO655383 UOK655383 UYG655383 VIC655383 VRY655383 WBU655383 WLQ655383 WVM655383 O720919 JA720919 SW720919 ACS720919 AMO720919 AWK720919 BGG720919 BQC720919 BZY720919 CJU720919 CTQ720919 DDM720919 DNI720919 DXE720919 EHA720919 EQW720919 FAS720919 FKO720919 FUK720919 GEG720919 GOC720919 GXY720919 HHU720919 HRQ720919 IBM720919 ILI720919 IVE720919 JFA720919 JOW720919 JYS720919 KIO720919 KSK720919 LCG720919 LMC720919 LVY720919 MFU720919 MPQ720919 MZM720919 NJI720919 NTE720919 ODA720919 OMW720919 OWS720919 PGO720919 PQK720919 QAG720919 QKC720919 QTY720919 RDU720919 RNQ720919 RXM720919 SHI720919 SRE720919 TBA720919 TKW720919 TUS720919 UEO720919 UOK720919 UYG720919 VIC720919 VRY720919 WBU720919 WLQ720919 WVM720919 O786455 JA786455 SW786455 ACS786455 AMO786455 AWK786455 BGG786455 BQC786455 BZY786455 CJU786455 CTQ786455 DDM786455 DNI786455 DXE786455 EHA786455 EQW786455 FAS786455 FKO786455 FUK786455 GEG786455 GOC786455 GXY786455 HHU786455 HRQ786455 IBM786455 ILI786455 IVE786455 JFA786455 JOW786455 JYS786455 KIO786455 KSK786455 LCG786455 LMC786455 LVY786455 MFU786455 MPQ786455 MZM786455 NJI786455 NTE786455 ODA786455 OMW786455 OWS786455 PGO786455 PQK786455 QAG786455 QKC786455 QTY786455 RDU786455 RNQ786455 RXM786455 SHI786455 SRE786455 TBA786455 TKW786455 TUS786455 UEO786455 UOK786455 UYG786455 VIC786455 VRY786455 WBU786455 WLQ786455 WVM786455 O851991 JA851991 SW851991 ACS851991 AMO851991 AWK851991 BGG851991 BQC851991 BZY851991 CJU851991 CTQ851991 DDM851991 DNI851991 DXE851991 EHA851991 EQW851991 FAS851991 FKO851991 FUK851991 GEG851991 GOC851991 GXY851991 HHU851991 HRQ851991 IBM851991 ILI851991 IVE851991 JFA851991 JOW851991 JYS851991 KIO851991 KSK851991 LCG851991 LMC851991 LVY851991 MFU851991 MPQ851991 MZM851991 NJI851991 NTE851991 ODA851991 OMW851991 OWS851991 PGO851991 PQK851991 QAG851991 QKC851991 QTY851991 RDU851991 RNQ851991 RXM851991 SHI851991 SRE851991 TBA851991 TKW851991 TUS851991 UEO851991 UOK851991 UYG851991 VIC851991 VRY851991 WBU851991 WLQ851991 WVM851991 O917527 JA917527 SW917527 ACS917527 AMO917527 AWK917527 BGG917527 BQC917527 BZY917527 CJU917527 CTQ917527 DDM917527 DNI917527 DXE917527 EHA917527 EQW917527 FAS917527 FKO917527 FUK917527 GEG917527 GOC917527 GXY917527 HHU917527 HRQ917527 IBM917527 ILI917527 IVE917527 JFA917527 JOW917527 JYS917527 KIO917527 KSK917527 LCG917527 LMC917527 LVY917527 MFU917527 MPQ917527 MZM917527 NJI917527 NTE917527 ODA917527 OMW917527 OWS917527 PGO917527 PQK917527 QAG917527 QKC917527 QTY917527 RDU917527 RNQ917527 RXM917527 SHI917527 SRE917527 TBA917527 TKW917527 TUS917527 UEO917527 UOK917527 UYG917527 VIC917527 VRY917527 WBU917527 WLQ917527 WVM917527 O983063 JA983063 SW983063 ACS983063 AMO983063 AWK983063 BGG983063 BQC983063 BZY983063 CJU983063 CTQ983063 DDM983063 DNI983063 DXE983063 EHA983063 EQW983063 FAS983063 FKO983063 FUK983063 GEG983063 GOC983063 GXY983063 HHU983063 HRQ983063 IBM983063 ILI983063 IVE983063 JFA983063 JOW983063 JYS983063 KIO983063 KSK983063 LCG983063 LMC983063 LVY983063 MFU983063 MPQ983063 MZM983063 NJI983063 NTE983063 ODA983063 OMW983063 OWS983063 PGO983063 PQK983063 QAG983063 QKC983063 QTY983063 RDU983063 RNQ983063 RXM983063 SHI983063 SRE983063 TBA983063 TKW983063 TUS983063 UEO983063 UOK983063 UYG983063 VIC983063 VRY983063 WBU983063 WLQ983063 WVM983063 WVV983059:WVV983064 X65555:X65560 JJ65555:JJ65560 TF65555:TF65560 ADB65555:ADB65560 AMX65555:AMX65560 AWT65555:AWT65560 BGP65555:BGP65560 BQL65555:BQL65560 CAH65555:CAH65560 CKD65555:CKD65560 CTZ65555:CTZ65560 DDV65555:DDV65560 DNR65555:DNR65560 DXN65555:DXN65560 EHJ65555:EHJ65560 ERF65555:ERF65560 FBB65555:FBB65560 FKX65555:FKX65560 FUT65555:FUT65560 GEP65555:GEP65560 GOL65555:GOL65560 GYH65555:GYH65560 HID65555:HID65560 HRZ65555:HRZ65560 IBV65555:IBV65560 ILR65555:ILR65560 IVN65555:IVN65560 JFJ65555:JFJ65560 JPF65555:JPF65560 JZB65555:JZB65560 KIX65555:KIX65560 KST65555:KST65560 LCP65555:LCP65560 LML65555:LML65560 LWH65555:LWH65560 MGD65555:MGD65560 MPZ65555:MPZ65560 MZV65555:MZV65560 NJR65555:NJR65560 NTN65555:NTN65560 ODJ65555:ODJ65560 ONF65555:ONF65560 OXB65555:OXB65560 PGX65555:PGX65560 PQT65555:PQT65560 QAP65555:QAP65560 QKL65555:QKL65560 QUH65555:QUH65560 RED65555:RED65560 RNZ65555:RNZ65560 RXV65555:RXV65560 SHR65555:SHR65560 SRN65555:SRN65560 TBJ65555:TBJ65560 TLF65555:TLF65560 TVB65555:TVB65560 UEX65555:UEX65560 UOT65555:UOT65560 UYP65555:UYP65560 VIL65555:VIL65560 VSH65555:VSH65560 WCD65555:WCD65560 WLZ65555:WLZ65560 WVV65555:WVV65560 X131091:X131096 JJ131091:JJ131096 TF131091:TF131096 ADB131091:ADB131096 AMX131091:AMX131096 AWT131091:AWT131096 BGP131091:BGP131096 BQL131091:BQL131096 CAH131091:CAH131096 CKD131091:CKD131096 CTZ131091:CTZ131096 DDV131091:DDV131096 DNR131091:DNR131096 DXN131091:DXN131096 EHJ131091:EHJ131096 ERF131091:ERF131096 FBB131091:FBB131096 FKX131091:FKX131096 FUT131091:FUT131096 GEP131091:GEP131096 GOL131091:GOL131096 GYH131091:GYH131096 HID131091:HID131096 HRZ131091:HRZ131096 IBV131091:IBV131096 ILR131091:ILR131096 IVN131091:IVN131096 JFJ131091:JFJ131096 JPF131091:JPF131096 JZB131091:JZB131096 KIX131091:KIX131096 KST131091:KST131096 LCP131091:LCP131096 LML131091:LML131096 LWH131091:LWH131096 MGD131091:MGD131096 MPZ131091:MPZ131096 MZV131091:MZV131096 NJR131091:NJR131096 NTN131091:NTN131096 ODJ131091:ODJ131096 ONF131091:ONF131096 OXB131091:OXB131096 PGX131091:PGX131096 PQT131091:PQT131096 QAP131091:QAP131096 QKL131091:QKL131096 QUH131091:QUH131096 RED131091:RED131096 RNZ131091:RNZ131096 RXV131091:RXV131096 SHR131091:SHR131096 SRN131091:SRN131096 TBJ131091:TBJ131096 TLF131091:TLF131096 TVB131091:TVB131096 UEX131091:UEX131096 UOT131091:UOT131096 UYP131091:UYP131096 VIL131091:VIL131096 VSH131091:VSH131096 WCD131091:WCD131096 WLZ131091:WLZ131096 WVV131091:WVV131096 X196627:X196632 JJ196627:JJ196632 TF196627:TF196632 ADB196627:ADB196632 AMX196627:AMX196632 AWT196627:AWT196632 BGP196627:BGP196632 BQL196627:BQL196632 CAH196627:CAH196632 CKD196627:CKD196632 CTZ196627:CTZ196632 DDV196627:DDV196632 DNR196627:DNR196632 DXN196627:DXN196632 EHJ196627:EHJ196632 ERF196627:ERF196632 FBB196627:FBB196632 FKX196627:FKX196632 FUT196627:FUT196632 GEP196627:GEP196632 GOL196627:GOL196632 GYH196627:GYH196632 HID196627:HID196632 HRZ196627:HRZ196632 IBV196627:IBV196632 ILR196627:ILR196632 IVN196627:IVN196632 JFJ196627:JFJ196632 JPF196627:JPF196632 JZB196627:JZB196632 KIX196627:KIX196632 KST196627:KST196632 LCP196627:LCP196632 LML196627:LML196632 LWH196627:LWH196632 MGD196627:MGD196632 MPZ196627:MPZ196632 MZV196627:MZV196632 NJR196627:NJR196632 NTN196627:NTN196632 ODJ196627:ODJ196632 ONF196627:ONF196632 OXB196627:OXB196632 PGX196627:PGX196632 PQT196627:PQT196632 QAP196627:QAP196632 QKL196627:QKL196632 QUH196627:QUH196632 RED196627:RED196632 RNZ196627:RNZ196632 RXV196627:RXV196632 SHR196627:SHR196632 SRN196627:SRN196632 TBJ196627:TBJ196632 TLF196627:TLF196632 TVB196627:TVB196632 UEX196627:UEX196632 UOT196627:UOT196632 UYP196627:UYP196632 VIL196627:VIL196632 VSH196627:VSH196632 WCD196627:WCD196632 WLZ196627:WLZ196632 WVV196627:WVV196632 X262163:X262168 JJ262163:JJ262168 TF262163:TF262168 ADB262163:ADB262168 AMX262163:AMX262168 AWT262163:AWT262168 BGP262163:BGP262168 BQL262163:BQL262168 CAH262163:CAH262168 CKD262163:CKD262168 CTZ262163:CTZ262168 DDV262163:DDV262168 DNR262163:DNR262168 DXN262163:DXN262168 EHJ262163:EHJ262168 ERF262163:ERF262168 FBB262163:FBB262168 FKX262163:FKX262168 FUT262163:FUT262168 GEP262163:GEP262168 GOL262163:GOL262168 GYH262163:GYH262168 HID262163:HID262168 HRZ262163:HRZ262168 IBV262163:IBV262168 ILR262163:ILR262168 IVN262163:IVN262168 JFJ262163:JFJ262168 JPF262163:JPF262168 JZB262163:JZB262168 KIX262163:KIX262168 KST262163:KST262168 LCP262163:LCP262168 LML262163:LML262168 LWH262163:LWH262168 MGD262163:MGD262168 MPZ262163:MPZ262168 MZV262163:MZV262168 NJR262163:NJR262168 NTN262163:NTN262168 ODJ262163:ODJ262168 ONF262163:ONF262168 OXB262163:OXB262168 PGX262163:PGX262168 PQT262163:PQT262168 QAP262163:QAP262168 QKL262163:QKL262168 QUH262163:QUH262168 RED262163:RED262168 RNZ262163:RNZ262168 RXV262163:RXV262168 SHR262163:SHR262168 SRN262163:SRN262168 TBJ262163:TBJ262168 TLF262163:TLF262168 TVB262163:TVB262168 UEX262163:UEX262168 UOT262163:UOT262168 UYP262163:UYP262168 VIL262163:VIL262168 VSH262163:VSH262168 WCD262163:WCD262168 WLZ262163:WLZ262168 WVV262163:WVV262168 X327699:X327704 JJ327699:JJ327704 TF327699:TF327704 ADB327699:ADB327704 AMX327699:AMX327704 AWT327699:AWT327704 BGP327699:BGP327704 BQL327699:BQL327704 CAH327699:CAH327704 CKD327699:CKD327704 CTZ327699:CTZ327704 DDV327699:DDV327704 DNR327699:DNR327704 DXN327699:DXN327704 EHJ327699:EHJ327704 ERF327699:ERF327704 FBB327699:FBB327704 FKX327699:FKX327704 FUT327699:FUT327704 GEP327699:GEP327704 GOL327699:GOL327704 GYH327699:GYH327704 HID327699:HID327704 HRZ327699:HRZ327704 IBV327699:IBV327704 ILR327699:ILR327704 IVN327699:IVN327704 JFJ327699:JFJ327704 JPF327699:JPF327704 JZB327699:JZB327704 KIX327699:KIX327704 KST327699:KST327704 LCP327699:LCP327704 LML327699:LML327704 LWH327699:LWH327704 MGD327699:MGD327704 MPZ327699:MPZ327704 MZV327699:MZV327704 NJR327699:NJR327704 NTN327699:NTN327704 ODJ327699:ODJ327704 ONF327699:ONF327704 OXB327699:OXB327704 PGX327699:PGX327704 PQT327699:PQT327704 QAP327699:QAP327704 QKL327699:QKL327704 QUH327699:QUH327704 RED327699:RED327704 RNZ327699:RNZ327704 RXV327699:RXV327704 SHR327699:SHR327704 SRN327699:SRN327704 TBJ327699:TBJ327704 TLF327699:TLF327704 TVB327699:TVB327704 UEX327699:UEX327704 UOT327699:UOT327704 UYP327699:UYP327704 VIL327699:VIL327704 VSH327699:VSH327704 WCD327699:WCD327704 WLZ327699:WLZ327704 WVV327699:WVV327704 X393235:X393240 JJ393235:JJ393240 TF393235:TF393240 ADB393235:ADB393240 AMX393235:AMX393240 AWT393235:AWT393240 BGP393235:BGP393240 BQL393235:BQL393240 CAH393235:CAH393240 CKD393235:CKD393240 CTZ393235:CTZ393240 DDV393235:DDV393240 DNR393235:DNR393240 DXN393235:DXN393240 EHJ393235:EHJ393240 ERF393235:ERF393240 FBB393235:FBB393240 FKX393235:FKX393240 FUT393235:FUT393240 GEP393235:GEP393240 GOL393235:GOL393240 GYH393235:GYH393240 HID393235:HID393240 HRZ393235:HRZ393240 IBV393235:IBV393240 ILR393235:ILR393240 IVN393235:IVN393240 JFJ393235:JFJ393240 JPF393235:JPF393240 JZB393235:JZB393240 KIX393235:KIX393240 KST393235:KST393240 LCP393235:LCP393240 LML393235:LML393240 LWH393235:LWH393240 MGD393235:MGD393240 MPZ393235:MPZ393240 MZV393235:MZV393240 NJR393235:NJR393240 NTN393235:NTN393240 ODJ393235:ODJ393240 ONF393235:ONF393240 OXB393235:OXB393240 PGX393235:PGX393240 PQT393235:PQT393240 QAP393235:QAP393240 QKL393235:QKL393240 QUH393235:QUH393240 RED393235:RED393240 RNZ393235:RNZ393240 RXV393235:RXV393240 SHR393235:SHR393240 SRN393235:SRN393240 TBJ393235:TBJ393240 TLF393235:TLF393240 TVB393235:TVB393240 UEX393235:UEX393240 UOT393235:UOT393240 UYP393235:UYP393240 VIL393235:VIL393240 VSH393235:VSH393240 WCD393235:WCD393240 WLZ393235:WLZ393240 WVV393235:WVV393240 X458771:X458776 JJ458771:JJ458776 TF458771:TF458776 ADB458771:ADB458776 AMX458771:AMX458776 AWT458771:AWT458776 BGP458771:BGP458776 BQL458771:BQL458776 CAH458771:CAH458776 CKD458771:CKD458776 CTZ458771:CTZ458776 DDV458771:DDV458776 DNR458771:DNR458776 DXN458771:DXN458776 EHJ458771:EHJ458776 ERF458771:ERF458776 FBB458771:FBB458776 FKX458771:FKX458776 FUT458771:FUT458776 GEP458771:GEP458776 GOL458771:GOL458776 GYH458771:GYH458776 HID458771:HID458776 HRZ458771:HRZ458776 IBV458771:IBV458776 ILR458771:ILR458776 IVN458771:IVN458776 JFJ458771:JFJ458776 JPF458771:JPF458776 JZB458771:JZB458776 KIX458771:KIX458776 KST458771:KST458776 LCP458771:LCP458776 LML458771:LML458776 LWH458771:LWH458776 MGD458771:MGD458776 MPZ458771:MPZ458776 MZV458771:MZV458776 NJR458771:NJR458776 NTN458771:NTN458776 ODJ458771:ODJ458776 ONF458771:ONF458776 OXB458771:OXB458776 PGX458771:PGX458776 PQT458771:PQT458776 QAP458771:QAP458776 QKL458771:QKL458776 QUH458771:QUH458776 RED458771:RED458776 RNZ458771:RNZ458776 RXV458771:RXV458776 SHR458771:SHR458776 SRN458771:SRN458776 TBJ458771:TBJ458776 TLF458771:TLF458776 TVB458771:TVB458776 UEX458771:UEX458776 UOT458771:UOT458776 UYP458771:UYP458776 VIL458771:VIL458776 VSH458771:VSH458776 WCD458771:WCD458776 WLZ458771:WLZ458776 WVV458771:WVV458776 X524307:X524312 JJ524307:JJ524312 TF524307:TF524312 ADB524307:ADB524312 AMX524307:AMX524312 AWT524307:AWT524312 BGP524307:BGP524312 BQL524307:BQL524312 CAH524307:CAH524312 CKD524307:CKD524312 CTZ524307:CTZ524312 DDV524307:DDV524312 DNR524307:DNR524312 DXN524307:DXN524312 EHJ524307:EHJ524312 ERF524307:ERF524312 FBB524307:FBB524312 FKX524307:FKX524312 FUT524307:FUT524312 GEP524307:GEP524312 GOL524307:GOL524312 GYH524307:GYH524312 HID524307:HID524312 HRZ524307:HRZ524312 IBV524307:IBV524312 ILR524307:ILR524312 IVN524307:IVN524312 JFJ524307:JFJ524312 JPF524307:JPF524312 JZB524307:JZB524312 KIX524307:KIX524312 KST524307:KST524312 LCP524307:LCP524312 LML524307:LML524312 LWH524307:LWH524312 MGD524307:MGD524312 MPZ524307:MPZ524312 MZV524307:MZV524312 NJR524307:NJR524312 NTN524307:NTN524312 ODJ524307:ODJ524312 ONF524307:ONF524312 OXB524307:OXB524312 PGX524307:PGX524312 PQT524307:PQT524312 QAP524307:QAP524312 QKL524307:QKL524312 QUH524307:QUH524312 RED524307:RED524312 RNZ524307:RNZ524312 RXV524307:RXV524312 SHR524307:SHR524312 SRN524307:SRN524312 TBJ524307:TBJ524312 TLF524307:TLF524312 TVB524307:TVB524312 UEX524307:UEX524312 UOT524307:UOT524312 UYP524307:UYP524312 VIL524307:VIL524312 VSH524307:VSH524312 WCD524307:WCD524312 WLZ524307:WLZ524312 WVV524307:WVV524312 X589843:X589848 JJ589843:JJ589848 TF589843:TF589848 ADB589843:ADB589848 AMX589843:AMX589848 AWT589843:AWT589848 BGP589843:BGP589848 BQL589843:BQL589848 CAH589843:CAH589848 CKD589843:CKD589848 CTZ589843:CTZ589848 DDV589843:DDV589848 DNR589843:DNR589848 DXN589843:DXN589848 EHJ589843:EHJ589848 ERF589843:ERF589848 FBB589843:FBB589848 FKX589843:FKX589848 FUT589843:FUT589848 GEP589843:GEP589848 GOL589843:GOL589848 GYH589843:GYH589848 HID589843:HID589848 HRZ589843:HRZ589848 IBV589843:IBV589848 ILR589843:ILR589848 IVN589843:IVN589848 JFJ589843:JFJ589848 JPF589843:JPF589848 JZB589843:JZB589848 KIX589843:KIX589848 KST589843:KST589848 LCP589843:LCP589848 LML589843:LML589848 LWH589843:LWH589848 MGD589843:MGD589848 MPZ589843:MPZ589848 MZV589843:MZV589848 NJR589843:NJR589848 NTN589843:NTN589848 ODJ589843:ODJ589848 ONF589843:ONF589848 OXB589843:OXB589848 PGX589843:PGX589848 PQT589843:PQT589848 QAP589843:QAP589848 QKL589843:QKL589848 QUH589843:QUH589848 RED589843:RED589848 RNZ589843:RNZ589848 RXV589843:RXV589848 SHR589843:SHR589848 SRN589843:SRN589848 TBJ589843:TBJ589848 TLF589843:TLF589848 TVB589843:TVB589848 UEX589843:UEX589848 UOT589843:UOT589848 UYP589843:UYP589848 VIL589843:VIL589848 VSH589843:VSH589848 WCD589843:WCD589848 WLZ589843:WLZ589848 WVV589843:WVV589848 X655379:X655384 JJ655379:JJ655384 TF655379:TF655384 ADB655379:ADB655384 AMX655379:AMX655384 AWT655379:AWT655384 BGP655379:BGP655384 BQL655379:BQL655384 CAH655379:CAH655384 CKD655379:CKD655384 CTZ655379:CTZ655384 DDV655379:DDV655384 DNR655379:DNR655384 DXN655379:DXN655384 EHJ655379:EHJ655384 ERF655379:ERF655384 FBB655379:FBB655384 FKX655379:FKX655384 FUT655379:FUT655384 GEP655379:GEP655384 GOL655379:GOL655384 GYH655379:GYH655384 HID655379:HID655384 HRZ655379:HRZ655384 IBV655379:IBV655384 ILR655379:ILR655384 IVN655379:IVN655384 JFJ655379:JFJ655384 JPF655379:JPF655384 JZB655379:JZB655384 KIX655379:KIX655384 KST655379:KST655384 LCP655379:LCP655384 LML655379:LML655384 LWH655379:LWH655384 MGD655379:MGD655384 MPZ655379:MPZ655384 MZV655379:MZV655384 NJR655379:NJR655384 NTN655379:NTN655384 ODJ655379:ODJ655384 ONF655379:ONF655384 OXB655379:OXB655384 PGX655379:PGX655384 PQT655379:PQT655384 QAP655379:QAP655384 QKL655379:QKL655384 QUH655379:QUH655384 RED655379:RED655384 RNZ655379:RNZ655384 RXV655379:RXV655384 SHR655379:SHR655384 SRN655379:SRN655384 TBJ655379:TBJ655384 TLF655379:TLF655384 TVB655379:TVB655384 UEX655379:UEX655384 UOT655379:UOT655384 UYP655379:UYP655384 VIL655379:VIL655384 VSH655379:VSH655384 WCD655379:WCD655384 WLZ655379:WLZ655384 WVV655379:WVV655384 X720915:X720920 JJ720915:JJ720920 TF720915:TF720920 ADB720915:ADB720920 AMX720915:AMX720920 AWT720915:AWT720920 BGP720915:BGP720920 BQL720915:BQL720920 CAH720915:CAH720920 CKD720915:CKD720920 CTZ720915:CTZ720920 DDV720915:DDV720920 DNR720915:DNR720920 DXN720915:DXN720920 EHJ720915:EHJ720920 ERF720915:ERF720920 FBB720915:FBB720920 FKX720915:FKX720920 FUT720915:FUT720920 GEP720915:GEP720920 GOL720915:GOL720920 GYH720915:GYH720920 HID720915:HID720920 HRZ720915:HRZ720920 IBV720915:IBV720920 ILR720915:ILR720920 IVN720915:IVN720920 JFJ720915:JFJ720920 JPF720915:JPF720920 JZB720915:JZB720920 KIX720915:KIX720920 KST720915:KST720920 LCP720915:LCP720920 LML720915:LML720920 LWH720915:LWH720920 MGD720915:MGD720920 MPZ720915:MPZ720920 MZV720915:MZV720920 NJR720915:NJR720920 NTN720915:NTN720920 ODJ720915:ODJ720920 ONF720915:ONF720920 OXB720915:OXB720920 PGX720915:PGX720920 PQT720915:PQT720920 QAP720915:QAP720920 QKL720915:QKL720920 QUH720915:QUH720920 RED720915:RED720920 RNZ720915:RNZ720920 RXV720915:RXV720920 SHR720915:SHR720920 SRN720915:SRN720920 TBJ720915:TBJ720920 TLF720915:TLF720920 TVB720915:TVB720920 UEX720915:UEX720920 UOT720915:UOT720920 UYP720915:UYP720920 VIL720915:VIL720920 VSH720915:VSH720920 WCD720915:WCD720920 WLZ720915:WLZ720920 WVV720915:WVV720920 X786451:X786456 JJ786451:JJ786456 TF786451:TF786456 ADB786451:ADB786456 AMX786451:AMX786456 AWT786451:AWT786456 BGP786451:BGP786456 BQL786451:BQL786456 CAH786451:CAH786456 CKD786451:CKD786456 CTZ786451:CTZ786456 DDV786451:DDV786456 DNR786451:DNR786456 DXN786451:DXN786456 EHJ786451:EHJ786456 ERF786451:ERF786456 FBB786451:FBB786456 FKX786451:FKX786456 FUT786451:FUT786456 GEP786451:GEP786456 GOL786451:GOL786456 GYH786451:GYH786456 HID786451:HID786456 HRZ786451:HRZ786456 IBV786451:IBV786456 ILR786451:ILR786456 IVN786451:IVN786456 JFJ786451:JFJ786456 JPF786451:JPF786456 JZB786451:JZB786456 KIX786451:KIX786456 KST786451:KST786456 LCP786451:LCP786456 LML786451:LML786456 LWH786451:LWH786456 MGD786451:MGD786456 MPZ786451:MPZ786456 MZV786451:MZV786456 NJR786451:NJR786456 NTN786451:NTN786456 ODJ786451:ODJ786456 ONF786451:ONF786456 OXB786451:OXB786456 PGX786451:PGX786456 PQT786451:PQT786456 QAP786451:QAP786456 QKL786451:QKL786456 QUH786451:QUH786456 RED786451:RED786456 RNZ786451:RNZ786456 RXV786451:RXV786456 SHR786451:SHR786456 SRN786451:SRN786456 TBJ786451:TBJ786456 TLF786451:TLF786456 TVB786451:TVB786456 UEX786451:UEX786456 UOT786451:UOT786456 UYP786451:UYP786456 VIL786451:VIL786456 VSH786451:VSH786456 WCD786451:WCD786456 WLZ786451:WLZ786456 WVV786451:WVV786456 X851987:X851992 JJ851987:JJ851992 TF851987:TF851992 ADB851987:ADB851992 AMX851987:AMX851992 AWT851987:AWT851992 BGP851987:BGP851992 BQL851987:BQL851992 CAH851987:CAH851992 CKD851987:CKD851992 CTZ851987:CTZ851992 DDV851987:DDV851992 DNR851987:DNR851992 DXN851987:DXN851992 EHJ851987:EHJ851992 ERF851987:ERF851992 FBB851987:FBB851992 FKX851987:FKX851992 FUT851987:FUT851992 GEP851987:GEP851992 GOL851987:GOL851992 GYH851987:GYH851992 HID851987:HID851992 HRZ851987:HRZ851992 IBV851987:IBV851992 ILR851987:ILR851992 IVN851987:IVN851992 JFJ851987:JFJ851992 JPF851987:JPF851992 JZB851987:JZB851992 KIX851987:KIX851992 KST851987:KST851992 LCP851987:LCP851992 LML851987:LML851992 LWH851987:LWH851992 MGD851987:MGD851992 MPZ851987:MPZ851992 MZV851987:MZV851992 NJR851987:NJR851992 NTN851987:NTN851992 ODJ851987:ODJ851992 ONF851987:ONF851992 OXB851987:OXB851992 PGX851987:PGX851992 PQT851987:PQT851992 QAP851987:QAP851992 QKL851987:QKL851992 QUH851987:QUH851992 RED851987:RED851992 RNZ851987:RNZ851992 RXV851987:RXV851992 SHR851987:SHR851992 SRN851987:SRN851992 TBJ851987:TBJ851992 TLF851987:TLF851992 TVB851987:TVB851992 UEX851987:UEX851992 UOT851987:UOT851992 UYP851987:UYP851992 VIL851987:VIL851992 VSH851987:VSH851992 WCD851987:WCD851992 WLZ851987:WLZ851992 WVV851987:WVV851992 X917523:X917528 JJ917523:JJ917528 TF917523:TF917528 ADB917523:ADB917528 AMX917523:AMX917528 AWT917523:AWT917528 BGP917523:BGP917528 BQL917523:BQL917528 CAH917523:CAH917528 CKD917523:CKD917528 CTZ917523:CTZ917528 DDV917523:DDV917528 DNR917523:DNR917528 DXN917523:DXN917528 EHJ917523:EHJ917528 ERF917523:ERF917528 FBB917523:FBB917528 FKX917523:FKX917528 FUT917523:FUT917528 GEP917523:GEP917528 GOL917523:GOL917528 GYH917523:GYH917528 HID917523:HID917528 HRZ917523:HRZ917528 IBV917523:IBV917528 ILR917523:ILR917528 IVN917523:IVN917528 JFJ917523:JFJ917528 JPF917523:JPF917528 JZB917523:JZB917528 KIX917523:KIX917528 KST917523:KST917528 LCP917523:LCP917528 LML917523:LML917528 LWH917523:LWH917528 MGD917523:MGD917528 MPZ917523:MPZ917528 MZV917523:MZV917528 NJR917523:NJR917528 NTN917523:NTN917528 ODJ917523:ODJ917528 ONF917523:ONF917528 OXB917523:OXB917528 PGX917523:PGX917528 PQT917523:PQT917528 QAP917523:QAP917528 QKL917523:QKL917528 QUH917523:QUH917528 RED917523:RED917528 RNZ917523:RNZ917528 RXV917523:RXV917528 SHR917523:SHR917528 SRN917523:SRN917528 TBJ917523:TBJ917528 TLF917523:TLF917528 TVB917523:TVB917528 UEX917523:UEX917528 UOT917523:UOT917528 UYP917523:UYP917528 VIL917523:VIL917528 VSH917523:VSH917528 WCD917523:WCD917528 WLZ917523:WLZ917528 WVV917523:WVV917528 X983059:X983064 JJ983059:JJ983064 TF983059:TF983064 ADB983059:ADB983064 AMX983059:AMX983064 AWT983059:AWT983064 BGP983059:BGP983064 BQL983059:BQL983064 CAH983059:CAH983064 CKD983059:CKD983064 CTZ983059:CTZ983064 DDV983059:DDV983064 DNR983059:DNR983064 DXN983059:DXN983064 EHJ983059:EHJ983064 ERF983059:ERF983064 FBB983059:FBB983064 FKX983059:FKX983064 FUT983059:FUT983064 GEP983059:GEP983064 GOL983059:GOL983064 GYH983059:GYH983064 HID983059:HID983064 HRZ983059:HRZ983064 IBV983059:IBV983064 ILR983059:ILR983064 IVN983059:IVN983064 JFJ983059:JFJ983064 JPF983059:JPF983064 JZB983059:JZB983064 KIX983059:KIX983064 KST983059:KST983064 LCP983059:LCP983064 LML983059:LML983064 LWH983059:LWH983064 MGD983059:MGD983064 MPZ983059:MPZ983064 MZV983059:MZV983064 NJR983059:NJR983064 NTN983059:NTN983064 ODJ983059:ODJ983064 ONF983059:ONF983064 OXB983059:OXB983064 PGX983059:PGX983064 PQT983059:PQT983064 QAP983059:QAP983064 QKL983059:QKL983064 QUH983059:QUH983064 RED983059:RED983064 RNZ983059:RNZ983064 RXV983059:RXV983064 SHR983059:SHR983064 SRN983059:SRN983064 TBJ983059:TBJ983064 TLF983059:TLF983064 TVB983059:TVB983064 UEX983059:UEX983064 UOT983059:UOT983064 UYP983059:UYP983064 VIL983059:VIL983064 VSH983059:VSH983064 WCD983059:WCD983064 WLZ983059:WLZ983064 O23 AMO23 WLZ24 WCD24 VSH24 VIL24 UYP24 UOT24 UEX24 TVB24 TLF24 TBJ24 SRN24 SHR24 RXV24 RNZ24 RED24 QUH24 QKL24 QAP24 PQT24 PGX24 OXB24 ONF24 ODJ24 NTN24 NJR24 MZV24 MPZ24 MGD24 LWH24 LML24 LCP24 KST24 KIX24 JZB24 JPF24 JFJ24 IVN24 ILR24 IBV24 HRZ24 HID24 GYH24 GOL24 GEP24 FUT24 FKX24 FBB24 ERF24 EHJ24 DXN24 DNR24 DDV24 CTZ24 CKD24 CAH24 BQL24 BGP24 AWT24 AMX24 ADB24 TF24 JJ24 WVV24 AWK23 WVV19:WVV23 JJ19:JJ23 TF19:TF23 ADB19:ADB23 AMX19:AMX23 AWT19:AWT23 BGP19:BGP23 BQL19:BQL23 CAH19:CAH23 CKD19:CKD23 CTZ19:CTZ23 DDV19:DDV23 DNR19:DNR23 DXN19:DXN23 EHJ19:EHJ23 ERF19:ERF23 FBB19:FBB23 FKX19:FKX23 FUT19:FUT23 GEP19:GEP23 GOL19:GOL23 GYH19:GYH23 HID19:HID23 HRZ19:HRZ23 IBV19:IBV23 ILR19:ILR23 IVN19:IVN23 JFJ19:JFJ23 JPF19:JPF23 JZB19:JZB23 KIX19:KIX23 KST19:KST23 LCP19:LCP23 LML19:LML23 LWH19:LWH23 MGD19:MGD23 MPZ19:MPZ23 MZV19:MZV23 NJR19:NJR23 NTN19:NTN23 ODJ19:ODJ23 ONF19:ONF23 OXB19:OXB23 PGX19:PGX23 PQT19:PQT23 QAP19:QAP23 QKL19:QKL23 QUH19:QUH23 RED19:RED23 RNZ19:RNZ23 RXV19:RXV23 SHR19:SHR23 SRN19:SRN23 TBJ19:TBJ23 TLF19:TLF23 TVB19:TVB23 UEX19:UEX23 UOT19:UOT23 UYP19:UYP23 VIL19:VIL23 VSH19:VSH23 WCD19:WCD23 WLZ19:WLZ23 BGG23">
      <formula1>900</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U2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1">
    <tabColor theme="0" tint="-0.249977111117893"/>
  </sheetPr>
  <dimension ref="A1:T91"/>
  <sheetViews>
    <sheetView showGridLines="0" topLeftCell="E1" zoomScaleNormal="100" workbookViewId="0">
      <selection activeCell="G124" sqref="G124"/>
    </sheetView>
  </sheetViews>
  <sheetFormatPr defaultColWidth="10.5703125" defaultRowHeight="14.25"/>
  <cols>
    <col min="1" max="1" width="3.7109375" style="1096" hidden="1" customWidth="1"/>
    <col min="2" max="4" width="3.7109375" style="1093" hidden="1" customWidth="1"/>
    <col min="5" max="5" width="3.7109375" style="1074" customWidth="1"/>
    <col min="6" max="6" width="9.7109375" style="1067" customWidth="1"/>
    <col min="7" max="7" width="37.7109375" style="1067" customWidth="1"/>
    <col min="8" max="8" width="66.85546875" style="1067" customWidth="1"/>
    <col min="9" max="9" width="115.7109375" style="1067" customWidth="1"/>
    <col min="10" max="11" width="10.5703125" style="1093"/>
    <col min="12" max="12" width="11.140625" style="1093" customWidth="1"/>
    <col min="13" max="20" width="10.5703125" style="1093"/>
    <col min="21" max="16384" width="10.5703125" style="1067"/>
  </cols>
  <sheetData>
    <row r="1" spans="1:20" ht="3" customHeight="1">
      <c r="A1" s="1096" t="s">
        <v>208</v>
      </c>
    </row>
    <row r="2" spans="1:20" ht="22.5">
      <c r="F2" s="1274" t="s">
        <v>469</v>
      </c>
      <c r="G2" s="1275"/>
      <c r="H2" s="1276"/>
      <c r="I2" s="1130"/>
    </row>
    <row r="3" spans="1:20" ht="3" customHeight="1"/>
    <row r="4" spans="1:20" s="1090" customFormat="1" ht="11.25">
      <c r="A4" s="1095"/>
      <c r="B4" s="1095"/>
      <c r="C4" s="1095"/>
      <c r="D4" s="1095"/>
      <c r="F4" s="1224" t="s">
        <v>444</v>
      </c>
      <c r="G4" s="1224"/>
      <c r="H4" s="1224"/>
      <c r="I4" s="1277" t="s">
        <v>445</v>
      </c>
      <c r="J4" s="1095"/>
      <c r="K4" s="1095"/>
      <c r="L4" s="1095"/>
      <c r="M4" s="1095"/>
      <c r="N4" s="1095"/>
      <c r="O4" s="1095"/>
      <c r="P4" s="1095"/>
      <c r="Q4" s="1095"/>
      <c r="R4" s="1095"/>
      <c r="S4" s="1095"/>
      <c r="T4" s="1095"/>
    </row>
    <row r="5" spans="1:20" s="1090" customFormat="1" ht="11.25" customHeight="1">
      <c r="A5" s="1095"/>
      <c r="B5" s="1095"/>
      <c r="C5" s="1095"/>
      <c r="D5" s="1095"/>
      <c r="F5" s="1107" t="s">
        <v>90</v>
      </c>
      <c r="G5" s="1120" t="s">
        <v>447</v>
      </c>
      <c r="H5" s="1106" t="s">
        <v>438</v>
      </c>
      <c r="I5" s="1277"/>
      <c r="J5" s="1095"/>
      <c r="K5" s="1095"/>
      <c r="L5" s="1095"/>
      <c r="M5" s="1095"/>
      <c r="N5" s="1095"/>
      <c r="O5" s="1095"/>
      <c r="P5" s="1095"/>
      <c r="Q5" s="1095"/>
      <c r="R5" s="1095"/>
      <c r="S5" s="1095"/>
      <c r="T5" s="1095"/>
    </row>
    <row r="6" spans="1:20" s="1090" customFormat="1" ht="12" customHeight="1">
      <c r="A6" s="1095"/>
      <c r="B6" s="1095"/>
      <c r="C6" s="1095"/>
      <c r="D6" s="1095"/>
      <c r="F6" s="1108" t="s">
        <v>91</v>
      </c>
      <c r="G6" s="1110">
        <v>2</v>
      </c>
      <c r="H6" s="1111">
        <v>3</v>
      </c>
      <c r="I6" s="1109">
        <v>4</v>
      </c>
      <c r="J6" s="1095">
        <v>4</v>
      </c>
      <c r="K6" s="1095"/>
      <c r="L6" s="1095"/>
      <c r="M6" s="1095"/>
      <c r="N6" s="1095"/>
      <c r="O6" s="1095"/>
      <c r="P6" s="1095"/>
      <c r="Q6" s="1095"/>
      <c r="R6" s="1095"/>
      <c r="S6" s="1095"/>
      <c r="T6" s="1095"/>
    </row>
    <row r="7" spans="1:20" s="1090" customFormat="1" ht="18.75">
      <c r="A7" s="1095"/>
      <c r="B7" s="1095"/>
      <c r="C7" s="1095"/>
      <c r="D7" s="1095"/>
      <c r="F7" s="1117">
        <v>1</v>
      </c>
      <c r="G7" s="1126" t="s">
        <v>470</v>
      </c>
      <c r="H7" s="1105" t="str">
        <f>IF(dateCh="","",dateCh)</f>
        <v>28.04.2023</v>
      </c>
      <c r="I7" s="1091" t="s">
        <v>471</v>
      </c>
      <c r="J7" s="1116"/>
      <c r="K7" s="1095"/>
      <c r="L7" s="1095"/>
      <c r="M7" s="1095"/>
      <c r="N7" s="1095"/>
      <c r="O7" s="1095"/>
      <c r="P7" s="1095"/>
      <c r="Q7" s="1095"/>
      <c r="R7" s="1095"/>
      <c r="S7" s="1095"/>
      <c r="T7" s="1095"/>
    </row>
    <row r="8" spans="1:20" s="1090" customFormat="1" ht="45">
      <c r="A8" s="1278">
        <v>1</v>
      </c>
      <c r="B8" s="1095"/>
      <c r="C8" s="1095"/>
      <c r="D8" s="1095"/>
      <c r="F8" s="1117" t="str">
        <f>"2." &amp;mergeValue(A8)</f>
        <v>2.1</v>
      </c>
      <c r="G8" s="1126" t="s">
        <v>472</v>
      </c>
      <c r="H8" s="1105" t="str">
        <f>IF('Перечень тарифов'!R21="","наименование отсутствует","" &amp; 'Перечень тарифов'!R21 &amp; "")</f>
        <v>наименование отсутствует</v>
      </c>
      <c r="I8" s="1091" t="s">
        <v>565</v>
      </c>
      <c r="J8" s="1116"/>
      <c r="K8" s="1095"/>
      <c r="L8" s="1095"/>
      <c r="M8" s="1095"/>
      <c r="N8" s="1095"/>
      <c r="O8" s="1095"/>
      <c r="P8" s="1095"/>
      <c r="Q8" s="1095"/>
      <c r="R8" s="1095"/>
      <c r="S8" s="1095"/>
      <c r="T8" s="1095"/>
    </row>
    <row r="9" spans="1:20" s="1090" customFormat="1" ht="78.75">
      <c r="A9" s="1278"/>
      <c r="B9" s="1095"/>
      <c r="C9" s="1095"/>
      <c r="D9" s="1095"/>
      <c r="F9" s="1117" t="str">
        <f>"3." &amp;mergeValue(A9)</f>
        <v>3.1</v>
      </c>
      <c r="G9" s="1126" t="s">
        <v>473</v>
      </c>
      <c r="H9" s="1105" t="str">
        <f>IF('Перечень тарифов'!F21="","наименование отсутствует","" &amp; 'Перечень тарифов'!F21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v>
      </c>
      <c r="I9" s="1091" t="s">
        <v>563</v>
      </c>
      <c r="J9" s="1116"/>
      <c r="K9" s="1095"/>
      <c r="L9" s="1095"/>
      <c r="M9" s="1095"/>
      <c r="N9" s="1095"/>
      <c r="O9" s="1095"/>
      <c r="P9" s="1095"/>
      <c r="Q9" s="1095"/>
      <c r="R9" s="1095"/>
      <c r="S9" s="1095"/>
      <c r="T9" s="1095"/>
    </row>
    <row r="10" spans="1:20" s="1090" customFormat="1" ht="22.5">
      <c r="A10" s="1278"/>
      <c r="B10" s="1095"/>
      <c r="C10" s="1095"/>
      <c r="D10" s="1095"/>
      <c r="F10" s="1117" t="str">
        <f>"4."&amp;mergeValue(A10)</f>
        <v>4.1</v>
      </c>
      <c r="G10" s="1126" t="s">
        <v>474</v>
      </c>
      <c r="H10" s="1106" t="s">
        <v>448</v>
      </c>
      <c r="I10" s="1091"/>
      <c r="J10" s="1116"/>
      <c r="K10" s="1095"/>
      <c r="L10" s="1095"/>
      <c r="M10" s="1095"/>
      <c r="N10" s="1095"/>
      <c r="O10" s="1095"/>
      <c r="P10" s="1095"/>
      <c r="Q10" s="1095"/>
      <c r="R10" s="1095"/>
      <c r="S10" s="1095"/>
      <c r="T10" s="1095"/>
    </row>
    <row r="11" spans="1:20" s="1090" customFormat="1" ht="18.75">
      <c r="A11" s="1278"/>
      <c r="B11" s="1278">
        <v>1</v>
      </c>
      <c r="C11" s="1122"/>
      <c r="D11" s="1122"/>
      <c r="F11" s="1117" t="str">
        <f>"4."&amp;mergeValue(A11) &amp;"."&amp;mergeValue(B11)</f>
        <v>4.1.1</v>
      </c>
      <c r="G11" s="1112" t="s">
        <v>567</v>
      </c>
      <c r="H11" s="1105" t="str">
        <f>IF(region_name="","",region_name)</f>
        <v>Мурманская область</v>
      </c>
      <c r="I11" s="1091" t="s">
        <v>477</v>
      </c>
      <c r="J11" s="1116"/>
      <c r="K11" s="1095"/>
      <c r="L11" s="1095"/>
      <c r="M11" s="1095"/>
      <c r="N11" s="1095"/>
      <c r="O11" s="1095"/>
      <c r="P11" s="1095"/>
      <c r="Q11" s="1095"/>
      <c r="R11" s="1095"/>
      <c r="S11" s="1095"/>
      <c r="T11" s="1095"/>
    </row>
    <row r="12" spans="1:20" s="1090" customFormat="1" ht="22.5">
      <c r="A12" s="1278"/>
      <c r="B12" s="1278"/>
      <c r="C12" s="1278">
        <v>1</v>
      </c>
      <c r="D12" s="1122"/>
      <c r="F12" s="1117" t="str">
        <f>"4."&amp;mergeValue(A12) &amp;"."&amp;mergeValue(B12)&amp;"."&amp;mergeValue(C12)</f>
        <v>4.1.1.1</v>
      </c>
      <c r="G12" s="1121" t="s">
        <v>475</v>
      </c>
      <c r="H12" s="1105" t="str">
        <f>IF(Территории!H13="","","" &amp; Территории!H13 &amp; "")</f>
        <v>город Апатиты</v>
      </c>
      <c r="I12" s="1091" t="s">
        <v>478</v>
      </c>
      <c r="J12" s="1116"/>
      <c r="K12" s="1095"/>
      <c r="L12" s="1095"/>
      <c r="M12" s="1095"/>
      <c r="N12" s="1095"/>
      <c r="O12" s="1095"/>
      <c r="P12" s="1095"/>
      <c r="Q12" s="1095"/>
      <c r="R12" s="1095"/>
      <c r="S12" s="1095"/>
      <c r="T12" s="1095"/>
    </row>
    <row r="13" spans="1:20" s="1090" customFormat="1" ht="56.25">
      <c r="A13" s="1278"/>
      <c r="B13" s="1278"/>
      <c r="C13" s="1278"/>
      <c r="D13" s="1122">
        <v>1</v>
      </c>
      <c r="F13" s="1117" t="str">
        <f>"4."&amp;mergeValue(A13) &amp;"."&amp;mergeValue(B13)&amp;"."&amp;mergeValue(C13)&amp;"."&amp;mergeValue(D13)</f>
        <v>4.1.1.1.1</v>
      </c>
      <c r="G13" s="1129" t="s">
        <v>476</v>
      </c>
      <c r="H13" s="1105" t="str">
        <f>IF(Территории!R14="","","" &amp; Территории!R14 &amp; "")</f>
        <v>город Апатиты (47519000)</v>
      </c>
      <c r="I13" s="1186" t="s">
        <v>566</v>
      </c>
      <c r="J13" s="1116"/>
      <c r="K13" s="1095"/>
      <c r="L13" s="1095"/>
      <c r="M13" s="1095"/>
      <c r="N13" s="1095"/>
      <c r="O13" s="1095"/>
      <c r="P13" s="1095"/>
      <c r="Q13" s="1095"/>
      <c r="R13" s="1095"/>
      <c r="S13" s="1095"/>
      <c r="T13" s="1095"/>
    </row>
    <row r="14" spans="1:20" s="1090" customFormat="1" ht="22.5">
      <c r="A14" s="1278"/>
      <c r="B14" s="1095">
        <v>2</v>
      </c>
      <c r="C14" s="1095"/>
      <c r="D14" s="1095"/>
      <c r="F14" s="1117" t="str">
        <f>"4."&amp;mergeValue(A14)</f>
        <v>4.1</v>
      </c>
      <c r="G14" s="1126" t="s">
        <v>474</v>
      </c>
      <c r="H14" s="1192" t="s">
        <v>448</v>
      </c>
      <c r="I14" s="1091"/>
      <c r="J14" s="1116"/>
      <c r="K14" s="1095"/>
      <c r="L14" s="1095"/>
      <c r="M14" s="1095"/>
      <c r="N14" s="1095"/>
      <c r="O14" s="1095"/>
      <c r="P14" s="1095"/>
      <c r="Q14" s="1095"/>
      <c r="R14" s="1095"/>
      <c r="S14" s="1095"/>
      <c r="T14" s="1095"/>
    </row>
    <row r="15" spans="1:20" s="1090" customFormat="1" ht="18.75">
      <c r="A15" s="1278"/>
      <c r="B15" s="1278">
        <v>2</v>
      </c>
      <c r="C15" s="1185"/>
      <c r="D15" s="1185"/>
      <c r="F15" s="1117" t="str">
        <f>"4."&amp;mergeValue(A15) &amp;"."&amp;mergeValue(B15)</f>
        <v>4.1.2</v>
      </c>
      <c r="G15" s="1112" t="s">
        <v>567</v>
      </c>
      <c r="H15" s="1188" t="str">
        <f>IF(region_name="","",region_name)</f>
        <v>Мурманская область</v>
      </c>
      <c r="I15" s="1091" t="s">
        <v>477</v>
      </c>
      <c r="J15" s="1116"/>
      <c r="K15" s="1095"/>
      <c r="L15" s="1095"/>
      <c r="M15" s="1095"/>
      <c r="N15" s="1095"/>
      <c r="O15" s="1095"/>
      <c r="P15" s="1095"/>
      <c r="Q15" s="1095"/>
      <c r="R15" s="1095"/>
      <c r="S15" s="1095"/>
      <c r="T15" s="1095"/>
    </row>
    <row r="16" spans="1:20" s="1090" customFormat="1" ht="22.5">
      <c r="A16" s="1278"/>
      <c r="B16" s="1278"/>
      <c r="C16" s="1278">
        <v>1</v>
      </c>
      <c r="D16" s="1185"/>
      <c r="F16" s="1117" t="str">
        <f>"4."&amp;mergeValue(A16) &amp;"."&amp;mergeValue(B16)&amp;"."&amp;mergeValue(C16)</f>
        <v>4.1.2.1</v>
      </c>
      <c r="G16" s="1121" t="s">
        <v>475</v>
      </c>
      <c r="H16" s="1188" t="str">
        <f>IF(Территории!H16="","","" &amp; Территории!H16 &amp; "")</f>
        <v>город Кировск</v>
      </c>
      <c r="I16" s="1091" t="s">
        <v>478</v>
      </c>
      <c r="J16" s="1116"/>
      <c r="K16" s="1095"/>
      <c r="L16" s="1095"/>
      <c r="M16" s="1095"/>
      <c r="N16" s="1095"/>
      <c r="O16" s="1095"/>
      <c r="P16" s="1095"/>
      <c r="Q16" s="1095"/>
      <c r="R16" s="1095"/>
      <c r="S16" s="1095"/>
      <c r="T16" s="1095"/>
    </row>
    <row r="17" spans="1:20" s="1090" customFormat="1" ht="56.25">
      <c r="A17" s="1278"/>
      <c r="B17" s="1278"/>
      <c r="C17" s="1278"/>
      <c r="D17" s="1185">
        <v>1</v>
      </c>
      <c r="F17" s="1117" t="str">
        <f>"4."&amp;mergeValue(A17) &amp;"."&amp;mergeValue(B17)&amp;"."&amp;mergeValue(C17)&amp;"."&amp;mergeValue(D17)</f>
        <v>4.1.2.1.1</v>
      </c>
      <c r="G17" s="1129" t="s">
        <v>476</v>
      </c>
      <c r="H17" s="1188" t="str">
        <f>IF(Территории!R17="","","" &amp; Территории!R17 &amp; "")</f>
        <v>город Кировск (47522000)</v>
      </c>
      <c r="I17" s="1186" t="s">
        <v>566</v>
      </c>
      <c r="J17" s="1116"/>
      <c r="K17" s="1095"/>
      <c r="L17" s="1095"/>
      <c r="M17" s="1095"/>
      <c r="N17" s="1095"/>
      <c r="O17" s="1095"/>
      <c r="P17" s="1095"/>
      <c r="Q17" s="1095"/>
      <c r="R17" s="1095"/>
      <c r="S17" s="1095"/>
      <c r="T17" s="1095"/>
    </row>
    <row r="18" spans="1:20" s="1090" customFormat="1" ht="45">
      <c r="A18" s="1278">
        <v>2</v>
      </c>
      <c r="B18" s="1095"/>
      <c r="C18" s="1095"/>
      <c r="D18" s="1095"/>
      <c r="F18" s="1117" t="str">
        <f>"2." &amp;mergeValue(A18)</f>
        <v>2.2</v>
      </c>
      <c r="G18" s="1126" t="s">
        <v>472</v>
      </c>
      <c r="H18" s="1188" t="str">
        <f>IF('Перечень тарифов'!R25="","наименование отсутствует","" &amp; 'Перечень тарифов'!R25 &amp; "")</f>
        <v>наименование отсутствует</v>
      </c>
      <c r="I18" s="1091" t="s">
        <v>565</v>
      </c>
      <c r="J18" s="1116"/>
      <c r="K18" s="1095"/>
      <c r="L18" s="1095"/>
      <c r="M18" s="1095"/>
      <c r="N18" s="1095"/>
      <c r="O18" s="1095"/>
      <c r="P18" s="1095"/>
      <c r="Q18" s="1095"/>
      <c r="R18" s="1095"/>
      <c r="S18" s="1095"/>
      <c r="T18" s="1095"/>
    </row>
    <row r="19" spans="1:20" s="1090" customFormat="1" ht="78.75">
      <c r="A19" s="1278"/>
      <c r="B19" s="1095"/>
      <c r="C19" s="1095"/>
      <c r="D19" s="1095"/>
      <c r="F19" s="1117" t="str">
        <f>"3." &amp;mergeValue(A19)</f>
        <v>3.2</v>
      </c>
      <c r="G19" s="1126" t="s">
        <v>473</v>
      </c>
      <c r="H19" s="1188" t="str">
        <f>IF('Перечень тарифов'!F21="","наименование отсутствует","" &amp; 'Перечень тарифов'!F21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v>
      </c>
      <c r="I19" s="1091" t="s">
        <v>563</v>
      </c>
      <c r="J19" s="1116"/>
      <c r="K19" s="1095"/>
      <c r="L19" s="1095"/>
      <c r="M19" s="1095"/>
      <c r="N19" s="1095"/>
      <c r="O19" s="1095"/>
      <c r="P19" s="1095"/>
      <c r="Q19" s="1095"/>
      <c r="R19" s="1095"/>
      <c r="S19" s="1095"/>
      <c r="T19" s="1095"/>
    </row>
    <row r="20" spans="1:20" s="1090" customFormat="1" ht="22.5">
      <c r="A20" s="1278"/>
      <c r="B20" s="1095"/>
      <c r="C20" s="1095"/>
      <c r="D20" s="1095"/>
      <c r="F20" s="1117" t="str">
        <f>"4."&amp;mergeValue(A20)</f>
        <v>4.2</v>
      </c>
      <c r="G20" s="1126" t="s">
        <v>474</v>
      </c>
      <c r="H20" s="1192" t="s">
        <v>448</v>
      </c>
      <c r="I20" s="1091"/>
      <c r="J20" s="1116"/>
      <c r="K20" s="1095"/>
      <c r="L20" s="1095"/>
      <c r="M20" s="1095"/>
      <c r="N20" s="1095"/>
      <c r="O20" s="1095"/>
      <c r="P20" s="1095"/>
      <c r="Q20" s="1095"/>
      <c r="R20" s="1095"/>
      <c r="S20" s="1095"/>
      <c r="T20" s="1095"/>
    </row>
    <row r="21" spans="1:20" s="1090" customFormat="1" ht="18.75">
      <c r="A21" s="1278"/>
      <c r="B21" s="1278">
        <v>1</v>
      </c>
      <c r="C21" s="1185"/>
      <c r="D21" s="1185"/>
      <c r="F21" s="1117" t="str">
        <f>"4."&amp;mergeValue(A21) &amp;"."&amp;mergeValue(B21)</f>
        <v>4.2.1</v>
      </c>
      <c r="G21" s="1112" t="s">
        <v>567</v>
      </c>
      <c r="H21" s="1188" t="str">
        <f>IF(region_name="","",region_name)</f>
        <v>Мурманская область</v>
      </c>
      <c r="I21" s="1091" t="s">
        <v>477</v>
      </c>
      <c r="J21" s="1116"/>
      <c r="K21" s="1095"/>
      <c r="L21" s="1095"/>
      <c r="M21" s="1095"/>
      <c r="N21" s="1095"/>
      <c r="O21" s="1095"/>
      <c r="P21" s="1095"/>
      <c r="Q21" s="1095"/>
      <c r="R21" s="1095"/>
      <c r="S21" s="1095"/>
      <c r="T21" s="1095"/>
    </row>
    <row r="22" spans="1:20" s="1090" customFormat="1" ht="22.5">
      <c r="A22" s="1278"/>
      <c r="B22" s="1278"/>
      <c r="C22" s="1278">
        <v>1</v>
      </c>
      <c r="D22" s="1185"/>
      <c r="F22" s="1117" t="str">
        <f>"4."&amp;mergeValue(A22) &amp;"."&amp;mergeValue(B22)&amp;"."&amp;mergeValue(C22)</f>
        <v>4.2.1.1</v>
      </c>
      <c r="G22" s="1121" t="s">
        <v>475</v>
      </c>
      <c r="H22" s="1188" t="str">
        <f>IF(Территории!H13="","","" &amp; Территории!H13 &amp; "")</f>
        <v>город Апатиты</v>
      </c>
      <c r="I22" s="1091" t="s">
        <v>478</v>
      </c>
      <c r="J22" s="1116"/>
      <c r="K22" s="1095"/>
      <c r="L22" s="1095"/>
      <c r="M22" s="1095"/>
      <c r="N22" s="1095"/>
      <c r="O22" s="1095"/>
      <c r="P22" s="1095"/>
      <c r="Q22" s="1095"/>
      <c r="R22" s="1095"/>
      <c r="S22" s="1095"/>
      <c r="T22" s="1095"/>
    </row>
    <row r="23" spans="1:20" s="1090" customFormat="1" ht="56.25">
      <c r="A23" s="1278"/>
      <c r="B23" s="1278"/>
      <c r="C23" s="1278"/>
      <c r="D23" s="1185">
        <v>1</v>
      </c>
      <c r="F23" s="1117" t="str">
        <f>"4."&amp;mergeValue(A23) &amp;"."&amp;mergeValue(B23)&amp;"."&amp;mergeValue(C23)&amp;"."&amp;mergeValue(D23)</f>
        <v>4.2.1.1.1</v>
      </c>
      <c r="G23" s="1129" t="s">
        <v>476</v>
      </c>
      <c r="H23" s="1188" t="str">
        <f>IF(Территории!R14="","","" &amp; Территории!R14 &amp; "")</f>
        <v>город Апатиты (47519000)</v>
      </c>
      <c r="I23" s="1186" t="s">
        <v>566</v>
      </c>
      <c r="J23" s="1116"/>
      <c r="K23" s="1095"/>
      <c r="L23" s="1095"/>
      <c r="M23" s="1095"/>
      <c r="N23" s="1095"/>
      <c r="O23" s="1095"/>
      <c r="P23" s="1095"/>
      <c r="Q23" s="1095"/>
      <c r="R23" s="1095"/>
      <c r="S23" s="1095"/>
      <c r="T23" s="1095"/>
    </row>
    <row r="24" spans="1:20" s="1090" customFormat="1" ht="22.5">
      <c r="A24" s="1278"/>
      <c r="B24" s="1095">
        <v>2</v>
      </c>
      <c r="C24" s="1095"/>
      <c r="D24" s="1095"/>
      <c r="F24" s="1117" t="str">
        <f>"4."&amp;mergeValue(A24)</f>
        <v>4.2</v>
      </c>
      <c r="G24" s="1126" t="s">
        <v>474</v>
      </c>
      <c r="H24" s="1192" t="s">
        <v>448</v>
      </c>
      <c r="I24" s="1091"/>
      <c r="J24" s="1116"/>
      <c r="K24" s="1095"/>
      <c r="L24" s="1095"/>
      <c r="M24" s="1095"/>
      <c r="N24" s="1095"/>
      <c r="O24" s="1095"/>
      <c r="P24" s="1095"/>
      <c r="Q24" s="1095"/>
      <c r="R24" s="1095"/>
      <c r="S24" s="1095"/>
      <c r="T24" s="1095"/>
    </row>
    <row r="25" spans="1:20" s="1090" customFormat="1" ht="18.75">
      <c r="A25" s="1278"/>
      <c r="B25" s="1278">
        <v>2</v>
      </c>
      <c r="C25" s="1185"/>
      <c r="D25" s="1185"/>
      <c r="F25" s="1117" t="str">
        <f>"4."&amp;mergeValue(A25) &amp;"."&amp;mergeValue(B25)</f>
        <v>4.2.2</v>
      </c>
      <c r="G25" s="1112" t="s">
        <v>567</v>
      </c>
      <c r="H25" s="1188" t="str">
        <f>IF(region_name="","",region_name)</f>
        <v>Мурманская область</v>
      </c>
      <c r="I25" s="1091" t="s">
        <v>477</v>
      </c>
      <c r="J25" s="1116"/>
      <c r="K25" s="1095"/>
      <c r="L25" s="1095"/>
      <c r="M25" s="1095"/>
      <c r="N25" s="1095"/>
      <c r="O25" s="1095"/>
      <c r="P25" s="1095"/>
      <c r="Q25" s="1095"/>
      <c r="R25" s="1095"/>
      <c r="S25" s="1095"/>
      <c r="T25" s="1095"/>
    </row>
    <row r="26" spans="1:20" s="1090" customFormat="1" ht="22.5">
      <c r="A26" s="1278"/>
      <c r="B26" s="1278"/>
      <c r="C26" s="1278">
        <v>1</v>
      </c>
      <c r="D26" s="1185"/>
      <c r="F26" s="1117" t="str">
        <f>"4."&amp;mergeValue(A26) &amp;"."&amp;mergeValue(B26)&amp;"."&amp;mergeValue(C26)</f>
        <v>4.2.2.1</v>
      </c>
      <c r="G26" s="1121" t="s">
        <v>475</v>
      </c>
      <c r="H26" s="1188" t="str">
        <f>IF(Территории!H16="","","" &amp; Территории!H16 &amp; "")</f>
        <v>город Кировск</v>
      </c>
      <c r="I26" s="1091" t="s">
        <v>478</v>
      </c>
      <c r="J26" s="1116"/>
      <c r="K26" s="1095"/>
      <c r="L26" s="1095"/>
      <c r="M26" s="1095"/>
      <c r="N26" s="1095"/>
      <c r="O26" s="1095"/>
      <c r="P26" s="1095"/>
      <c r="Q26" s="1095"/>
      <c r="R26" s="1095"/>
      <c r="S26" s="1095"/>
      <c r="T26" s="1095"/>
    </row>
    <row r="27" spans="1:20" s="1090" customFormat="1" ht="56.25">
      <c r="A27" s="1278"/>
      <c r="B27" s="1278"/>
      <c r="C27" s="1278"/>
      <c r="D27" s="1185">
        <v>1</v>
      </c>
      <c r="F27" s="1117" t="str">
        <f>"4."&amp;mergeValue(A27) &amp;"."&amp;mergeValue(B27)&amp;"."&amp;mergeValue(C27)&amp;"."&amp;mergeValue(D27)</f>
        <v>4.2.2.1.1</v>
      </c>
      <c r="G27" s="1129" t="s">
        <v>476</v>
      </c>
      <c r="H27" s="1188" t="str">
        <f>IF(Территории!R17="","","" &amp; Территории!R17 &amp; "")</f>
        <v>город Кировск (47522000)</v>
      </c>
      <c r="I27" s="1186" t="s">
        <v>566</v>
      </c>
      <c r="J27" s="1116"/>
      <c r="K27" s="1095"/>
      <c r="L27" s="1095"/>
      <c r="M27" s="1095"/>
      <c r="N27" s="1095"/>
      <c r="O27" s="1095"/>
      <c r="P27" s="1095"/>
      <c r="Q27" s="1095"/>
      <c r="R27" s="1095"/>
      <c r="S27" s="1095"/>
      <c r="T27" s="1095"/>
    </row>
    <row r="28" spans="1:20" s="1090" customFormat="1" ht="45">
      <c r="A28" s="1278">
        <v>3</v>
      </c>
      <c r="B28" s="1095"/>
      <c r="C28" s="1095"/>
      <c r="D28" s="1095"/>
      <c r="F28" s="1117" t="str">
        <f>"2." &amp;mergeValue(A28)</f>
        <v>2.3</v>
      </c>
      <c r="G28" s="1126" t="s">
        <v>472</v>
      </c>
      <c r="H28" s="1188" t="str">
        <f>IF('Перечень тарифов'!R30="","наименование отсутствует","" &amp; 'Перечень тарифов'!R30 &amp; "")</f>
        <v>наименование отсутствует</v>
      </c>
      <c r="I28" s="1091" t="s">
        <v>565</v>
      </c>
      <c r="J28" s="1116"/>
      <c r="K28" s="1095"/>
      <c r="L28" s="1095"/>
      <c r="M28" s="1095"/>
      <c r="N28" s="1095"/>
      <c r="O28" s="1095"/>
      <c r="P28" s="1095"/>
      <c r="Q28" s="1095"/>
      <c r="R28" s="1095"/>
      <c r="S28" s="1095"/>
      <c r="T28" s="1095"/>
    </row>
    <row r="29" spans="1:20" s="1090" customFormat="1" ht="22.5">
      <c r="A29" s="1278"/>
      <c r="B29" s="1095"/>
      <c r="C29" s="1095"/>
      <c r="D29" s="1095"/>
      <c r="F29" s="1117" t="str">
        <f>"3." &amp;mergeValue(A29)</f>
        <v>3.3</v>
      </c>
      <c r="G29" s="1126" t="s">
        <v>473</v>
      </c>
      <c r="H29" s="1188" t="str">
        <f>IF('Перечень тарифов'!F30="","наименование отсутствует","" &amp; 'Перечень тарифов'!F30 &amp; "")</f>
        <v>Передача. Тепловая энергия</v>
      </c>
      <c r="I29" s="1091" t="s">
        <v>563</v>
      </c>
      <c r="J29" s="1116"/>
      <c r="K29" s="1095"/>
      <c r="L29" s="1095"/>
      <c r="M29" s="1095"/>
      <c r="N29" s="1095"/>
      <c r="O29" s="1095"/>
      <c r="P29" s="1095"/>
      <c r="Q29" s="1095"/>
      <c r="R29" s="1095"/>
      <c r="S29" s="1095"/>
      <c r="T29" s="1095"/>
    </row>
    <row r="30" spans="1:20" s="1090" customFormat="1" ht="22.5">
      <c r="A30" s="1278"/>
      <c r="B30" s="1095"/>
      <c r="C30" s="1095"/>
      <c r="D30" s="1095"/>
      <c r="F30" s="1117" t="str">
        <f>"4."&amp;mergeValue(A30)</f>
        <v>4.3</v>
      </c>
      <c r="G30" s="1126" t="s">
        <v>474</v>
      </c>
      <c r="H30" s="1192" t="s">
        <v>448</v>
      </c>
      <c r="I30" s="1091"/>
      <c r="J30" s="1116"/>
      <c r="K30" s="1095"/>
      <c r="L30" s="1095"/>
      <c r="M30" s="1095"/>
      <c r="N30" s="1095"/>
      <c r="O30" s="1095"/>
      <c r="P30" s="1095"/>
      <c r="Q30" s="1095"/>
      <c r="R30" s="1095"/>
      <c r="S30" s="1095"/>
      <c r="T30" s="1095"/>
    </row>
    <row r="31" spans="1:20" s="1090" customFormat="1" ht="18.75">
      <c r="A31" s="1278"/>
      <c r="B31" s="1278">
        <v>1</v>
      </c>
      <c r="C31" s="1185"/>
      <c r="D31" s="1185"/>
      <c r="F31" s="1117" t="str">
        <f>"4."&amp;mergeValue(A31) &amp;"."&amp;mergeValue(B31)</f>
        <v>4.3.1</v>
      </c>
      <c r="G31" s="1112" t="s">
        <v>567</v>
      </c>
      <c r="H31" s="1188" t="str">
        <f>IF(region_name="","",region_name)</f>
        <v>Мурманская область</v>
      </c>
      <c r="I31" s="1091" t="s">
        <v>477</v>
      </c>
      <c r="J31" s="1116"/>
      <c r="K31" s="1095"/>
      <c r="L31" s="1095"/>
      <c r="M31" s="1095"/>
      <c r="N31" s="1095"/>
      <c r="O31" s="1095"/>
      <c r="P31" s="1095"/>
      <c r="Q31" s="1095"/>
      <c r="R31" s="1095"/>
      <c r="S31" s="1095"/>
      <c r="T31" s="1095"/>
    </row>
    <row r="32" spans="1:20" s="1090" customFormat="1" ht="22.5">
      <c r="A32" s="1278"/>
      <c r="B32" s="1278"/>
      <c r="C32" s="1278">
        <v>1</v>
      </c>
      <c r="D32" s="1185"/>
      <c r="F32" s="1117" t="str">
        <f>"4."&amp;mergeValue(A32) &amp;"."&amp;mergeValue(B32)&amp;"."&amp;mergeValue(C32)</f>
        <v>4.3.1.1</v>
      </c>
      <c r="G32" s="1121" t="s">
        <v>475</v>
      </c>
      <c r="H32" s="1188" t="str">
        <f>IF(Территории!H13="","","" &amp; Территории!H13 &amp; "")</f>
        <v>город Апатиты</v>
      </c>
      <c r="I32" s="1091" t="s">
        <v>478</v>
      </c>
      <c r="J32" s="1116"/>
      <c r="K32" s="1095"/>
      <c r="L32" s="1095"/>
      <c r="M32" s="1095"/>
      <c r="N32" s="1095"/>
      <c r="O32" s="1095"/>
      <c r="P32" s="1095"/>
      <c r="Q32" s="1095"/>
      <c r="R32" s="1095"/>
      <c r="S32" s="1095"/>
      <c r="T32" s="1095"/>
    </row>
    <row r="33" spans="1:20" s="1090" customFormat="1" ht="56.25">
      <c r="A33" s="1278"/>
      <c r="B33" s="1278"/>
      <c r="C33" s="1278"/>
      <c r="D33" s="1185">
        <v>1</v>
      </c>
      <c r="F33" s="1117" t="str">
        <f>"4."&amp;mergeValue(A33) &amp;"."&amp;mergeValue(B33)&amp;"."&amp;mergeValue(C33)&amp;"."&amp;mergeValue(D33)</f>
        <v>4.3.1.1.1</v>
      </c>
      <c r="G33" s="1129" t="s">
        <v>476</v>
      </c>
      <c r="H33" s="1188" t="str">
        <f>IF(Территории!R14="","","" &amp; Территории!R14 &amp; "")</f>
        <v>город Апатиты (47519000)</v>
      </c>
      <c r="I33" s="1186" t="s">
        <v>566</v>
      </c>
      <c r="J33" s="1116"/>
      <c r="K33" s="1095"/>
      <c r="L33" s="1095"/>
      <c r="M33" s="1095"/>
      <c r="N33" s="1095"/>
      <c r="O33" s="1095"/>
      <c r="P33" s="1095"/>
      <c r="Q33" s="1095"/>
      <c r="R33" s="1095"/>
      <c r="S33" s="1095"/>
      <c r="T33" s="1095"/>
    </row>
    <row r="34" spans="1:20" s="1090" customFormat="1" ht="45">
      <c r="A34" s="1278">
        <v>4</v>
      </c>
      <c r="B34" s="1095"/>
      <c r="C34" s="1095"/>
      <c r="D34" s="1095"/>
      <c r="F34" s="1117" t="str">
        <f>"2." &amp;mergeValue(A34)</f>
        <v>2.4</v>
      </c>
      <c r="G34" s="1126" t="s">
        <v>472</v>
      </c>
      <c r="H34" s="1188" t="str">
        <f>IF('Перечень тарифов'!R35="","наименование отсутствует","" &amp; 'Перечень тарифов'!R35 &amp; "")</f>
        <v>наименование отсутствует</v>
      </c>
      <c r="I34" s="1091" t="s">
        <v>565</v>
      </c>
      <c r="J34" s="1116"/>
      <c r="K34" s="1095"/>
      <c r="L34" s="1095"/>
      <c r="M34" s="1095"/>
      <c r="N34" s="1095"/>
      <c r="O34" s="1095"/>
      <c r="P34" s="1095"/>
      <c r="Q34" s="1095"/>
      <c r="R34" s="1095"/>
      <c r="S34" s="1095"/>
      <c r="T34" s="1095"/>
    </row>
    <row r="35" spans="1:20" s="1090" customFormat="1" ht="45">
      <c r="A35" s="1278"/>
      <c r="B35" s="1095"/>
      <c r="C35" s="1095"/>
      <c r="D35" s="1095"/>
      <c r="F35" s="1117" t="str">
        <f>"3." &amp;mergeValue(A35)</f>
        <v>3.4</v>
      </c>
      <c r="G35" s="1126" t="s">
        <v>473</v>
      </c>
      <c r="H35" s="1188" t="str">
        <f>IF('Перечень тарифов'!F35="","наименование отсутствует","" &amp; 'Перечень тарифов'!F35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35" s="1091" t="s">
        <v>563</v>
      </c>
      <c r="J35" s="1116"/>
      <c r="K35" s="1095"/>
      <c r="L35" s="1095"/>
      <c r="M35" s="1095"/>
      <c r="N35" s="1095"/>
      <c r="O35" s="1095"/>
      <c r="P35" s="1095"/>
      <c r="Q35" s="1095"/>
      <c r="R35" s="1095"/>
      <c r="S35" s="1095"/>
      <c r="T35" s="1095"/>
    </row>
    <row r="36" spans="1:20" s="1090" customFormat="1" ht="22.5">
      <c r="A36" s="1278"/>
      <c r="B36" s="1095"/>
      <c r="C36" s="1095"/>
      <c r="D36" s="1095"/>
      <c r="F36" s="1117" t="str">
        <f>"4."&amp;mergeValue(A36)</f>
        <v>4.4</v>
      </c>
      <c r="G36" s="1126" t="s">
        <v>474</v>
      </c>
      <c r="H36" s="1192" t="s">
        <v>448</v>
      </c>
      <c r="I36" s="1091"/>
      <c r="J36" s="1116"/>
      <c r="K36" s="1095"/>
      <c r="L36" s="1095"/>
      <c r="M36" s="1095"/>
      <c r="N36" s="1095"/>
      <c r="O36" s="1095"/>
      <c r="P36" s="1095"/>
      <c r="Q36" s="1095"/>
      <c r="R36" s="1095"/>
      <c r="S36" s="1095"/>
      <c r="T36" s="1095"/>
    </row>
    <row r="37" spans="1:20" s="1090" customFormat="1" ht="18.75">
      <c r="A37" s="1278"/>
      <c r="B37" s="1278">
        <v>1</v>
      </c>
      <c r="C37" s="1185"/>
      <c r="D37" s="1185"/>
      <c r="F37" s="1117" t="str">
        <f>"4."&amp;mergeValue(A37) &amp;"."&amp;mergeValue(B37)</f>
        <v>4.4.1</v>
      </c>
      <c r="G37" s="1112" t="s">
        <v>567</v>
      </c>
      <c r="H37" s="1188" t="str">
        <f>IF(region_name="","",region_name)</f>
        <v>Мурманская область</v>
      </c>
      <c r="I37" s="1091" t="s">
        <v>477</v>
      </c>
      <c r="J37" s="1116"/>
      <c r="K37" s="1095"/>
      <c r="L37" s="1095"/>
      <c r="M37" s="1095"/>
      <c r="N37" s="1095"/>
      <c r="O37" s="1095"/>
      <c r="P37" s="1095"/>
      <c r="Q37" s="1095"/>
      <c r="R37" s="1095"/>
      <c r="S37" s="1095"/>
      <c r="T37" s="1095"/>
    </row>
    <row r="38" spans="1:20" s="1090" customFormat="1" ht="22.5">
      <c r="A38" s="1278"/>
      <c r="B38" s="1278"/>
      <c r="C38" s="1278">
        <v>1</v>
      </c>
      <c r="D38" s="1185"/>
      <c r="F38" s="1117" t="str">
        <f>"4."&amp;mergeValue(A38) &amp;"."&amp;mergeValue(B38)&amp;"."&amp;mergeValue(C38)</f>
        <v>4.4.1.1</v>
      </c>
      <c r="G38" s="1121" t="s">
        <v>475</v>
      </c>
      <c r="H38" s="1188" t="str">
        <f>IF(Территории!H13="","","" &amp; Территории!H13 &amp; "")</f>
        <v>город Апатиты</v>
      </c>
      <c r="I38" s="1091" t="s">
        <v>478</v>
      </c>
      <c r="J38" s="1116"/>
      <c r="K38" s="1095"/>
      <c r="L38" s="1095"/>
      <c r="M38" s="1095"/>
      <c r="N38" s="1095"/>
      <c r="O38" s="1095"/>
      <c r="P38" s="1095"/>
      <c r="Q38" s="1095"/>
      <c r="R38" s="1095"/>
      <c r="S38" s="1095"/>
      <c r="T38" s="1095"/>
    </row>
    <row r="39" spans="1:20" s="1090" customFormat="1" ht="56.25">
      <c r="A39" s="1278"/>
      <c r="B39" s="1278"/>
      <c r="C39" s="1278"/>
      <c r="D39" s="1185">
        <v>1</v>
      </c>
      <c r="F39" s="1117" t="str">
        <f>"4."&amp;mergeValue(A39) &amp;"."&amp;mergeValue(B39)&amp;"."&amp;mergeValue(C39)&amp;"."&amp;mergeValue(D39)</f>
        <v>4.4.1.1.1</v>
      </c>
      <c r="G39" s="1129" t="s">
        <v>476</v>
      </c>
      <c r="H39" s="1188" t="str">
        <f>IF(Территории!R14="","","" &amp; Территории!R14 &amp; "")</f>
        <v>город Апатиты (47519000)</v>
      </c>
      <c r="I39" s="1186" t="s">
        <v>566</v>
      </c>
      <c r="J39" s="1116"/>
      <c r="K39" s="1095"/>
      <c r="L39" s="1095"/>
      <c r="M39" s="1095"/>
      <c r="N39" s="1095"/>
      <c r="O39" s="1095"/>
      <c r="P39" s="1095"/>
      <c r="Q39" s="1095"/>
      <c r="R39" s="1095"/>
      <c r="S39" s="1095"/>
      <c r="T39" s="1095"/>
    </row>
    <row r="40" spans="1:20" s="1090" customFormat="1" ht="45">
      <c r="A40" s="1278">
        <v>5</v>
      </c>
      <c r="B40" s="1095"/>
      <c r="C40" s="1095"/>
      <c r="D40" s="1095"/>
      <c r="F40" s="1117" t="str">
        <f>"2." &amp;mergeValue(A40)</f>
        <v>2.5</v>
      </c>
      <c r="G40" s="1126" t="s">
        <v>472</v>
      </c>
      <c r="H40" s="1188" t="str">
        <f>IF('Перечень тарифов'!R39="","наименование отсутствует","" &amp; 'Перечень тарифов'!R39 &amp; "")</f>
        <v>наименование отсутствует</v>
      </c>
      <c r="I40" s="1091" t="s">
        <v>565</v>
      </c>
      <c r="J40" s="1116"/>
      <c r="K40" s="1095"/>
      <c r="L40" s="1095"/>
      <c r="M40" s="1095"/>
      <c r="N40" s="1095"/>
      <c r="O40" s="1095"/>
      <c r="P40" s="1095"/>
      <c r="Q40" s="1095"/>
      <c r="R40" s="1095"/>
      <c r="S40" s="1095"/>
      <c r="T40" s="1095"/>
    </row>
    <row r="41" spans="1:20" s="1090" customFormat="1" ht="45">
      <c r="A41" s="1278"/>
      <c r="B41" s="1095"/>
      <c r="C41" s="1095"/>
      <c r="D41" s="1095"/>
      <c r="F41" s="1117" t="str">
        <f>"3." &amp;mergeValue(A41)</f>
        <v>3.5</v>
      </c>
      <c r="G41" s="1126" t="s">
        <v>473</v>
      </c>
      <c r="H41" s="1188" t="str">
        <f>IF('Перечень тарифов'!F35="","наименование отсутствует","" &amp; 'Перечень тарифов'!F35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41" s="1091" t="s">
        <v>563</v>
      </c>
      <c r="J41" s="1116"/>
      <c r="K41" s="1095"/>
      <c r="L41" s="1095"/>
      <c r="M41" s="1095"/>
      <c r="N41" s="1095"/>
      <c r="O41" s="1095"/>
      <c r="P41" s="1095"/>
      <c r="Q41" s="1095"/>
      <c r="R41" s="1095"/>
      <c r="S41" s="1095"/>
      <c r="T41" s="1095"/>
    </row>
    <row r="42" spans="1:20" s="1090" customFormat="1" ht="22.5">
      <c r="A42" s="1278"/>
      <c r="B42" s="1095"/>
      <c r="C42" s="1095"/>
      <c r="D42" s="1095"/>
      <c r="F42" s="1117" t="str">
        <f>"4."&amp;mergeValue(A42)</f>
        <v>4.5</v>
      </c>
      <c r="G42" s="1126" t="s">
        <v>474</v>
      </c>
      <c r="H42" s="1192" t="s">
        <v>448</v>
      </c>
      <c r="I42" s="1091"/>
      <c r="J42" s="1116"/>
      <c r="K42" s="1095"/>
      <c r="L42" s="1095"/>
      <c r="M42" s="1095"/>
      <c r="N42" s="1095"/>
      <c r="O42" s="1095"/>
      <c r="P42" s="1095"/>
      <c r="Q42" s="1095"/>
      <c r="R42" s="1095"/>
      <c r="S42" s="1095"/>
      <c r="T42" s="1095"/>
    </row>
    <row r="43" spans="1:20" s="1090" customFormat="1" ht="18.75">
      <c r="A43" s="1278"/>
      <c r="B43" s="1278">
        <v>1</v>
      </c>
      <c r="C43" s="1185"/>
      <c r="D43" s="1185"/>
      <c r="F43" s="1117" t="str">
        <f>"4."&amp;mergeValue(A43) &amp;"."&amp;mergeValue(B43)</f>
        <v>4.5.1</v>
      </c>
      <c r="G43" s="1112" t="s">
        <v>567</v>
      </c>
      <c r="H43" s="1188" t="str">
        <f>IF(region_name="","",region_name)</f>
        <v>Мурманская область</v>
      </c>
      <c r="I43" s="1091" t="s">
        <v>477</v>
      </c>
      <c r="J43" s="1116"/>
      <c r="K43" s="1095"/>
      <c r="L43" s="1095"/>
      <c r="M43" s="1095"/>
      <c r="N43" s="1095"/>
      <c r="O43" s="1095"/>
      <c r="P43" s="1095"/>
      <c r="Q43" s="1095"/>
      <c r="R43" s="1095"/>
      <c r="S43" s="1095"/>
      <c r="T43" s="1095"/>
    </row>
    <row r="44" spans="1:20" s="1090" customFormat="1" ht="22.5">
      <c r="A44" s="1278"/>
      <c r="B44" s="1278"/>
      <c r="C44" s="1278">
        <v>1</v>
      </c>
      <c r="D44" s="1185"/>
      <c r="F44" s="1117" t="str">
        <f>"4."&amp;mergeValue(A44) &amp;"."&amp;mergeValue(B44)&amp;"."&amp;mergeValue(C44)</f>
        <v>4.5.1.1</v>
      </c>
      <c r="G44" s="1121" t="s">
        <v>475</v>
      </c>
      <c r="H44" s="1188" t="str">
        <f>IF(Территории!H13="","","" &amp; Территории!H13 &amp; "")</f>
        <v>город Апатиты</v>
      </c>
      <c r="I44" s="1091" t="s">
        <v>478</v>
      </c>
      <c r="J44" s="1116"/>
      <c r="K44" s="1095"/>
      <c r="L44" s="1095"/>
      <c r="M44" s="1095"/>
      <c r="N44" s="1095"/>
      <c r="O44" s="1095"/>
      <c r="P44" s="1095"/>
      <c r="Q44" s="1095"/>
      <c r="R44" s="1095"/>
      <c r="S44" s="1095"/>
      <c r="T44" s="1095"/>
    </row>
    <row r="45" spans="1:20" s="1090" customFormat="1" ht="56.25">
      <c r="A45" s="1278"/>
      <c r="B45" s="1278"/>
      <c r="C45" s="1278"/>
      <c r="D45" s="1185">
        <v>1</v>
      </c>
      <c r="F45" s="1117" t="str">
        <f>"4."&amp;mergeValue(A45) &amp;"."&amp;mergeValue(B45)&amp;"."&amp;mergeValue(C45)&amp;"."&amp;mergeValue(D45)</f>
        <v>4.5.1.1.1</v>
      </c>
      <c r="G45" s="1129" t="s">
        <v>476</v>
      </c>
      <c r="H45" s="1188" t="str">
        <f>IF(Территории!R14="","","" &amp; Территории!R14 &amp; "")</f>
        <v>город Апатиты (47519000)</v>
      </c>
      <c r="I45" s="1186" t="s">
        <v>566</v>
      </c>
      <c r="J45" s="1116"/>
      <c r="K45" s="1095"/>
      <c r="L45" s="1095"/>
      <c r="M45" s="1095"/>
      <c r="N45" s="1095"/>
      <c r="O45" s="1095"/>
      <c r="P45" s="1095"/>
      <c r="Q45" s="1095"/>
      <c r="R45" s="1095"/>
      <c r="S45" s="1095"/>
      <c r="T45" s="1095"/>
    </row>
    <row r="46" spans="1:20" s="1090" customFormat="1" ht="22.5">
      <c r="A46" s="1278"/>
      <c r="B46" s="1095">
        <v>2</v>
      </c>
      <c r="C46" s="1095"/>
      <c r="D46" s="1095"/>
      <c r="F46" s="1117" t="str">
        <f>"4."&amp;mergeValue(A46)</f>
        <v>4.5</v>
      </c>
      <c r="G46" s="1126" t="s">
        <v>474</v>
      </c>
      <c r="H46" s="1192" t="s">
        <v>448</v>
      </c>
      <c r="I46" s="1091"/>
      <c r="J46" s="1116"/>
      <c r="K46" s="1095"/>
      <c r="L46" s="1095"/>
      <c r="M46" s="1095"/>
      <c r="N46" s="1095"/>
      <c r="O46" s="1095"/>
      <c r="P46" s="1095"/>
      <c r="Q46" s="1095"/>
      <c r="R46" s="1095"/>
      <c r="S46" s="1095"/>
      <c r="T46" s="1095"/>
    </row>
    <row r="47" spans="1:20" s="1090" customFormat="1" ht="18.75">
      <c r="A47" s="1278"/>
      <c r="B47" s="1278">
        <v>2</v>
      </c>
      <c r="C47" s="1185"/>
      <c r="D47" s="1185"/>
      <c r="F47" s="1117" t="str">
        <f>"4."&amp;mergeValue(A47) &amp;"."&amp;mergeValue(B47)</f>
        <v>4.5.2</v>
      </c>
      <c r="G47" s="1112" t="s">
        <v>567</v>
      </c>
      <c r="H47" s="1188" t="str">
        <f>IF(region_name="","",region_name)</f>
        <v>Мурманская область</v>
      </c>
      <c r="I47" s="1091" t="s">
        <v>477</v>
      </c>
      <c r="J47" s="1116"/>
      <c r="K47" s="1095"/>
      <c r="L47" s="1095"/>
      <c r="M47" s="1095"/>
      <c r="N47" s="1095"/>
      <c r="O47" s="1095"/>
      <c r="P47" s="1095"/>
      <c r="Q47" s="1095"/>
      <c r="R47" s="1095"/>
      <c r="S47" s="1095"/>
      <c r="T47" s="1095"/>
    </row>
    <row r="48" spans="1:20" s="1090" customFormat="1" ht="22.5">
      <c r="A48" s="1278"/>
      <c r="B48" s="1278"/>
      <c r="C48" s="1278">
        <v>1</v>
      </c>
      <c r="D48" s="1185"/>
      <c r="F48" s="1117" t="str">
        <f>"4."&amp;mergeValue(A48) &amp;"."&amp;mergeValue(B48)&amp;"."&amp;mergeValue(C48)</f>
        <v>4.5.2.1</v>
      </c>
      <c r="G48" s="1121" t="s">
        <v>475</v>
      </c>
      <c r="H48" s="1188" t="str">
        <f>IF(Территории!H16="","","" &amp; Территории!H16 &amp; "")</f>
        <v>город Кировск</v>
      </c>
      <c r="I48" s="1091" t="s">
        <v>478</v>
      </c>
      <c r="J48" s="1116"/>
      <c r="K48" s="1095"/>
      <c r="L48" s="1095"/>
      <c r="M48" s="1095"/>
      <c r="N48" s="1095"/>
      <c r="O48" s="1095"/>
      <c r="P48" s="1095"/>
      <c r="Q48" s="1095"/>
      <c r="R48" s="1095"/>
      <c r="S48" s="1095"/>
      <c r="T48" s="1095"/>
    </row>
    <row r="49" spans="1:20" s="1090" customFormat="1" ht="56.25">
      <c r="A49" s="1278"/>
      <c r="B49" s="1278"/>
      <c r="C49" s="1278"/>
      <c r="D49" s="1185">
        <v>1</v>
      </c>
      <c r="F49" s="1117" t="str">
        <f>"4."&amp;mergeValue(A49) &amp;"."&amp;mergeValue(B49)&amp;"."&amp;mergeValue(C49)&amp;"."&amp;mergeValue(D49)</f>
        <v>4.5.2.1.1</v>
      </c>
      <c r="G49" s="1129" t="s">
        <v>476</v>
      </c>
      <c r="H49" s="1188" t="str">
        <f>IF(Территории!R17="","","" &amp; Территории!R17 &amp; "")</f>
        <v>город Кировск (47522000)</v>
      </c>
      <c r="I49" s="1186" t="s">
        <v>566</v>
      </c>
      <c r="J49" s="1116"/>
      <c r="K49" s="1095"/>
      <c r="L49" s="1095"/>
      <c r="M49" s="1095"/>
      <c r="N49" s="1095"/>
      <c r="O49" s="1095"/>
      <c r="P49" s="1095"/>
      <c r="Q49" s="1095"/>
      <c r="R49" s="1095"/>
      <c r="S49" s="1095"/>
      <c r="T49" s="1095"/>
    </row>
    <row r="50" spans="1:20" s="1090" customFormat="1" ht="45">
      <c r="A50" s="1278">
        <v>6</v>
      </c>
      <c r="B50" s="1095"/>
      <c r="C50" s="1095"/>
      <c r="D50" s="1095"/>
      <c r="F50" s="1117" t="str">
        <f>"2." &amp;mergeValue(A50)</f>
        <v>2.6</v>
      </c>
      <c r="G50" s="1126" t="s">
        <v>472</v>
      </c>
      <c r="H50" s="1188" t="str">
        <f>IF('Перечень тарифов'!R44="","наименование отсутствует","" &amp; 'Перечень тарифов'!R44 &amp; "")</f>
        <v>наименование отсутствует</v>
      </c>
      <c r="I50" s="1091" t="s">
        <v>565</v>
      </c>
      <c r="J50" s="1116"/>
      <c r="K50" s="1095"/>
      <c r="L50" s="1095"/>
      <c r="M50" s="1095"/>
      <c r="N50" s="1095"/>
      <c r="O50" s="1095"/>
      <c r="P50" s="1095"/>
      <c r="Q50" s="1095"/>
      <c r="R50" s="1095"/>
      <c r="S50" s="1095"/>
      <c r="T50" s="1095"/>
    </row>
    <row r="51" spans="1:20" s="1090" customFormat="1" ht="22.5">
      <c r="A51" s="1278"/>
      <c r="B51" s="1095"/>
      <c r="C51" s="1095"/>
      <c r="D51" s="1095"/>
      <c r="F51" s="1117" t="str">
        <f>"3." &amp;mergeValue(A51)</f>
        <v>3.6</v>
      </c>
      <c r="G51" s="1126" t="s">
        <v>473</v>
      </c>
      <c r="H51" s="1188" t="str">
        <f>IF('Перечень тарифов'!F44="","наименование отсутствует","" &amp; 'Перечень тарифов'!F44 &amp; "")</f>
        <v>Поддержание резервной тепловой мощности при отсутствии потребления тепловой энергии</v>
      </c>
      <c r="I51" s="1091" t="s">
        <v>563</v>
      </c>
      <c r="J51" s="1116"/>
      <c r="K51" s="1095"/>
      <c r="L51" s="1095"/>
      <c r="M51" s="1095"/>
      <c r="N51" s="1095"/>
      <c r="O51" s="1095"/>
      <c r="P51" s="1095"/>
      <c r="Q51" s="1095"/>
      <c r="R51" s="1095"/>
      <c r="S51" s="1095"/>
      <c r="T51" s="1095"/>
    </row>
    <row r="52" spans="1:20" s="1090" customFormat="1" ht="22.5">
      <c r="A52" s="1278"/>
      <c r="B52" s="1095"/>
      <c r="C52" s="1095"/>
      <c r="D52" s="1095"/>
      <c r="F52" s="1117" t="str">
        <f>"4."&amp;mergeValue(A52)</f>
        <v>4.6</v>
      </c>
      <c r="G52" s="1126" t="s">
        <v>474</v>
      </c>
      <c r="H52" s="1192" t="s">
        <v>448</v>
      </c>
      <c r="I52" s="1091"/>
      <c r="J52" s="1116"/>
      <c r="K52" s="1095"/>
      <c r="L52" s="1095"/>
      <c r="M52" s="1095"/>
      <c r="N52" s="1095"/>
      <c r="O52" s="1095"/>
      <c r="P52" s="1095"/>
      <c r="Q52" s="1095"/>
      <c r="R52" s="1095"/>
      <c r="S52" s="1095"/>
      <c r="T52" s="1095"/>
    </row>
    <row r="53" spans="1:20" s="1090" customFormat="1" ht="18.75">
      <c r="A53" s="1278"/>
      <c r="B53" s="1278">
        <v>1</v>
      </c>
      <c r="C53" s="1185"/>
      <c r="D53" s="1185"/>
      <c r="F53" s="1117" t="str">
        <f>"4."&amp;mergeValue(A53) &amp;"."&amp;mergeValue(B53)</f>
        <v>4.6.1</v>
      </c>
      <c r="G53" s="1112" t="s">
        <v>567</v>
      </c>
      <c r="H53" s="1188" t="str">
        <f>IF(region_name="","",region_name)</f>
        <v>Мурманская область</v>
      </c>
      <c r="I53" s="1091" t="s">
        <v>477</v>
      </c>
      <c r="J53" s="1116"/>
      <c r="K53" s="1095"/>
      <c r="L53" s="1095"/>
      <c r="M53" s="1095"/>
      <c r="N53" s="1095"/>
      <c r="O53" s="1095"/>
      <c r="P53" s="1095"/>
      <c r="Q53" s="1095"/>
      <c r="R53" s="1095"/>
      <c r="S53" s="1095"/>
      <c r="T53" s="1095"/>
    </row>
    <row r="54" spans="1:20" s="1090" customFormat="1" ht="22.5">
      <c r="A54" s="1278"/>
      <c r="B54" s="1278"/>
      <c r="C54" s="1278">
        <v>1</v>
      </c>
      <c r="D54" s="1185"/>
      <c r="F54" s="1117" t="str">
        <f>"4."&amp;mergeValue(A54) &amp;"."&amp;mergeValue(B54)&amp;"."&amp;mergeValue(C54)</f>
        <v>4.6.1.1</v>
      </c>
      <c r="G54" s="1121" t="s">
        <v>475</v>
      </c>
      <c r="H54" s="1188" t="str">
        <f>IF(Территории!H13="","","" &amp; Территории!H13 &amp; "")</f>
        <v>город Апатиты</v>
      </c>
      <c r="I54" s="1091" t="s">
        <v>478</v>
      </c>
      <c r="J54" s="1116"/>
      <c r="K54" s="1095"/>
      <c r="L54" s="1095"/>
      <c r="M54" s="1095"/>
      <c r="N54" s="1095"/>
      <c r="O54" s="1095"/>
      <c r="P54" s="1095"/>
      <c r="Q54" s="1095"/>
      <c r="R54" s="1095"/>
      <c r="S54" s="1095"/>
      <c r="T54" s="1095"/>
    </row>
    <row r="55" spans="1:20" s="1090" customFormat="1" ht="56.25">
      <c r="A55" s="1278"/>
      <c r="B55" s="1278"/>
      <c r="C55" s="1278"/>
      <c r="D55" s="1185">
        <v>1</v>
      </c>
      <c r="F55" s="1117" t="str">
        <f>"4."&amp;mergeValue(A55) &amp;"."&amp;mergeValue(B55)&amp;"."&amp;mergeValue(C55)&amp;"."&amp;mergeValue(D55)</f>
        <v>4.6.1.1.1</v>
      </c>
      <c r="G55" s="1129" t="s">
        <v>476</v>
      </c>
      <c r="H55" s="1188" t="str">
        <f>IF(Территории!R14="","","" &amp; Территории!R14 &amp; "")</f>
        <v>город Апатиты (47519000)</v>
      </c>
      <c r="I55" s="1186" t="s">
        <v>566</v>
      </c>
      <c r="J55" s="1116"/>
      <c r="K55" s="1095"/>
      <c r="L55" s="1095"/>
      <c r="M55" s="1095"/>
      <c r="N55" s="1095"/>
      <c r="O55" s="1095"/>
      <c r="P55" s="1095"/>
      <c r="Q55" s="1095"/>
      <c r="R55" s="1095"/>
      <c r="S55" s="1095"/>
      <c r="T55" s="1095"/>
    </row>
    <row r="56" spans="1:20" s="1090" customFormat="1" ht="22.5">
      <c r="A56" s="1278"/>
      <c r="B56" s="1095">
        <v>2</v>
      </c>
      <c r="C56" s="1095"/>
      <c r="D56" s="1095"/>
      <c r="F56" s="1117" t="str">
        <f>"4."&amp;mergeValue(A56)</f>
        <v>4.6</v>
      </c>
      <c r="G56" s="1126" t="s">
        <v>474</v>
      </c>
      <c r="H56" s="1192" t="s">
        <v>448</v>
      </c>
      <c r="I56" s="1091"/>
      <c r="J56" s="1116"/>
      <c r="K56" s="1095"/>
      <c r="L56" s="1095"/>
      <c r="M56" s="1095"/>
      <c r="N56" s="1095"/>
      <c r="O56" s="1095"/>
      <c r="P56" s="1095"/>
      <c r="Q56" s="1095"/>
      <c r="R56" s="1095"/>
      <c r="S56" s="1095"/>
      <c r="T56" s="1095"/>
    </row>
    <row r="57" spans="1:20" s="1090" customFormat="1" ht="18.75">
      <c r="A57" s="1278"/>
      <c r="B57" s="1278">
        <v>2</v>
      </c>
      <c r="C57" s="1185"/>
      <c r="D57" s="1185"/>
      <c r="F57" s="1117" t="str">
        <f>"4."&amp;mergeValue(A57) &amp;"."&amp;mergeValue(B57)</f>
        <v>4.6.2</v>
      </c>
      <c r="G57" s="1112" t="s">
        <v>567</v>
      </c>
      <c r="H57" s="1188" t="str">
        <f>IF(region_name="","",region_name)</f>
        <v>Мурманская область</v>
      </c>
      <c r="I57" s="1091" t="s">
        <v>477</v>
      </c>
      <c r="J57" s="1116"/>
      <c r="K57" s="1095"/>
      <c r="L57" s="1095"/>
      <c r="M57" s="1095"/>
      <c r="N57" s="1095"/>
      <c r="O57" s="1095"/>
      <c r="P57" s="1095"/>
      <c r="Q57" s="1095"/>
      <c r="R57" s="1095"/>
      <c r="S57" s="1095"/>
      <c r="T57" s="1095"/>
    </row>
    <row r="58" spans="1:20" s="1090" customFormat="1" ht="22.5">
      <c r="A58" s="1278"/>
      <c r="B58" s="1278"/>
      <c r="C58" s="1278">
        <v>1</v>
      </c>
      <c r="D58" s="1185"/>
      <c r="F58" s="1117" t="str">
        <f>"4."&amp;mergeValue(A58) &amp;"."&amp;mergeValue(B58)&amp;"."&amp;mergeValue(C58)</f>
        <v>4.6.2.1</v>
      </c>
      <c r="G58" s="1121" t="s">
        <v>475</v>
      </c>
      <c r="H58" s="1188" t="str">
        <f>IF(Территории!H16="","","" &amp; Территории!H16 &amp; "")</f>
        <v>город Кировск</v>
      </c>
      <c r="I58" s="1091" t="s">
        <v>478</v>
      </c>
      <c r="J58" s="1116"/>
      <c r="K58" s="1095"/>
      <c r="L58" s="1095"/>
      <c r="M58" s="1095"/>
      <c r="N58" s="1095"/>
      <c r="O58" s="1095"/>
      <c r="P58" s="1095"/>
      <c r="Q58" s="1095"/>
      <c r="R58" s="1095"/>
      <c r="S58" s="1095"/>
      <c r="T58" s="1095"/>
    </row>
    <row r="59" spans="1:20" s="1090" customFormat="1" ht="56.25">
      <c r="A59" s="1278"/>
      <c r="B59" s="1278"/>
      <c r="C59" s="1278"/>
      <c r="D59" s="1185">
        <v>1</v>
      </c>
      <c r="F59" s="1117" t="str">
        <f>"4."&amp;mergeValue(A59) &amp;"."&amp;mergeValue(B59)&amp;"."&amp;mergeValue(C59)&amp;"."&amp;mergeValue(D59)</f>
        <v>4.6.2.1.1</v>
      </c>
      <c r="G59" s="1129" t="s">
        <v>476</v>
      </c>
      <c r="H59" s="1188" t="str">
        <f>IF(Территории!R17="","","" &amp; Территории!R17 &amp; "")</f>
        <v>город Кировск (47522000)</v>
      </c>
      <c r="I59" s="1186" t="s">
        <v>566</v>
      </c>
      <c r="J59" s="1116"/>
      <c r="K59" s="1095"/>
      <c r="L59" s="1095"/>
      <c r="M59" s="1095"/>
      <c r="N59" s="1095"/>
      <c r="O59" s="1095"/>
      <c r="P59" s="1095"/>
      <c r="Q59" s="1095"/>
      <c r="R59" s="1095"/>
      <c r="S59" s="1095"/>
      <c r="T59" s="1095"/>
    </row>
    <row r="60" spans="1:20" s="1090" customFormat="1" ht="45">
      <c r="A60" s="1278">
        <v>7</v>
      </c>
      <c r="B60" s="1095"/>
      <c r="C60" s="1095"/>
      <c r="D60" s="1095"/>
      <c r="F60" s="1117" t="str">
        <f>"2." &amp;mergeValue(A60)</f>
        <v>2.7</v>
      </c>
      <c r="G60" s="1126" t="s">
        <v>472</v>
      </c>
      <c r="H60" s="1188" t="str">
        <f>IF('Перечень тарифов'!R49="","наименование отсутствует","" &amp; 'Перечень тарифов'!R49 &amp; "")</f>
        <v>наименование отсутствует</v>
      </c>
      <c r="I60" s="1091" t="s">
        <v>565</v>
      </c>
      <c r="J60" s="1116"/>
      <c r="K60" s="1095"/>
      <c r="L60" s="1095"/>
      <c r="M60" s="1095"/>
      <c r="N60" s="1095"/>
      <c r="O60" s="1095"/>
      <c r="P60" s="1095"/>
      <c r="Q60" s="1095"/>
      <c r="R60" s="1095"/>
      <c r="S60" s="1095"/>
      <c r="T60" s="1095"/>
    </row>
    <row r="61" spans="1:20" s="1090" customFormat="1" ht="45">
      <c r="A61" s="1278"/>
      <c r="B61" s="1095"/>
      <c r="C61" s="1095"/>
      <c r="D61" s="1095"/>
      <c r="F61" s="1117" t="str">
        <f>"3." &amp;mergeValue(A61)</f>
        <v>3.7</v>
      </c>
      <c r="G61" s="1126" t="s">
        <v>473</v>
      </c>
      <c r="H61" s="1188" t="str">
        <f>IF('Перечень тарифов'!F49="","наименование отсутствует","" &amp; 'Перечень тарифов'!F49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61" s="1091" t="s">
        <v>563</v>
      </c>
      <c r="J61" s="1116"/>
      <c r="K61" s="1095"/>
      <c r="L61" s="1095"/>
      <c r="M61" s="1095"/>
      <c r="N61" s="1095"/>
      <c r="O61" s="1095"/>
      <c r="P61" s="1095"/>
      <c r="Q61" s="1095"/>
      <c r="R61" s="1095"/>
      <c r="S61" s="1095"/>
      <c r="T61" s="1095"/>
    </row>
    <row r="62" spans="1:20" s="1090" customFormat="1" ht="22.5">
      <c r="A62" s="1278"/>
      <c r="B62" s="1095"/>
      <c r="C62" s="1095"/>
      <c r="D62" s="1095"/>
      <c r="F62" s="1117" t="str">
        <f>"4."&amp;mergeValue(A62)</f>
        <v>4.7</v>
      </c>
      <c r="G62" s="1126" t="s">
        <v>474</v>
      </c>
      <c r="H62" s="1192" t="s">
        <v>448</v>
      </c>
      <c r="I62" s="1091"/>
      <c r="J62" s="1116"/>
      <c r="K62" s="1095"/>
      <c r="L62" s="1095"/>
      <c r="M62" s="1095"/>
      <c r="N62" s="1095"/>
      <c r="O62" s="1095"/>
      <c r="P62" s="1095"/>
      <c r="Q62" s="1095"/>
      <c r="R62" s="1095"/>
      <c r="S62" s="1095"/>
      <c r="T62" s="1095"/>
    </row>
    <row r="63" spans="1:20" s="1090" customFormat="1" ht="18.75">
      <c r="A63" s="1278"/>
      <c r="B63" s="1278">
        <v>1</v>
      </c>
      <c r="C63" s="1185"/>
      <c r="D63" s="1185"/>
      <c r="F63" s="1117" t="str">
        <f>"4."&amp;mergeValue(A63) &amp;"."&amp;mergeValue(B63)</f>
        <v>4.7.1</v>
      </c>
      <c r="G63" s="1112" t="s">
        <v>567</v>
      </c>
      <c r="H63" s="1188" t="str">
        <f>IF(region_name="","",region_name)</f>
        <v>Мурманская область</v>
      </c>
      <c r="I63" s="1091" t="s">
        <v>477</v>
      </c>
      <c r="J63" s="1116"/>
      <c r="K63" s="1095"/>
      <c r="L63" s="1095"/>
      <c r="M63" s="1095"/>
      <c r="N63" s="1095"/>
      <c r="O63" s="1095"/>
      <c r="P63" s="1095"/>
      <c r="Q63" s="1095"/>
      <c r="R63" s="1095"/>
      <c r="S63" s="1095"/>
      <c r="T63" s="1095"/>
    </row>
    <row r="64" spans="1:20" s="1090" customFormat="1" ht="22.5">
      <c r="A64" s="1278"/>
      <c r="B64" s="1278"/>
      <c r="C64" s="1278">
        <v>1</v>
      </c>
      <c r="D64" s="1185"/>
      <c r="F64" s="1117" t="str">
        <f>"4."&amp;mergeValue(A64) &amp;"."&amp;mergeValue(B64)&amp;"."&amp;mergeValue(C64)</f>
        <v>4.7.1.1</v>
      </c>
      <c r="G64" s="1121" t="s">
        <v>475</v>
      </c>
      <c r="H64" s="1188" t="str">
        <f>IF(Территории!H13="","","" &amp; Территории!H13 &amp; "")</f>
        <v>город Апатиты</v>
      </c>
      <c r="I64" s="1091" t="s">
        <v>478</v>
      </c>
      <c r="J64" s="1116"/>
      <c r="K64" s="1095"/>
      <c r="L64" s="1095"/>
      <c r="M64" s="1095"/>
      <c r="N64" s="1095"/>
      <c r="O64" s="1095"/>
      <c r="P64" s="1095"/>
      <c r="Q64" s="1095"/>
      <c r="R64" s="1095"/>
      <c r="S64" s="1095"/>
      <c r="T64" s="1095"/>
    </row>
    <row r="65" spans="1:20" s="1090" customFormat="1" ht="56.25">
      <c r="A65" s="1278"/>
      <c r="B65" s="1278"/>
      <c r="C65" s="1278"/>
      <c r="D65" s="1185">
        <v>1</v>
      </c>
      <c r="F65" s="1117" t="str">
        <f>"4."&amp;mergeValue(A65) &amp;"."&amp;mergeValue(B65)&amp;"."&amp;mergeValue(C65)&amp;"."&amp;mergeValue(D65)</f>
        <v>4.7.1.1.1</v>
      </c>
      <c r="G65" s="1129" t="s">
        <v>476</v>
      </c>
      <c r="H65" s="1188" t="str">
        <f>IF(Территории!R14="","","" &amp; Территории!R14 &amp; "")</f>
        <v>город Апатиты (47519000)</v>
      </c>
      <c r="I65" s="1186" t="s">
        <v>566</v>
      </c>
      <c r="J65" s="1116"/>
      <c r="K65" s="1095"/>
      <c r="L65" s="1095"/>
      <c r="M65" s="1095"/>
      <c r="N65" s="1095"/>
      <c r="O65" s="1095"/>
      <c r="P65" s="1095"/>
      <c r="Q65" s="1095"/>
      <c r="R65" s="1095"/>
      <c r="S65" s="1095"/>
      <c r="T65" s="1095"/>
    </row>
    <row r="66" spans="1:20" s="1090" customFormat="1" ht="22.5">
      <c r="A66" s="1278"/>
      <c r="B66" s="1095">
        <v>2</v>
      </c>
      <c r="C66" s="1095"/>
      <c r="D66" s="1095"/>
      <c r="F66" s="1117" t="str">
        <f>"4."&amp;mergeValue(A66)</f>
        <v>4.7</v>
      </c>
      <c r="G66" s="1126" t="s">
        <v>474</v>
      </c>
      <c r="H66" s="1192" t="s">
        <v>448</v>
      </c>
      <c r="I66" s="1091"/>
      <c r="J66" s="1116"/>
      <c r="K66" s="1095"/>
      <c r="L66" s="1095"/>
      <c r="M66" s="1095"/>
      <c r="N66" s="1095"/>
      <c r="O66" s="1095"/>
      <c r="P66" s="1095"/>
      <c r="Q66" s="1095"/>
      <c r="R66" s="1095"/>
      <c r="S66" s="1095"/>
      <c r="T66" s="1095"/>
    </row>
    <row r="67" spans="1:20" s="1090" customFormat="1" ht="18.75">
      <c r="A67" s="1278"/>
      <c r="B67" s="1278">
        <v>2</v>
      </c>
      <c r="C67" s="1185"/>
      <c r="D67" s="1185"/>
      <c r="F67" s="1117" t="str">
        <f>"4."&amp;mergeValue(A67) &amp;"."&amp;mergeValue(B67)</f>
        <v>4.7.2</v>
      </c>
      <c r="G67" s="1112" t="s">
        <v>567</v>
      </c>
      <c r="H67" s="1188" t="str">
        <f>IF(region_name="","",region_name)</f>
        <v>Мурманская область</v>
      </c>
      <c r="I67" s="1091" t="s">
        <v>477</v>
      </c>
      <c r="J67" s="1116"/>
      <c r="K67" s="1095"/>
      <c r="L67" s="1095"/>
      <c r="M67" s="1095"/>
      <c r="N67" s="1095"/>
      <c r="O67" s="1095"/>
      <c r="P67" s="1095"/>
      <c r="Q67" s="1095"/>
      <c r="R67" s="1095"/>
      <c r="S67" s="1095"/>
      <c r="T67" s="1095"/>
    </row>
    <row r="68" spans="1:20" s="1090" customFormat="1" ht="22.5">
      <c r="A68" s="1278"/>
      <c r="B68" s="1278"/>
      <c r="C68" s="1278">
        <v>1</v>
      </c>
      <c r="D68" s="1185"/>
      <c r="F68" s="1117" t="str">
        <f>"4."&amp;mergeValue(A68) &amp;"."&amp;mergeValue(B68)&amp;"."&amp;mergeValue(C68)</f>
        <v>4.7.2.1</v>
      </c>
      <c r="G68" s="1121" t="s">
        <v>475</v>
      </c>
      <c r="H68" s="1188" t="str">
        <f>IF(Территории!H16="","","" &amp; Территории!H16 &amp; "")</f>
        <v>город Кировск</v>
      </c>
      <c r="I68" s="1091" t="s">
        <v>478</v>
      </c>
      <c r="J68" s="1116"/>
      <c r="K68" s="1095"/>
      <c r="L68" s="1095"/>
      <c r="M68" s="1095"/>
      <c r="N68" s="1095"/>
      <c r="O68" s="1095"/>
      <c r="P68" s="1095"/>
      <c r="Q68" s="1095"/>
      <c r="R68" s="1095"/>
      <c r="S68" s="1095"/>
      <c r="T68" s="1095"/>
    </row>
    <row r="69" spans="1:20" s="1090" customFormat="1" ht="56.25">
      <c r="A69" s="1278"/>
      <c r="B69" s="1278"/>
      <c r="C69" s="1278"/>
      <c r="D69" s="1185">
        <v>1</v>
      </c>
      <c r="F69" s="1117" t="str">
        <f>"4."&amp;mergeValue(A69) &amp;"."&amp;mergeValue(B69)&amp;"."&amp;mergeValue(C69)&amp;"."&amp;mergeValue(D69)</f>
        <v>4.7.2.1.1</v>
      </c>
      <c r="G69" s="1129" t="s">
        <v>476</v>
      </c>
      <c r="H69" s="1188" t="str">
        <f>IF(Территории!R17="","","" &amp; Территории!R17 &amp; "")</f>
        <v>город Кировск (47522000)</v>
      </c>
      <c r="I69" s="1186" t="s">
        <v>566</v>
      </c>
      <c r="J69" s="1116"/>
      <c r="K69" s="1095"/>
      <c r="L69" s="1095"/>
      <c r="M69" s="1095"/>
      <c r="N69" s="1095"/>
      <c r="O69" s="1095"/>
      <c r="P69" s="1095"/>
      <c r="Q69" s="1095"/>
      <c r="R69" s="1095"/>
      <c r="S69" s="1095"/>
      <c r="T69" s="1095"/>
    </row>
    <row r="70" spans="1:20" s="1090" customFormat="1" ht="45">
      <c r="A70" s="1278">
        <v>8</v>
      </c>
      <c r="B70" s="1095"/>
      <c r="C70" s="1095"/>
      <c r="D70" s="1095"/>
      <c r="F70" s="1117" t="str">
        <f>"2." &amp;mergeValue(A70)</f>
        <v>2.8</v>
      </c>
      <c r="G70" s="1126" t="s">
        <v>472</v>
      </c>
      <c r="H70" s="1188" t="str">
        <f>IF('Перечень тарифов'!R54="","наименование отсутствует","" &amp; 'Перечень тарифов'!R54 &amp; "")</f>
        <v>наименование отсутствует</v>
      </c>
      <c r="I70" s="1091" t="s">
        <v>565</v>
      </c>
      <c r="J70" s="1116"/>
      <c r="K70" s="1095"/>
      <c r="L70" s="1095"/>
      <c r="M70" s="1095"/>
      <c r="N70" s="1095"/>
      <c r="O70" s="1095"/>
      <c r="P70" s="1095"/>
      <c r="Q70" s="1095"/>
      <c r="R70" s="1095"/>
      <c r="S70" s="1095"/>
      <c r="T70" s="1095"/>
    </row>
    <row r="71" spans="1:20" s="1090" customFormat="1" ht="45">
      <c r="A71" s="1278"/>
      <c r="B71" s="1095"/>
      <c r="C71" s="1095"/>
      <c r="D71" s="1095"/>
      <c r="F71" s="1117" t="str">
        <f>"3." &amp;mergeValue(A71)</f>
        <v>3.8</v>
      </c>
      <c r="G71" s="1126" t="s">
        <v>473</v>
      </c>
      <c r="H71" s="1188" t="str">
        <f>IF('Перечень тарифов'!F54="","наименование отсутствует","" &amp; 'Перечень тарифов'!F54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71" s="1091" t="s">
        <v>563</v>
      </c>
      <c r="J71" s="1116"/>
      <c r="K71" s="1095"/>
      <c r="L71" s="1095"/>
      <c r="M71" s="1095"/>
      <c r="N71" s="1095"/>
      <c r="O71" s="1095"/>
      <c r="P71" s="1095"/>
      <c r="Q71" s="1095"/>
      <c r="R71" s="1095"/>
      <c r="S71" s="1095"/>
      <c r="T71" s="1095"/>
    </row>
    <row r="72" spans="1:20" s="1090" customFormat="1" ht="22.5">
      <c r="A72" s="1278"/>
      <c r="B72" s="1095"/>
      <c r="C72" s="1095"/>
      <c r="D72" s="1095"/>
      <c r="F72" s="1117" t="str">
        <f>"4."&amp;mergeValue(A72)</f>
        <v>4.8</v>
      </c>
      <c r="G72" s="1126" t="s">
        <v>474</v>
      </c>
      <c r="H72" s="1192" t="s">
        <v>448</v>
      </c>
      <c r="I72" s="1091"/>
      <c r="J72" s="1116"/>
      <c r="K72" s="1095"/>
      <c r="L72" s="1095"/>
      <c r="M72" s="1095"/>
      <c r="N72" s="1095"/>
      <c r="O72" s="1095"/>
      <c r="P72" s="1095"/>
      <c r="Q72" s="1095"/>
      <c r="R72" s="1095"/>
      <c r="S72" s="1095"/>
      <c r="T72" s="1095"/>
    </row>
    <row r="73" spans="1:20" s="1090" customFormat="1" ht="18.75">
      <c r="A73" s="1278"/>
      <c r="B73" s="1278">
        <v>1</v>
      </c>
      <c r="C73" s="1185"/>
      <c r="D73" s="1185"/>
      <c r="F73" s="1117" t="str">
        <f>"4."&amp;mergeValue(A73) &amp;"."&amp;mergeValue(B73)</f>
        <v>4.8.1</v>
      </c>
      <c r="G73" s="1112" t="s">
        <v>567</v>
      </c>
      <c r="H73" s="1188" t="str">
        <f>IF(region_name="","",region_name)</f>
        <v>Мурманская область</v>
      </c>
      <c r="I73" s="1091" t="s">
        <v>477</v>
      </c>
      <c r="J73" s="1116"/>
      <c r="K73" s="1095"/>
      <c r="L73" s="1095"/>
      <c r="M73" s="1095"/>
      <c r="N73" s="1095"/>
      <c r="O73" s="1095"/>
      <c r="P73" s="1095"/>
      <c r="Q73" s="1095"/>
      <c r="R73" s="1095"/>
      <c r="S73" s="1095"/>
      <c r="T73" s="1095"/>
    </row>
    <row r="74" spans="1:20" s="1090" customFormat="1" ht="22.5">
      <c r="A74" s="1278"/>
      <c r="B74" s="1278"/>
      <c r="C74" s="1278">
        <v>1</v>
      </c>
      <c r="D74" s="1185"/>
      <c r="F74" s="1117" t="str">
        <f>"4."&amp;mergeValue(A74) &amp;"."&amp;mergeValue(B74)&amp;"."&amp;mergeValue(C74)</f>
        <v>4.8.1.1</v>
      </c>
      <c r="G74" s="1121" t="s">
        <v>475</v>
      </c>
      <c r="H74" s="1188" t="str">
        <f>IF(Территории!H13="","","" &amp; Территории!H13 &amp; "")</f>
        <v>город Апатиты</v>
      </c>
      <c r="I74" s="1091" t="s">
        <v>478</v>
      </c>
      <c r="J74" s="1116"/>
      <c r="K74" s="1095"/>
      <c r="L74" s="1095"/>
      <c r="M74" s="1095"/>
      <c r="N74" s="1095"/>
      <c r="O74" s="1095"/>
      <c r="P74" s="1095"/>
      <c r="Q74" s="1095"/>
      <c r="R74" s="1095"/>
      <c r="S74" s="1095"/>
      <c r="T74" s="1095"/>
    </row>
    <row r="75" spans="1:20" s="1090" customFormat="1" ht="56.25">
      <c r="A75" s="1278"/>
      <c r="B75" s="1278"/>
      <c r="C75" s="1278"/>
      <c r="D75" s="1185">
        <v>1</v>
      </c>
      <c r="F75" s="1117" t="str">
        <f>"4."&amp;mergeValue(A75) &amp;"."&amp;mergeValue(B75)&amp;"."&amp;mergeValue(C75)&amp;"."&amp;mergeValue(D75)</f>
        <v>4.8.1.1.1</v>
      </c>
      <c r="G75" s="1129" t="s">
        <v>476</v>
      </c>
      <c r="H75" s="1188" t="str">
        <f>IF(Территории!R14="","","" &amp; Территории!R14 &amp; "")</f>
        <v>город Апатиты (47519000)</v>
      </c>
      <c r="I75" s="1186" t="s">
        <v>566</v>
      </c>
      <c r="J75" s="1116"/>
      <c r="K75" s="1095"/>
      <c r="L75" s="1095"/>
      <c r="M75" s="1095"/>
      <c r="N75" s="1095"/>
      <c r="O75" s="1095"/>
      <c r="P75" s="1095"/>
      <c r="Q75" s="1095"/>
      <c r="R75" s="1095"/>
      <c r="S75" s="1095"/>
      <c r="T75" s="1095"/>
    </row>
    <row r="76" spans="1:20" s="1090" customFormat="1" ht="22.5">
      <c r="A76" s="1278"/>
      <c r="B76" s="1095">
        <v>2</v>
      </c>
      <c r="C76" s="1095"/>
      <c r="D76" s="1095"/>
      <c r="F76" s="1117" t="str">
        <f>"4."&amp;mergeValue(A76)</f>
        <v>4.8</v>
      </c>
      <c r="G76" s="1126" t="s">
        <v>474</v>
      </c>
      <c r="H76" s="1192" t="s">
        <v>448</v>
      </c>
      <c r="I76" s="1091"/>
      <c r="J76" s="1116"/>
      <c r="K76" s="1095"/>
      <c r="L76" s="1095"/>
      <c r="M76" s="1095"/>
      <c r="N76" s="1095"/>
      <c r="O76" s="1095"/>
      <c r="P76" s="1095"/>
      <c r="Q76" s="1095"/>
      <c r="R76" s="1095"/>
      <c r="S76" s="1095"/>
      <c r="T76" s="1095"/>
    </row>
    <row r="77" spans="1:20" s="1090" customFormat="1" ht="18.75">
      <c r="A77" s="1278"/>
      <c r="B77" s="1278">
        <v>2</v>
      </c>
      <c r="C77" s="1185"/>
      <c r="D77" s="1185"/>
      <c r="F77" s="1117" t="str">
        <f>"4."&amp;mergeValue(A77) &amp;"."&amp;mergeValue(B77)</f>
        <v>4.8.2</v>
      </c>
      <c r="G77" s="1112" t="s">
        <v>567</v>
      </c>
      <c r="H77" s="1188" t="str">
        <f>IF(region_name="","",region_name)</f>
        <v>Мурманская область</v>
      </c>
      <c r="I77" s="1091" t="s">
        <v>477</v>
      </c>
      <c r="J77" s="1116"/>
      <c r="K77" s="1095"/>
      <c r="L77" s="1095"/>
      <c r="M77" s="1095"/>
      <c r="N77" s="1095"/>
      <c r="O77" s="1095"/>
      <c r="P77" s="1095"/>
      <c r="Q77" s="1095"/>
      <c r="R77" s="1095"/>
      <c r="S77" s="1095"/>
      <c r="T77" s="1095"/>
    </row>
    <row r="78" spans="1:20" s="1090" customFormat="1" ht="22.5">
      <c r="A78" s="1278"/>
      <c r="B78" s="1278"/>
      <c r="C78" s="1278">
        <v>1</v>
      </c>
      <c r="D78" s="1185"/>
      <c r="F78" s="1117" t="str">
        <f>"4."&amp;mergeValue(A78) &amp;"."&amp;mergeValue(B78)&amp;"."&amp;mergeValue(C78)</f>
        <v>4.8.2.1</v>
      </c>
      <c r="G78" s="1121" t="s">
        <v>475</v>
      </c>
      <c r="H78" s="1188" t="str">
        <f>IF(Территории!H16="","","" &amp; Территории!H16 &amp; "")</f>
        <v>город Кировск</v>
      </c>
      <c r="I78" s="1091" t="s">
        <v>478</v>
      </c>
      <c r="J78" s="1116"/>
      <c r="K78" s="1095"/>
      <c r="L78" s="1095"/>
      <c r="M78" s="1095"/>
      <c r="N78" s="1095"/>
      <c r="O78" s="1095"/>
      <c r="P78" s="1095"/>
      <c r="Q78" s="1095"/>
      <c r="R78" s="1095"/>
      <c r="S78" s="1095"/>
      <c r="T78" s="1095"/>
    </row>
    <row r="79" spans="1:20" s="1090" customFormat="1" ht="56.25">
      <c r="A79" s="1278"/>
      <c r="B79" s="1278"/>
      <c r="C79" s="1278"/>
      <c r="D79" s="1185">
        <v>1</v>
      </c>
      <c r="F79" s="1117" t="str">
        <f>"4."&amp;mergeValue(A79) &amp;"."&amp;mergeValue(B79)&amp;"."&amp;mergeValue(C79)&amp;"."&amp;mergeValue(D79)</f>
        <v>4.8.2.1.1</v>
      </c>
      <c r="G79" s="1129" t="s">
        <v>476</v>
      </c>
      <c r="H79" s="1188" t="str">
        <f>IF(Территории!R17="","","" &amp; Территории!R17 &amp; "")</f>
        <v>город Кировск (47522000)</v>
      </c>
      <c r="I79" s="1186" t="s">
        <v>566</v>
      </c>
      <c r="J79" s="1116"/>
      <c r="K79" s="1095"/>
      <c r="L79" s="1095"/>
      <c r="M79" s="1095"/>
      <c r="N79" s="1095"/>
      <c r="O79" s="1095"/>
      <c r="P79" s="1095"/>
      <c r="Q79" s="1095"/>
      <c r="R79" s="1095"/>
      <c r="S79" s="1095"/>
      <c r="T79" s="1095"/>
    </row>
    <row r="80" spans="1:20" s="1090" customFormat="1" ht="45">
      <c r="A80" s="1278">
        <v>9</v>
      </c>
      <c r="B80" s="1095"/>
      <c r="C80" s="1095"/>
      <c r="D80" s="1095"/>
      <c r="F80" s="1117" t="str">
        <f>"2." &amp;mergeValue(A80)</f>
        <v>2.9</v>
      </c>
      <c r="G80" s="1126" t="s">
        <v>472</v>
      </c>
      <c r="H80" s="1188" t="str">
        <f>IF('Перечень тарифов'!R58="","наименование отсутствует","" &amp; 'Перечень тарифов'!R58 &amp; "")</f>
        <v>наименование отсутствует</v>
      </c>
      <c r="I80" s="1091" t="s">
        <v>565</v>
      </c>
      <c r="J80" s="1116"/>
      <c r="K80" s="1095"/>
      <c r="L80" s="1095"/>
      <c r="M80" s="1095"/>
      <c r="N80" s="1095"/>
      <c r="O80" s="1095"/>
      <c r="P80" s="1095"/>
      <c r="Q80" s="1095"/>
      <c r="R80" s="1095"/>
      <c r="S80" s="1095"/>
      <c r="T80" s="1095"/>
    </row>
    <row r="81" spans="1:20" s="1090" customFormat="1" ht="45">
      <c r="A81" s="1278"/>
      <c r="B81" s="1095"/>
      <c r="C81" s="1095"/>
      <c r="D81" s="1095"/>
      <c r="F81" s="1117" t="str">
        <f>"3." &amp;mergeValue(A81)</f>
        <v>3.9</v>
      </c>
      <c r="G81" s="1126" t="s">
        <v>473</v>
      </c>
      <c r="H81" s="1188" t="str">
        <f>IF('Перечень тарифов'!F54="","наименование отсутствует","" &amp; 'Перечень тарифов'!F54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81" s="1091" t="s">
        <v>563</v>
      </c>
      <c r="J81" s="1116"/>
      <c r="K81" s="1095"/>
      <c r="L81" s="1095"/>
      <c r="M81" s="1095"/>
      <c r="N81" s="1095"/>
      <c r="O81" s="1095"/>
      <c r="P81" s="1095"/>
      <c r="Q81" s="1095"/>
      <c r="R81" s="1095"/>
      <c r="S81" s="1095"/>
      <c r="T81" s="1095"/>
    </row>
    <row r="82" spans="1:20" s="1090" customFormat="1" ht="22.5">
      <c r="A82" s="1278"/>
      <c r="B82" s="1095"/>
      <c r="C82" s="1095"/>
      <c r="D82" s="1095"/>
      <c r="F82" s="1117" t="str">
        <f>"4."&amp;mergeValue(A82)</f>
        <v>4.9</v>
      </c>
      <c r="G82" s="1126" t="s">
        <v>474</v>
      </c>
      <c r="H82" s="1192" t="s">
        <v>448</v>
      </c>
      <c r="I82" s="1091"/>
      <c r="J82" s="1116"/>
      <c r="K82" s="1095"/>
      <c r="L82" s="1095"/>
      <c r="M82" s="1095"/>
      <c r="N82" s="1095"/>
      <c r="O82" s="1095"/>
      <c r="P82" s="1095"/>
      <c r="Q82" s="1095"/>
      <c r="R82" s="1095"/>
      <c r="S82" s="1095"/>
      <c r="T82" s="1095"/>
    </row>
    <row r="83" spans="1:20" s="1090" customFormat="1" ht="18.75">
      <c r="A83" s="1278"/>
      <c r="B83" s="1278">
        <v>1</v>
      </c>
      <c r="C83" s="1185"/>
      <c r="D83" s="1185"/>
      <c r="F83" s="1117" t="str">
        <f>"4."&amp;mergeValue(A83) &amp;"."&amp;mergeValue(B83)</f>
        <v>4.9.1</v>
      </c>
      <c r="G83" s="1112" t="s">
        <v>567</v>
      </c>
      <c r="H83" s="1188" t="str">
        <f>IF(region_name="","",region_name)</f>
        <v>Мурманская область</v>
      </c>
      <c r="I83" s="1091" t="s">
        <v>477</v>
      </c>
      <c r="J83" s="1116"/>
      <c r="K83" s="1095"/>
      <c r="L83" s="1095"/>
      <c r="M83" s="1095"/>
      <c r="N83" s="1095"/>
      <c r="O83" s="1095"/>
      <c r="P83" s="1095"/>
      <c r="Q83" s="1095"/>
      <c r="R83" s="1095"/>
      <c r="S83" s="1095"/>
      <c r="T83" s="1095"/>
    </row>
    <row r="84" spans="1:20" s="1090" customFormat="1" ht="22.5">
      <c r="A84" s="1278"/>
      <c r="B84" s="1278"/>
      <c r="C84" s="1278">
        <v>1</v>
      </c>
      <c r="D84" s="1185"/>
      <c r="F84" s="1117" t="str">
        <f>"4."&amp;mergeValue(A84) &amp;"."&amp;mergeValue(B84)&amp;"."&amp;mergeValue(C84)</f>
        <v>4.9.1.1</v>
      </c>
      <c r="G84" s="1121" t="s">
        <v>475</v>
      </c>
      <c r="H84" s="1188" t="str">
        <f>IF(Территории!H13="","","" &amp; Территории!H13 &amp; "")</f>
        <v>город Апатиты</v>
      </c>
      <c r="I84" s="1091" t="s">
        <v>478</v>
      </c>
      <c r="J84" s="1116"/>
      <c r="K84" s="1095"/>
      <c r="L84" s="1095"/>
      <c r="M84" s="1095"/>
      <c r="N84" s="1095"/>
      <c r="O84" s="1095"/>
      <c r="P84" s="1095"/>
      <c r="Q84" s="1095"/>
      <c r="R84" s="1095"/>
      <c r="S84" s="1095"/>
      <c r="T84" s="1095"/>
    </row>
    <row r="85" spans="1:20" s="1090" customFormat="1" ht="56.25">
      <c r="A85" s="1278"/>
      <c r="B85" s="1278"/>
      <c r="C85" s="1278"/>
      <c r="D85" s="1185">
        <v>1</v>
      </c>
      <c r="F85" s="1117" t="str">
        <f>"4."&amp;mergeValue(A85) &amp;"."&amp;mergeValue(B85)&amp;"."&amp;mergeValue(C85)&amp;"."&amp;mergeValue(D85)</f>
        <v>4.9.1.1.1</v>
      </c>
      <c r="G85" s="1129" t="s">
        <v>476</v>
      </c>
      <c r="H85" s="1188" t="str">
        <f>IF(Территории!R14="","","" &amp; Территории!R14 &amp; "")</f>
        <v>город Апатиты (47519000)</v>
      </c>
      <c r="I85" s="1186" t="s">
        <v>566</v>
      </c>
      <c r="J85" s="1116"/>
      <c r="K85" s="1095"/>
      <c r="L85" s="1095"/>
      <c r="M85" s="1095"/>
      <c r="N85" s="1095"/>
      <c r="O85" s="1095"/>
      <c r="P85" s="1095"/>
      <c r="Q85" s="1095"/>
      <c r="R85" s="1095"/>
      <c r="S85" s="1095"/>
      <c r="T85" s="1095"/>
    </row>
    <row r="86" spans="1:20" s="1090" customFormat="1" ht="22.5">
      <c r="A86" s="1278"/>
      <c r="B86" s="1095">
        <v>2</v>
      </c>
      <c r="C86" s="1095"/>
      <c r="D86" s="1095"/>
      <c r="F86" s="1117" t="str">
        <f>"4."&amp;mergeValue(A86)</f>
        <v>4.9</v>
      </c>
      <c r="G86" s="1126" t="s">
        <v>474</v>
      </c>
      <c r="H86" s="1192" t="s">
        <v>448</v>
      </c>
      <c r="I86" s="1091"/>
      <c r="J86" s="1116"/>
      <c r="K86" s="1095"/>
      <c r="L86" s="1095"/>
      <c r="M86" s="1095"/>
      <c r="N86" s="1095"/>
      <c r="O86" s="1095"/>
      <c r="P86" s="1095"/>
      <c r="Q86" s="1095"/>
      <c r="R86" s="1095"/>
      <c r="S86" s="1095"/>
      <c r="T86" s="1095"/>
    </row>
    <row r="87" spans="1:20" s="1090" customFormat="1" ht="18.75">
      <c r="A87" s="1278"/>
      <c r="B87" s="1278">
        <v>2</v>
      </c>
      <c r="C87" s="1185"/>
      <c r="D87" s="1185"/>
      <c r="F87" s="1117" t="str">
        <f>"4."&amp;mergeValue(A87) &amp;"."&amp;mergeValue(B87)</f>
        <v>4.9.2</v>
      </c>
      <c r="G87" s="1112" t="s">
        <v>567</v>
      </c>
      <c r="H87" s="1188" t="str">
        <f>IF(region_name="","",region_name)</f>
        <v>Мурманская область</v>
      </c>
      <c r="I87" s="1091" t="s">
        <v>477</v>
      </c>
      <c r="J87" s="1116"/>
      <c r="K87" s="1095"/>
      <c r="L87" s="1095"/>
      <c r="M87" s="1095"/>
      <c r="N87" s="1095"/>
      <c r="O87" s="1095"/>
      <c r="P87" s="1095"/>
      <c r="Q87" s="1095"/>
      <c r="R87" s="1095"/>
      <c r="S87" s="1095"/>
      <c r="T87" s="1095"/>
    </row>
    <row r="88" spans="1:20" s="1090" customFormat="1" ht="22.5">
      <c r="A88" s="1278"/>
      <c r="B88" s="1278"/>
      <c r="C88" s="1278">
        <v>1</v>
      </c>
      <c r="D88" s="1185"/>
      <c r="F88" s="1117" t="str">
        <f>"4."&amp;mergeValue(A88) &amp;"."&amp;mergeValue(B88)&amp;"."&amp;mergeValue(C88)</f>
        <v>4.9.2.1</v>
      </c>
      <c r="G88" s="1121" t="s">
        <v>475</v>
      </c>
      <c r="H88" s="1188" t="str">
        <f>IF(Территории!H16="","","" &amp; Территории!H16 &amp; "")</f>
        <v>город Кировск</v>
      </c>
      <c r="I88" s="1091" t="s">
        <v>478</v>
      </c>
      <c r="J88" s="1116"/>
      <c r="K88" s="1095"/>
      <c r="L88" s="1095"/>
      <c r="M88" s="1095"/>
      <c r="N88" s="1095"/>
      <c r="O88" s="1095"/>
      <c r="P88" s="1095"/>
      <c r="Q88" s="1095"/>
      <c r="R88" s="1095"/>
      <c r="S88" s="1095"/>
      <c r="T88" s="1095"/>
    </row>
    <row r="89" spans="1:20" s="1090" customFormat="1" ht="56.25">
      <c r="A89" s="1278"/>
      <c r="B89" s="1278"/>
      <c r="C89" s="1278"/>
      <c r="D89" s="1185">
        <v>1</v>
      </c>
      <c r="F89" s="1117" t="str">
        <f>"4."&amp;mergeValue(A89) &amp;"."&amp;mergeValue(B89)&amp;"."&amp;mergeValue(C89)&amp;"."&amp;mergeValue(D89)</f>
        <v>4.9.2.1.1</v>
      </c>
      <c r="G89" s="1129" t="s">
        <v>476</v>
      </c>
      <c r="H89" s="1188" t="str">
        <f>IF(Территории!R17="","","" &amp; Территории!R17 &amp; "")</f>
        <v>город Кировск (47522000)</v>
      </c>
      <c r="I89" s="1186" t="s">
        <v>566</v>
      </c>
      <c r="J89" s="1116"/>
      <c r="K89" s="1095"/>
      <c r="L89" s="1095"/>
      <c r="M89" s="1095"/>
      <c r="N89" s="1095"/>
      <c r="O89" s="1095"/>
      <c r="P89" s="1095"/>
      <c r="Q89" s="1095"/>
      <c r="R89" s="1095"/>
      <c r="S89" s="1095"/>
      <c r="T89" s="1095"/>
    </row>
    <row r="90" spans="1:20" s="1114" customFormat="1" ht="3" customHeight="1">
      <c r="A90" s="1115"/>
      <c r="B90" s="1115"/>
      <c r="C90" s="1115"/>
      <c r="D90" s="1115"/>
      <c r="F90" s="1113"/>
      <c r="G90" s="1127"/>
      <c r="H90" s="1128"/>
      <c r="I90" s="1098"/>
      <c r="J90" s="1115"/>
      <c r="K90" s="1115"/>
      <c r="L90" s="1115"/>
      <c r="M90" s="1115"/>
      <c r="N90" s="1115"/>
      <c r="O90" s="1115"/>
      <c r="P90" s="1115"/>
      <c r="Q90" s="1115"/>
      <c r="R90" s="1115"/>
      <c r="S90" s="1115"/>
      <c r="T90" s="1115"/>
    </row>
    <row r="91" spans="1:20" s="1114" customFormat="1" ht="15" customHeight="1">
      <c r="A91" s="1115"/>
      <c r="B91" s="1115"/>
      <c r="C91" s="1115"/>
      <c r="D91" s="1115"/>
      <c r="F91" s="1113"/>
      <c r="G91" s="1273" t="s">
        <v>568</v>
      </c>
      <c r="H91" s="1273"/>
      <c r="I91" s="1098"/>
      <c r="J91" s="1115"/>
      <c r="K91" s="1115"/>
      <c r="L91" s="1115"/>
      <c r="M91" s="1115"/>
      <c r="N91" s="1115"/>
      <c r="O91" s="1115"/>
      <c r="P91" s="1115"/>
      <c r="Q91" s="1115"/>
      <c r="R91" s="1115"/>
      <c r="S91" s="1115"/>
      <c r="T91" s="1115"/>
    </row>
  </sheetData>
  <sheetProtection password="FA9C" sheet="1" objects="1" scenarios="1" formatColumns="0" formatRows="0"/>
  <mergeCells count="45">
    <mergeCell ref="F2:H2"/>
    <mergeCell ref="F4:H4"/>
    <mergeCell ref="I4:I5"/>
    <mergeCell ref="A8:A17"/>
    <mergeCell ref="B11:B13"/>
    <mergeCell ref="C12:C13"/>
    <mergeCell ref="B15:B17"/>
    <mergeCell ref="C16:C17"/>
    <mergeCell ref="C26:C27"/>
    <mergeCell ref="A28:A33"/>
    <mergeCell ref="B31:B33"/>
    <mergeCell ref="C32:C33"/>
    <mergeCell ref="G91:H91"/>
    <mergeCell ref="A18:A27"/>
    <mergeCell ref="B21:B23"/>
    <mergeCell ref="C22:C23"/>
    <mergeCell ref="B25:B27"/>
    <mergeCell ref="A34:A39"/>
    <mergeCell ref="B37:B39"/>
    <mergeCell ref="C38:C39"/>
    <mergeCell ref="A40:A49"/>
    <mergeCell ref="B43:B45"/>
    <mergeCell ref="C44:C45"/>
    <mergeCell ref="B47:B49"/>
    <mergeCell ref="C48:C49"/>
    <mergeCell ref="A50:A59"/>
    <mergeCell ref="B53:B55"/>
    <mergeCell ref="C54:C55"/>
    <mergeCell ref="B57:B59"/>
    <mergeCell ref="C58:C59"/>
    <mergeCell ref="A60:A69"/>
    <mergeCell ref="B63:B65"/>
    <mergeCell ref="C64:C65"/>
    <mergeCell ref="B67:B69"/>
    <mergeCell ref="C68:C69"/>
    <mergeCell ref="A70:A79"/>
    <mergeCell ref="B73:B75"/>
    <mergeCell ref="C74:C75"/>
    <mergeCell ref="B77:B79"/>
    <mergeCell ref="C78:C79"/>
    <mergeCell ref="A80:A89"/>
    <mergeCell ref="B83:B85"/>
    <mergeCell ref="C84:C85"/>
    <mergeCell ref="B87:B89"/>
    <mergeCell ref="C88:C89"/>
  </mergeCells>
  <dataValidations count="1">
    <dataValidation type="textLength" operator="lessThanOrEqual" allowBlank="1" showInputMessage="1" showErrorMessage="1" errorTitle="Ошибка" error="Допускается ввод не более 900 символов!" sqref="I90:I91">
      <formula1>900</formula1>
    </dataValidation>
  </dataValidation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rgb="FFEAEBEE"/>
    <pageSetUpPr fitToPage="1"/>
  </sheetPr>
  <dimension ref="A1:Q15"/>
  <sheetViews>
    <sheetView showGridLines="0" topLeftCell="C4" zoomScaleNormal="100" workbookViewId="0"/>
  </sheetViews>
  <sheetFormatPr defaultColWidth="10.5703125" defaultRowHeight="14.25"/>
  <cols>
    <col min="1" max="1" width="9.140625" style="1075" hidden="1" customWidth="1"/>
    <col min="2" max="2" width="9.140625" style="1088" hidden="1" customWidth="1"/>
    <col min="3" max="3" width="3.7109375" style="1074" customWidth="1"/>
    <col min="4" max="4" width="6.28515625" style="1067" bestFit="1" customWidth="1"/>
    <col min="5" max="5" width="64.140625" style="1067" customWidth="1"/>
    <col min="6" max="7" width="35.7109375" style="1067" customWidth="1"/>
    <col min="8" max="8" width="115.7109375" style="1067" customWidth="1"/>
    <col min="9" max="9" width="10.5703125" style="1067"/>
    <col min="10" max="11" width="10.5703125" style="1094"/>
    <col min="12" max="16384" width="10.5703125" style="1067"/>
  </cols>
  <sheetData>
    <row r="1" spans="1:17" hidden="1">
      <c r="N1" s="1143"/>
      <c r="O1" s="1143"/>
      <c r="Q1" s="1143"/>
    </row>
    <row r="2" spans="1:17" hidden="1"/>
    <row r="3" spans="1:17" hidden="1"/>
    <row r="4" spans="1:17" ht="3" customHeight="1">
      <c r="C4" s="1073"/>
      <c r="D4" s="1068"/>
      <c r="E4" s="1068"/>
      <c r="F4" s="1068"/>
      <c r="G4" s="1134"/>
      <c r="H4" s="1134"/>
    </row>
    <row r="5" spans="1:17" ht="26.1" customHeight="1">
      <c r="C5" s="1073"/>
      <c r="D5" s="1310" t="s">
        <v>692</v>
      </c>
      <c r="E5" s="1310"/>
      <c r="F5" s="1310"/>
      <c r="G5" s="1310"/>
      <c r="H5" s="1131"/>
    </row>
    <row r="6" spans="1:17" ht="3" customHeight="1">
      <c r="C6" s="1073"/>
      <c r="D6" s="1068"/>
      <c r="E6" s="1135"/>
      <c r="F6" s="1135"/>
      <c r="G6" s="1072"/>
      <c r="H6" s="1136"/>
    </row>
    <row r="7" spans="1:17">
      <c r="C7" s="1073"/>
      <c r="D7" s="1296" t="s">
        <v>444</v>
      </c>
      <c r="E7" s="1296"/>
      <c r="F7" s="1296"/>
      <c r="G7" s="1296"/>
      <c r="H7" s="1357" t="s">
        <v>445</v>
      </c>
    </row>
    <row r="8" spans="1:17">
      <c r="C8" s="1073"/>
      <c r="D8" s="1077" t="s">
        <v>90</v>
      </c>
      <c r="E8" s="1078" t="s">
        <v>447</v>
      </c>
      <c r="F8" s="1078" t="s">
        <v>438</v>
      </c>
      <c r="G8" s="1078" t="s">
        <v>446</v>
      </c>
      <c r="H8" s="1357"/>
    </row>
    <row r="9" spans="1:17" ht="12" customHeight="1">
      <c r="C9" s="1073"/>
      <c r="D9" s="1069" t="s">
        <v>91</v>
      </c>
      <c r="E9" s="1069" t="s">
        <v>47</v>
      </c>
      <c r="F9" s="1069" t="s">
        <v>48</v>
      </c>
      <c r="G9" s="1069" t="s">
        <v>49</v>
      </c>
      <c r="H9" s="1069" t="s">
        <v>66</v>
      </c>
    </row>
    <row r="10" spans="1:17" ht="21" customHeight="1">
      <c r="A10" s="1099"/>
      <c r="C10" s="1073"/>
      <c r="D10" s="1089" t="s">
        <v>91</v>
      </c>
      <c r="E10" s="1144" t="s">
        <v>695</v>
      </c>
      <c r="F10" s="1124"/>
      <c r="G10" s="1104"/>
      <c r="H10" s="1288" t="s">
        <v>697</v>
      </c>
    </row>
    <row r="11" spans="1:17" ht="21" customHeight="1">
      <c r="A11" s="1099"/>
      <c r="C11" s="1073"/>
      <c r="D11" s="1089" t="s">
        <v>47</v>
      </c>
      <c r="E11" s="1144" t="s">
        <v>696</v>
      </c>
      <c r="F11" s="1124"/>
      <c r="G11" s="1104"/>
      <c r="H11" s="1289"/>
    </row>
    <row r="12" spans="1:17" ht="21" customHeight="1">
      <c r="A12" s="1076"/>
      <c r="C12" s="1071"/>
      <c r="D12" s="1089" t="s">
        <v>48</v>
      </c>
      <c r="E12" s="1144" t="s">
        <v>679</v>
      </c>
      <c r="F12" s="1124"/>
      <c r="G12" s="1104"/>
      <c r="H12" s="1289"/>
      <c r="I12" s="1094"/>
      <c r="K12" s="1067"/>
    </row>
    <row r="13" spans="1:17" ht="21" customHeight="1">
      <c r="A13" s="1076"/>
      <c r="C13" s="1071"/>
      <c r="D13" s="1089" t="s">
        <v>49</v>
      </c>
      <c r="E13" s="1144" t="s">
        <v>680</v>
      </c>
      <c r="F13" s="1124"/>
      <c r="G13" s="1104"/>
      <c r="H13" s="1289"/>
      <c r="I13" s="1094"/>
      <c r="K13" s="1067"/>
    </row>
    <row r="14" spans="1:17" ht="15" customHeight="1">
      <c r="A14" s="1099"/>
      <c r="C14" s="1073"/>
      <c r="D14" s="1079"/>
      <c r="E14" s="1146" t="s">
        <v>326</v>
      </c>
      <c r="F14" s="1141"/>
      <c r="G14" s="1139"/>
      <c r="H14" s="1290"/>
    </row>
    <row r="15" spans="1:17">
      <c r="D15" s="1148"/>
      <c r="E15" s="1148"/>
      <c r="F15" s="1148"/>
      <c r="G15" s="1148"/>
      <c r="H15" s="1148"/>
    </row>
  </sheetData>
  <sheetProtection password="FA9C" sheet="1" objects="1" scenarios="1" formatColumns="0" formatRows="0"/>
  <dataConsolidate/>
  <mergeCells count="4">
    <mergeCell ref="D5:G5"/>
    <mergeCell ref="D7:G7"/>
    <mergeCell ref="H7:H8"/>
    <mergeCell ref="H10:H14"/>
  </mergeCells>
  <dataValidations count="2">
    <dataValidation type="textLength" operator="lessThanOrEqual" allowBlank="1" showInputMessage="1" showErrorMessage="1" errorTitle="Ошибка" error="Допускается ввод не более 900 символов!" sqref="H10 F10:F13 E13">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либо ссылку на официальный сайт в сети «Интернет», на котором размещена информация" sqref="G10:G13">
      <formula1>900</formula1>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2">
    <tabColor theme="0" tint="-0.249977111117893"/>
  </sheetPr>
  <dimension ref="A1:T91"/>
  <sheetViews>
    <sheetView showGridLines="0" topLeftCell="E1" zoomScaleNormal="100" workbookViewId="0">
      <selection activeCell="G124" sqref="G124"/>
    </sheetView>
  </sheetViews>
  <sheetFormatPr defaultColWidth="10.5703125" defaultRowHeight="14.25"/>
  <cols>
    <col min="1" max="1" width="3.7109375" style="1096" hidden="1" customWidth="1"/>
    <col min="2" max="4" width="3.7109375" style="1093" hidden="1" customWidth="1"/>
    <col min="5" max="5" width="3.7109375" style="1074" customWidth="1"/>
    <col min="6" max="6" width="9.7109375" style="1067" customWidth="1"/>
    <col min="7" max="7" width="37.7109375" style="1067" customWidth="1"/>
    <col min="8" max="8" width="66.85546875" style="1067" customWidth="1"/>
    <col min="9" max="9" width="115.7109375" style="1067" customWidth="1"/>
    <col min="10" max="11" width="10.5703125" style="1093"/>
    <col min="12" max="12" width="11.140625" style="1093" customWidth="1"/>
    <col min="13" max="20" width="10.5703125" style="1093"/>
    <col min="21" max="16384" width="10.5703125" style="1067"/>
  </cols>
  <sheetData>
    <row r="1" spans="1:20" ht="3" customHeight="1">
      <c r="A1" s="1096" t="s">
        <v>208</v>
      </c>
    </row>
    <row r="2" spans="1:20" ht="22.5">
      <c r="F2" s="1274" t="s">
        <v>469</v>
      </c>
      <c r="G2" s="1275"/>
      <c r="H2" s="1276"/>
      <c r="I2" s="1130"/>
    </row>
    <row r="3" spans="1:20" ht="3" customHeight="1"/>
    <row r="4" spans="1:20" s="1090" customFormat="1" ht="11.25">
      <c r="A4" s="1095"/>
      <c r="B4" s="1095"/>
      <c r="C4" s="1095"/>
      <c r="D4" s="1095"/>
      <c r="F4" s="1224" t="s">
        <v>444</v>
      </c>
      <c r="G4" s="1224"/>
      <c r="H4" s="1224"/>
      <c r="I4" s="1277" t="s">
        <v>445</v>
      </c>
      <c r="J4" s="1095"/>
      <c r="K4" s="1095"/>
      <c r="L4" s="1095"/>
      <c r="M4" s="1095"/>
      <c r="N4" s="1095"/>
      <c r="O4" s="1095"/>
      <c r="P4" s="1095"/>
      <c r="Q4" s="1095"/>
      <c r="R4" s="1095"/>
      <c r="S4" s="1095"/>
      <c r="T4" s="1095"/>
    </row>
    <row r="5" spans="1:20" s="1090" customFormat="1" ht="11.25" customHeight="1">
      <c r="A5" s="1095"/>
      <c r="B5" s="1095"/>
      <c r="C5" s="1095"/>
      <c r="D5" s="1095"/>
      <c r="F5" s="1184" t="s">
        <v>90</v>
      </c>
      <c r="G5" s="1120" t="s">
        <v>447</v>
      </c>
      <c r="H5" s="1192" t="s">
        <v>438</v>
      </c>
      <c r="I5" s="1277"/>
      <c r="J5" s="1095"/>
      <c r="K5" s="1095"/>
      <c r="L5" s="1095"/>
      <c r="M5" s="1095"/>
      <c r="N5" s="1095"/>
      <c r="O5" s="1095"/>
      <c r="P5" s="1095"/>
      <c r="Q5" s="1095"/>
      <c r="R5" s="1095"/>
      <c r="S5" s="1095"/>
      <c r="T5" s="1095"/>
    </row>
    <row r="6" spans="1:20" s="1090" customFormat="1" ht="12" customHeight="1">
      <c r="A6" s="1095"/>
      <c r="B6" s="1095"/>
      <c r="C6" s="1095"/>
      <c r="D6" s="1095"/>
      <c r="F6" s="1108" t="s">
        <v>91</v>
      </c>
      <c r="G6" s="1110">
        <v>2</v>
      </c>
      <c r="H6" s="1111">
        <v>3</v>
      </c>
      <c r="I6" s="1109">
        <v>4</v>
      </c>
      <c r="J6" s="1095">
        <v>4</v>
      </c>
      <c r="K6" s="1095"/>
      <c r="L6" s="1095"/>
      <c r="M6" s="1095"/>
      <c r="N6" s="1095"/>
      <c r="O6" s="1095"/>
      <c r="P6" s="1095"/>
      <c r="Q6" s="1095"/>
      <c r="R6" s="1095"/>
      <c r="S6" s="1095"/>
      <c r="T6" s="1095"/>
    </row>
    <row r="7" spans="1:20" s="1090" customFormat="1" ht="18.75">
      <c r="A7" s="1095"/>
      <c r="B7" s="1095"/>
      <c r="C7" s="1095"/>
      <c r="D7" s="1095"/>
      <c r="F7" s="1117">
        <v>1</v>
      </c>
      <c r="G7" s="1126" t="s">
        <v>470</v>
      </c>
      <c r="H7" s="1188" t="str">
        <f>IF(dateCh="","",dateCh)</f>
        <v>28.04.2023</v>
      </c>
      <c r="I7" s="1091" t="s">
        <v>471</v>
      </c>
      <c r="J7" s="1116"/>
      <c r="K7" s="1095"/>
      <c r="L7" s="1095"/>
      <c r="M7" s="1095"/>
      <c r="N7" s="1095"/>
      <c r="O7" s="1095"/>
      <c r="P7" s="1095"/>
      <c r="Q7" s="1095"/>
      <c r="R7" s="1095"/>
      <c r="S7" s="1095"/>
      <c r="T7" s="1095"/>
    </row>
    <row r="8" spans="1:20" s="1090" customFormat="1" ht="45">
      <c r="A8" s="1278">
        <v>1</v>
      </c>
      <c r="B8" s="1095"/>
      <c r="C8" s="1095"/>
      <c r="D8" s="1095"/>
      <c r="F8" s="1117" t="str">
        <f>"2." &amp;mergeValue(A8)</f>
        <v>2.1</v>
      </c>
      <c r="G8" s="1126" t="s">
        <v>472</v>
      </c>
      <c r="H8" s="1188" t="str">
        <f>IF('Перечень тарифов'!R21="","наименование отсутствует","" &amp; 'Перечень тарифов'!R21 &amp; "")</f>
        <v>наименование отсутствует</v>
      </c>
      <c r="I8" s="1091" t="s">
        <v>565</v>
      </c>
      <c r="J8" s="1116"/>
      <c r="K8" s="1095"/>
      <c r="L8" s="1095"/>
      <c r="M8" s="1095"/>
      <c r="N8" s="1095"/>
      <c r="O8" s="1095"/>
      <c r="P8" s="1095"/>
      <c r="Q8" s="1095"/>
      <c r="R8" s="1095"/>
      <c r="S8" s="1095"/>
      <c r="T8" s="1095"/>
    </row>
    <row r="9" spans="1:20" s="1090" customFormat="1" ht="78.75">
      <c r="A9" s="1278"/>
      <c r="B9" s="1095"/>
      <c r="C9" s="1095"/>
      <c r="D9" s="1095"/>
      <c r="F9" s="1117" t="str">
        <f>"3." &amp;mergeValue(A9)</f>
        <v>3.1</v>
      </c>
      <c r="G9" s="1126" t="s">
        <v>473</v>
      </c>
      <c r="H9" s="1188" t="str">
        <f>IF('Перечень тарифов'!F21="","наименование отсутствует","" &amp; 'Перечень тарифов'!F21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v>
      </c>
      <c r="I9" s="1091" t="s">
        <v>563</v>
      </c>
      <c r="J9" s="1116"/>
      <c r="K9" s="1095"/>
      <c r="L9" s="1095"/>
      <c r="M9" s="1095"/>
      <c r="N9" s="1095"/>
      <c r="O9" s="1095"/>
      <c r="P9" s="1095"/>
      <c r="Q9" s="1095"/>
      <c r="R9" s="1095"/>
      <c r="S9" s="1095"/>
      <c r="T9" s="1095"/>
    </row>
    <row r="10" spans="1:20" s="1090" customFormat="1" ht="22.5">
      <c r="A10" s="1278"/>
      <c r="B10" s="1095"/>
      <c r="C10" s="1095"/>
      <c r="D10" s="1095"/>
      <c r="F10" s="1117" t="str">
        <f>"4."&amp;mergeValue(A10)</f>
        <v>4.1</v>
      </c>
      <c r="G10" s="1126" t="s">
        <v>474</v>
      </c>
      <c r="H10" s="1192" t="s">
        <v>448</v>
      </c>
      <c r="I10" s="1091"/>
      <c r="J10" s="1116"/>
      <c r="K10" s="1095"/>
      <c r="L10" s="1095"/>
      <c r="M10" s="1095"/>
      <c r="N10" s="1095"/>
      <c r="O10" s="1095"/>
      <c r="P10" s="1095"/>
      <c r="Q10" s="1095"/>
      <c r="R10" s="1095"/>
      <c r="S10" s="1095"/>
      <c r="T10" s="1095"/>
    </row>
    <row r="11" spans="1:20" s="1090" customFormat="1" ht="18.75">
      <c r="A11" s="1278"/>
      <c r="B11" s="1278">
        <v>1</v>
      </c>
      <c r="C11" s="1185"/>
      <c r="D11" s="1185"/>
      <c r="F11" s="1117" t="str">
        <f>"4."&amp;mergeValue(A11) &amp;"."&amp;mergeValue(B11)</f>
        <v>4.1.1</v>
      </c>
      <c r="G11" s="1112" t="s">
        <v>567</v>
      </c>
      <c r="H11" s="1188" t="str">
        <f>IF(region_name="","",region_name)</f>
        <v>Мурманская область</v>
      </c>
      <c r="I11" s="1091" t="s">
        <v>477</v>
      </c>
      <c r="J11" s="1116"/>
      <c r="K11" s="1095"/>
      <c r="L11" s="1095"/>
      <c r="M11" s="1095"/>
      <c r="N11" s="1095"/>
      <c r="O11" s="1095"/>
      <c r="P11" s="1095"/>
      <c r="Q11" s="1095"/>
      <c r="R11" s="1095"/>
      <c r="S11" s="1095"/>
      <c r="T11" s="1095"/>
    </row>
    <row r="12" spans="1:20" s="1090" customFormat="1" ht="22.5">
      <c r="A12" s="1278"/>
      <c r="B12" s="1278"/>
      <c r="C12" s="1278">
        <v>1</v>
      </c>
      <c r="D12" s="1185"/>
      <c r="F12" s="1117" t="str">
        <f>"4."&amp;mergeValue(A12) &amp;"."&amp;mergeValue(B12)&amp;"."&amp;mergeValue(C12)</f>
        <v>4.1.1.1</v>
      </c>
      <c r="G12" s="1121" t="s">
        <v>475</v>
      </c>
      <c r="H12" s="1188" t="str">
        <f>IF(Территории!H13="","","" &amp; Территории!H13 &amp; "")</f>
        <v>город Апатиты</v>
      </c>
      <c r="I12" s="1091" t="s">
        <v>478</v>
      </c>
      <c r="J12" s="1116"/>
      <c r="K12" s="1095"/>
      <c r="L12" s="1095"/>
      <c r="M12" s="1095"/>
      <c r="N12" s="1095"/>
      <c r="O12" s="1095"/>
      <c r="P12" s="1095"/>
      <c r="Q12" s="1095"/>
      <c r="R12" s="1095"/>
      <c r="S12" s="1095"/>
      <c r="T12" s="1095"/>
    </row>
    <row r="13" spans="1:20" s="1090" customFormat="1" ht="56.25">
      <c r="A13" s="1278"/>
      <c r="B13" s="1278"/>
      <c r="C13" s="1278"/>
      <c r="D13" s="1185">
        <v>1</v>
      </c>
      <c r="F13" s="1117" t="str">
        <f>"4."&amp;mergeValue(A13) &amp;"."&amp;mergeValue(B13)&amp;"."&amp;mergeValue(C13)&amp;"."&amp;mergeValue(D13)</f>
        <v>4.1.1.1.1</v>
      </c>
      <c r="G13" s="1129" t="s">
        <v>476</v>
      </c>
      <c r="H13" s="1188" t="str">
        <f>IF(Территории!R14="","","" &amp; Территории!R14 &amp; "")</f>
        <v>город Апатиты (47519000)</v>
      </c>
      <c r="I13" s="1186" t="s">
        <v>566</v>
      </c>
      <c r="J13" s="1116"/>
      <c r="K13" s="1095"/>
      <c r="L13" s="1095"/>
      <c r="M13" s="1095"/>
      <c r="N13" s="1095"/>
      <c r="O13" s="1095"/>
      <c r="P13" s="1095"/>
      <c r="Q13" s="1095"/>
      <c r="R13" s="1095"/>
      <c r="S13" s="1095"/>
      <c r="T13" s="1095"/>
    </row>
    <row r="14" spans="1:20" s="1090" customFormat="1" ht="22.5">
      <c r="A14" s="1278"/>
      <c r="B14" s="1095">
        <v>2</v>
      </c>
      <c r="C14" s="1095"/>
      <c r="D14" s="1095"/>
      <c r="F14" s="1117" t="str">
        <f>"4."&amp;mergeValue(A14)</f>
        <v>4.1</v>
      </c>
      <c r="G14" s="1126" t="s">
        <v>474</v>
      </c>
      <c r="H14" s="1192" t="s">
        <v>448</v>
      </c>
      <c r="I14" s="1091"/>
      <c r="J14" s="1116"/>
      <c r="K14" s="1095"/>
      <c r="L14" s="1095"/>
      <c r="M14" s="1095"/>
      <c r="N14" s="1095"/>
      <c r="O14" s="1095"/>
      <c r="P14" s="1095"/>
      <c r="Q14" s="1095"/>
      <c r="R14" s="1095"/>
      <c r="S14" s="1095"/>
      <c r="T14" s="1095"/>
    </row>
    <row r="15" spans="1:20" s="1090" customFormat="1" ht="18.75">
      <c r="A15" s="1278"/>
      <c r="B15" s="1278">
        <v>2</v>
      </c>
      <c r="C15" s="1185"/>
      <c r="D15" s="1185"/>
      <c r="F15" s="1117" t="str">
        <f>"4."&amp;mergeValue(A15) &amp;"."&amp;mergeValue(B15)</f>
        <v>4.1.2</v>
      </c>
      <c r="G15" s="1112" t="s">
        <v>567</v>
      </c>
      <c r="H15" s="1188" t="str">
        <f>IF(region_name="","",region_name)</f>
        <v>Мурманская область</v>
      </c>
      <c r="I15" s="1091" t="s">
        <v>477</v>
      </c>
      <c r="J15" s="1116"/>
      <c r="K15" s="1095"/>
      <c r="L15" s="1095"/>
      <c r="M15" s="1095"/>
      <c r="N15" s="1095"/>
      <c r="O15" s="1095"/>
      <c r="P15" s="1095"/>
      <c r="Q15" s="1095"/>
      <c r="R15" s="1095"/>
      <c r="S15" s="1095"/>
      <c r="T15" s="1095"/>
    </row>
    <row r="16" spans="1:20" s="1090" customFormat="1" ht="22.5">
      <c r="A16" s="1278"/>
      <c r="B16" s="1278"/>
      <c r="C16" s="1278">
        <v>1</v>
      </c>
      <c r="D16" s="1185"/>
      <c r="F16" s="1117" t="str">
        <f>"4."&amp;mergeValue(A16) &amp;"."&amp;mergeValue(B16)&amp;"."&amp;mergeValue(C16)</f>
        <v>4.1.2.1</v>
      </c>
      <c r="G16" s="1121" t="s">
        <v>475</v>
      </c>
      <c r="H16" s="1188" t="str">
        <f>IF(Территории!H16="","","" &amp; Территории!H16 &amp; "")</f>
        <v>город Кировск</v>
      </c>
      <c r="I16" s="1091" t="s">
        <v>478</v>
      </c>
      <c r="J16" s="1116"/>
      <c r="K16" s="1095"/>
      <c r="L16" s="1095"/>
      <c r="M16" s="1095"/>
      <c r="N16" s="1095"/>
      <c r="O16" s="1095"/>
      <c r="P16" s="1095"/>
      <c r="Q16" s="1095"/>
      <c r="R16" s="1095"/>
      <c r="S16" s="1095"/>
      <c r="T16" s="1095"/>
    </row>
    <row r="17" spans="1:20" s="1090" customFormat="1" ht="56.25">
      <c r="A17" s="1278"/>
      <c r="B17" s="1278"/>
      <c r="C17" s="1278"/>
      <c r="D17" s="1185">
        <v>1</v>
      </c>
      <c r="F17" s="1117" t="str">
        <f>"4."&amp;mergeValue(A17) &amp;"."&amp;mergeValue(B17)&amp;"."&amp;mergeValue(C17)&amp;"."&amp;mergeValue(D17)</f>
        <v>4.1.2.1.1</v>
      </c>
      <c r="G17" s="1129" t="s">
        <v>476</v>
      </c>
      <c r="H17" s="1188" t="str">
        <f>IF(Территории!R17="","","" &amp; Территории!R17 &amp; "")</f>
        <v>город Кировск (47522000)</v>
      </c>
      <c r="I17" s="1186" t="s">
        <v>566</v>
      </c>
      <c r="J17" s="1116"/>
      <c r="K17" s="1095"/>
      <c r="L17" s="1095"/>
      <c r="M17" s="1095"/>
      <c r="N17" s="1095"/>
      <c r="O17" s="1095"/>
      <c r="P17" s="1095"/>
      <c r="Q17" s="1095"/>
      <c r="R17" s="1095"/>
      <c r="S17" s="1095"/>
      <c r="T17" s="1095"/>
    </row>
    <row r="18" spans="1:20" s="1090" customFormat="1" ht="45">
      <c r="A18" s="1278">
        <v>2</v>
      </c>
      <c r="B18" s="1095"/>
      <c r="C18" s="1095"/>
      <c r="D18" s="1095"/>
      <c r="F18" s="1117" t="str">
        <f>"2." &amp;mergeValue(A18)</f>
        <v>2.2</v>
      </c>
      <c r="G18" s="1126" t="s">
        <v>472</v>
      </c>
      <c r="H18" s="1188" t="str">
        <f>IF('Перечень тарифов'!R25="","наименование отсутствует","" &amp; 'Перечень тарифов'!R25 &amp; "")</f>
        <v>наименование отсутствует</v>
      </c>
      <c r="I18" s="1091" t="s">
        <v>565</v>
      </c>
      <c r="J18" s="1116"/>
      <c r="K18" s="1095"/>
      <c r="L18" s="1095"/>
      <c r="M18" s="1095"/>
      <c r="N18" s="1095"/>
      <c r="O18" s="1095"/>
      <c r="P18" s="1095"/>
      <c r="Q18" s="1095"/>
      <c r="R18" s="1095"/>
      <c r="S18" s="1095"/>
      <c r="T18" s="1095"/>
    </row>
    <row r="19" spans="1:20" s="1090" customFormat="1" ht="78.75">
      <c r="A19" s="1278"/>
      <c r="B19" s="1095"/>
      <c r="C19" s="1095"/>
      <c r="D19" s="1095"/>
      <c r="F19" s="1117" t="str">
        <f>"3." &amp;mergeValue(A19)</f>
        <v>3.2</v>
      </c>
      <c r="G19" s="1126" t="s">
        <v>473</v>
      </c>
      <c r="H19" s="1188" t="str">
        <f>IF('Перечень тарифов'!F21="","наименование отсутствует","" &amp; 'Перечень тарифов'!F21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v>
      </c>
      <c r="I19" s="1091" t="s">
        <v>563</v>
      </c>
      <c r="J19" s="1116"/>
      <c r="K19" s="1095"/>
      <c r="L19" s="1095"/>
      <c r="M19" s="1095"/>
      <c r="N19" s="1095"/>
      <c r="O19" s="1095"/>
      <c r="P19" s="1095"/>
      <c r="Q19" s="1095"/>
      <c r="R19" s="1095"/>
      <c r="S19" s="1095"/>
      <c r="T19" s="1095"/>
    </row>
    <row r="20" spans="1:20" s="1090" customFormat="1" ht="22.5">
      <c r="A20" s="1278"/>
      <c r="B20" s="1095"/>
      <c r="C20" s="1095"/>
      <c r="D20" s="1095"/>
      <c r="F20" s="1117" t="str">
        <f>"4."&amp;mergeValue(A20)</f>
        <v>4.2</v>
      </c>
      <c r="G20" s="1126" t="s">
        <v>474</v>
      </c>
      <c r="H20" s="1192" t="s">
        <v>448</v>
      </c>
      <c r="I20" s="1091"/>
      <c r="J20" s="1116"/>
      <c r="K20" s="1095"/>
      <c r="L20" s="1095"/>
      <c r="M20" s="1095"/>
      <c r="N20" s="1095"/>
      <c r="O20" s="1095"/>
      <c r="P20" s="1095"/>
      <c r="Q20" s="1095"/>
      <c r="R20" s="1095"/>
      <c r="S20" s="1095"/>
      <c r="T20" s="1095"/>
    </row>
    <row r="21" spans="1:20" s="1090" customFormat="1" ht="18.75">
      <c r="A21" s="1278"/>
      <c r="B21" s="1278">
        <v>1</v>
      </c>
      <c r="C21" s="1185"/>
      <c r="D21" s="1185"/>
      <c r="F21" s="1117" t="str">
        <f>"4."&amp;mergeValue(A21) &amp;"."&amp;mergeValue(B21)</f>
        <v>4.2.1</v>
      </c>
      <c r="G21" s="1112" t="s">
        <v>567</v>
      </c>
      <c r="H21" s="1188" t="str">
        <f>IF(region_name="","",region_name)</f>
        <v>Мурманская область</v>
      </c>
      <c r="I21" s="1091" t="s">
        <v>477</v>
      </c>
      <c r="J21" s="1116"/>
      <c r="K21" s="1095"/>
      <c r="L21" s="1095"/>
      <c r="M21" s="1095"/>
      <c r="N21" s="1095"/>
      <c r="O21" s="1095"/>
      <c r="P21" s="1095"/>
      <c r="Q21" s="1095"/>
      <c r="R21" s="1095"/>
      <c r="S21" s="1095"/>
      <c r="T21" s="1095"/>
    </row>
    <row r="22" spans="1:20" s="1090" customFormat="1" ht="22.5">
      <c r="A22" s="1278"/>
      <c r="B22" s="1278"/>
      <c r="C22" s="1278">
        <v>1</v>
      </c>
      <c r="D22" s="1185"/>
      <c r="F22" s="1117" t="str">
        <f>"4."&amp;mergeValue(A22) &amp;"."&amp;mergeValue(B22)&amp;"."&amp;mergeValue(C22)</f>
        <v>4.2.1.1</v>
      </c>
      <c r="G22" s="1121" t="s">
        <v>475</v>
      </c>
      <c r="H22" s="1188" t="str">
        <f>IF(Территории!H13="","","" &amp; Территории!H13 &amp; "")</f>
        <v>город Апатиты</v>
      </c>
      <c r="I22" s="1091" t="s">
        <v>478</v>
      </c>
      <c r="J22" s="1116"/>
      <c r="K22" s="1095"/>
      <c r="L22" s="1095"/>
      <c r="M22" s="1095"/>
      <c r="N22" s="1095"/>
      <c r="O22" s="1095"/>
      <c r="P22" s="1095"/>
      <c r="Q22" s="1095"/>
      <c r="R22" s="1095"/>
      <c r="S22" s="1095"/>
      <c r="T22" s="1095"/>
    </row>
    <row r="23" spans="1:20" s="1090" customFormat="1" ht="56.25">
      <c r="A23" s="1278"/>
      <c r="B23" s="1278"/>
      <c r="C23" s="1278"/>
      <c r="D23" s="1185">
        <v>1</v>
      </c>
      <c r="F23" s="1117" t="str">
        <f>"4."&amp;mergeValue(A23) &amp;"."&amp;mergeValue(B23)&amp;"."&amp;mergeValue(C23)&amp;"."&amp;mergeValue(D23)</f>
        <v>4.2.1.1.1</v>
      </c>
      <c r="G23" s="1129" t="s">
        <v>476</v>
      </c>
      <c r="H23" s="1188" t="str">
        <f>IF(Территории!R14="","","" &amp; Территории!R14 &amp; "")</f>
        <v>город Апатиты (47519000)</v>
      </c>
      <c r="I23" s="1186" t="s">
        <v>566</v>
      </c>
      <c r="J23" s="1116"/>
      <c r="K23" s="1095"/>
      <c r="L23" s="1095"/>
      <c r="M23" s="1095"/>
      <c r="N23" s="1095"/>
      <c r="O23" s="1095"/>
      <c r="P23" s="1095"/>
      <c r="Q23" s="1095"/>
      <c r="R23" s="1095"/>
      <c r="S23" s="1095"/>
      <c r="T23" s="1095"/>
    </row>
    <row r="24" spans="1:20" s="1090" customFormat="1" ht="22.5">
      <c r="A24" s="1278"/>
      <c r="B24" s="1095">
        <v>2</v>
      </c>
      <c r="C24" s="1095"/>
      <c r="D24" s="1095"/>
      <c r="F24" s="1117" t="str">
        <f>"4."&amp;mergeValue(A24)</f>
        <v>4.2</v>
      </c>
      <c r="G24" s="1126" t="s">
        <v>474</v>
      </c>
      <c r="H24" s="1192" t="s">
        <v>448</v>
      </c>
      <c r="I24" s="1091"/>
      <c r="J24" s="1116"/>
      <c r="K24" s="1095"/>
      <c r="L24" s="1095"/>
      <c r="M24" s="1095"/>
      <c r="N24" s="1095"/>
      <c r="O24" s="1095"/>
      <c r="P24" s="1095"/>
      <c r="Q24" s="1095"/>
      <c r="R24" s="1095"/>
      <c r="S24" s="1095"/>
      <c r="T24" s="1095"/>
    </row>
    <row r="25" spans="1:20" s="1090" customFormat="1" ht="18.75">
      <c r="A25" s="1278"/>
      <c r="B25" s="1278">
        <v>2</v>
      </c>
      <c r="C25" s="1185"/>
      <c r="D25" s="1185"/>
      <c r="F25" s="1117" t="str">
        <f>"4."&amp;mergeValue(A25) &amp;"."&amp;mergeValue(B25)</f>
        <v>4.2.2</v>
      </c>
      <c r="G25" s="1112" t="s">
        <v>567</v>
      </c>
      <c r="H25" s="1188" t="str">
        <f>IF(region_name="","",region_name)</f>
        <v>Мурманская область</v>
      </c>
      <c r="I25" s="1091" t="s">
        <v>477</v>
      </c>
      <c r="J25" s="1116"/>
      <c r="K25" s="1095"/>
      <c r="L25" s="1095"/>
      <c r="M25" s="1095"/>
      <c r="N25" s="1095"/>
      <c r="O25" s="1095"/>
      <c r="P25" s="1095"/>
      <c r="Q25" s="1095"/>
      <c r="R25" s="1095"/>
      <c r="S25" s="1095"/>
      <c r="T25" s="1095"/>
    </row>
    <row r="26" spans="1:20" s="1090" customFormat="1" ht="22.5">
      <c r="A26" s="1278"/>
      <c r="B26" s="1278"/>
      <c r="C26" s="1278">
        <v>1</v>
      </c>
      <c r="D26" s="1185"/>
      <c r="F26" s="1117" t="str">
        <f>"4."&amp;mergeValue(A26) &amp;"."&amp;mergeValue(B26)&amp;"."&amp;mergeValue(C26)</f>
        <v>4.2.2.1</v>
      </c>
      <c r="G26" s="1121" t="s">
        <v>475</v>
      </c>
      <c r="H26" s="1188" t="str">
        <f>IF(Территории!H16="","","" &amp; Территории!H16 &amp; "")</f>
        <v>город Кировск</v>
      </c>
      <c r="I26" s="1091" t="s">
        <v>478</v>
      </c>
      <c r="J26" s="1116"/>
      <c r="K26" s="1095"/>
      <c r="L26" s="1095"/>
      <c r="M26" s="1095"/>
      <c r="N26" s="1095"/>
      <c r="O26" s="1095"/>
      <c r="P26" s="1095"/>
      <c r="Q26" s="1095"/>
      <c r="R26" s="1095"/>
      <c r="S26" s="1095"/>
      <c r="T26" s="1095"/>
    </row>
    <row r="27" spans="1:20" s="1090" customFormat="1" ht="56.25">
      <c r="A27" s="1278"/>
      <c r="B27" s="1278"/>
      <c r="C27" s="1278"/>
      <c r="D27" s="1185">
        <v>1</v>
      </c>
      <c r="F27" s="1117" t="str">
        <f>"4."&amp;mergeValue(A27) &amp;"."&amp;mergeValue(B27)&amp;"."&amp;mergeValue(C27)&amp;"."&amp;mergeValue(D27)</f>
        <v>4.2.2.1.1</v>
      </c>
      <c r="G27" s="1129" t="s">
        <v>476</v>
      </c>
      <c r="H27" s="1188" t="str">
        <f>IF(Территории!R17="","","" &amp; Территории!R17 &amp; "")</f>
        <v>город Кировск (47522000)</v>
      </c>
      <c r="I27" s="1186" t="s">
        <v>566</v>
      </c>
      <c r="J27" s="1116"/>
      <c r="K27" s="1095"/>
      <c r="L27" s="1095"/>
      <c r="M27" s="1095"/>
      <c r="N27" s="1095"/>
      <c r="O27" s="1095"/>
      <c r="P27" s="1095"/>
      <c r="Q27" s="1095"/>
      <c r="R27" s="1095"/>
      <c r="S27" s="1095"/>
      <c r="T27" s="1095"/>
    </row>
    <row r="28" spans="1:20" s="1090" customFormat="1" ht="45">
      <c r="A28" s="1278">
        <v>3</v>
      </c>
      <c r="B28" s="1095"/>
      <c r="C28" s="1095"/>
      <c r="D28" s="1095"/>
      <c r="F28" s="1117" t="str">
        <f>"2." &amp;mergeValue(A28)</f>
        <v>2.3</v>
      </c>
      <c r="G28" s="1126" t="s">
        <v>472</v>
      </c>
      <c r="H28" s="1188" t="str">
        <f>IF('Перечень тарифов'!R30="","наименование отсутствует","" &amp; 'Перечень тарифов'!R30 &amp; "")</f>
        <v>наименование отсутствует</v>
      </c>
      <c r="I28" s="1091" t="s">
        <v>565</v>
      </c>
      <c r="J28" s="1116"/>
      <c r="K28" s="1095"/>
      <c r="L28" s="1095"/>
      <c r="M28" s="1095"/>
      <c r="N28" s="1095"/>
      <c r="O28" s="1095"/>
      <c r="P28" s="1095"/>
      <c r="Q28" s="1095"/>
      <c r="R28" s="1095"/>
      <c r="S28" s="1095"/>
      <c r="T28" s="1095"/>
    </row>
    <row r="29" spans="1:20" s="1090" customFormat="1" ht="22.5">
      <c r="A29" s="1278"/>
      <c r="B29" s="1095"/>
      <c r="C29" s="1095"/>
      <c r="D29" s="1095"/>
      <c r="F29" s="1117" t="str">
        <f>"3." &amp;mergeValue(A29)</f>
        <v>3.3</v>
      </c>
      <c r="G29" s="1126" t="s">
        <v>473</v>
      </c>
      <c r="H29" s="1188" t="str">
        <f>IF('Перечень тарифов'!F30="","наименование отсутствует","" &amp; 'Перечень тарифов'!F30 &amp; "")</f>
        <v>Передача. Тепловая энергия</v>
      </c>
      <c r="I29" s="1091" t="s">
        <v>563</v>
      </c>
      <c r="J29" s="1116"/>
      <c r="K29" s="1095"/>
      <c r="L29" s="1095"/>
      <c r="M29" s="1095"/>
      <c r="N29" s="1095"/>
      <c r="O29" s="1095"/>
      <c r="P29" s="1095"/>
      <c r="Q29" s="1095"/>
      <c r="R29" s="1095"/>
      <c r="S29" s="1095"/>
      <c r="T29" s="1095"/>
    </row>
    <row r="30" spans="1:20" s="1090" customFormat="1" ht="22.5">
      <c r="A30" s="1278"/>
      <c r="B30" s="1095"/>
      <c r="C30" s="1095"/>
      <c r="D30" s="1095"/>
      <c r="F30" s="1117" t="str">
        <f>"4."&amp;mergeValue(A30)</f>
        <v>4.3</v>
      </c>
      <c r="G30" s="1126" t="s">
        <v>474</v>
      </c>
      <c r="H30" s="1192" t="s">
        <v>448</v>
      </c>
      <c r="I30" s="1091"/>
      <c r="J30" s="1116"/>
      <c r="K30" s="1095"/>
      <c r="L30" s="1095"/>
      <c r="M30" s="1095"/>
      <c r="N30" s="1095"/>
      <c r="O30" s="1095"/>
      <c r="P30" s="1095"/>
      <c r="Q30" s="1095"/>
      <c r="R30" s="1095"/>
      <c r="S30" s="1095"/>
      <c r="T30" s="1095"/>
    </row>
    <row r="31" spans="1:20" s="1090" customFormat="1" ht="18.75">
      <c r="A31" s="1278"/>
      <c r="B31" s="1278">
        <v>1</v>
      </c>
      <c r="C31" s="1185"/>
      <c r="D31" s="1185"/>
      <c r="F31" s="1117" t="str">
        <f>"4."&amp;mergeValue(A31) &amp;"."&amp;mergeValue(B31)</f>
        <v>4.3.1</v>
      </c>
      <c r="G31" s="1112" t="s">
        <v>567</v>
      </c>
      <c r="H31" s="1188" t="str">
        <f>IF(region_name="","",region_name)</f>
        <v>Мурманская область</v>
      </c>
      <c r="I31" s="1091" t="s">
        <v>477</v>
      </c>
      <c r="J31" s="1116"/>
      <c r="K31" s="1095"/>
      <c r="L31" s="1095"/>
      <c r="M31" s="1095"/>
      <c r="N31" s="1095"/>
      <c r="O31" s="1095"/>
      <c r="P31" s="1095"/>
      <c r="Q31" s="1095"/>
      <c r="R31" s="1095"/>
      <c r="S31" s="1095"/>
      <c r="T31" s="1095"/>
    </row>
    <row r="32" spans="1:20" s="1090" customFormat="1" ht="22.5">
      <c r="A32" s="1278"/>
      <c r="B32" s="1278"/>
      <c r="C32" s="1278">
        <v>1</v>
      </c>
      <c r="D32" s="1185"/>
      <c r="F32" s="1117" t="str">
        <f>"4."&amp;mergeValue(A32) &amp;"."&amp;mergeValue(B32)&amp;"."&amp;mergeValue(C32)</f>
        <v>4.3.1.1</v>
      </c>
      <c r="G32" s="1121" t="s">
        <v>475</v>
      </c>
      <c r="H32" s="1188" t="str">
        <f>IF(Территории!H13="","","" &amp; Территории!H13 &amp; "")</f>
        <v>город Апатиты</v>
      </c>
      <c r="I32" s="1091" t="s">
        <v>478</v>
      </c>
      <c r="J32" s="1116"/>
      <c r="K32" s="1095"/>
      <c r="L32" s="1095"/>
      <c r="M32" s="1095"/>
      <c r="N32" s="1095"/>
      <c r="O32" s="1095"/>
      <c r="P32" s="1095"/>
      <c r="Q32" s="1095"/>
      <c r="R32" s="1095"/>
      <c r="S32" s="1095"/>
      <c r="T32" s="1095"/>
    </row>
    <row r="33" spans="1:20" s="1090" customFormat="1" ht="56.25">
      <c r="A33" s="1278"/>
      <c r="B33" s="1278"/>
      <c r="C33" s="1278"/>
      <c r="D33" s="1185">
        <v>1</v>
      </c>
      <c r="F33" s="1117" t="str">
        <f>"4."&amp;mergeValue(A33) &amp;"."&amp;mergeValue(B33)&amp;"."&amp;mergeValue(C33)&amp;"."&amp;mergeValue(D33)</f>
        <v>4.3.1.1.1</v>
      </c>
      <c r="G33" s="1129" t="s">
        <v>476</v>
      </c>
      <c r="H33" s="1188" t="str">
        <f>IF(Территории!R14="","","" &amp; Территории!R14 &amp; "")</f>
        <v>город Апатиты (47519000)</v>
      </c>
      <c r="I33" s="1186" t="s">
        <v>566</v>
      </c>
      <c r="J33" s="1116"/>
      <c r="K33" s="1095"/>
      <c r="L33" s="1095"/>
      <c r="M33" s="1095"/>
      <c r="N33" s="1095"/>
      <c r="O33" s="1095"/>
      <c r="P33" s="1095"/>
      <c r="Q33" s="1095"/>
      <c r="R33" s="1095"/>
      <c r="S33" s="1095"/>
      <c r="T33" s="1095"/>
    </row>
    <row r="34" spans="1:20" s="1090" customFormat="1" ht="45">
      <c r="A34" s="1278">
        <v>4</v>
      </c>
      <c r="B34" s="1095"/>
      <c r="C34" s="1095"/>
      <c r="D34" s="1095"/>
      <c r="F34" s="1117" t="str">
        <f>"2." &amp;mergeValue(A34)</f>
        <v>2.4</v>
      </c>
      <c r="G34" s="1126" t="s">
        <v>472</v>
      </c>
      <c r="H34" s="1188" t="str">
        <f>IF('Перечень тарифов'!R35="","наименование отсутствует","" &amp; 'Перечень тарифов'!R35 &amp; "")</f>
        <v>наименование отсутствует</v>
      </c>
      <c r="I34" s="1091" t="s">
        <v>565</v>
      </c>
      <c r="J34" s="1116"/>
      <c r="K34" s="1095"/>
      <c r="L34" s="1095"/>
      <c r="M34" s="1095"/>
      <c r="N34" s="1095"/>
      <c r="O34" s="1095"/>
      <c r="P34" s="1095"/>
      <c r="Q34" s="1095"/>
      <c r="R34" s="1095"/>
      <c r="S34" s="1095"/>
      <c r="T34" s="1095"/>
    </row>
    <row r="35" spans="1:20" s="1090" customFormat="1" ht="45">
      <c r="A35" s="1278"/>
      <c r="B35" s="1095"/>
      <c r="C35" s="1095"/>
      <c r="D35" s="1095"/>
      <c r="F35" s="1117" t="str">
        <f>"3." &amp;mergeValue(A35)</f>
        <v>3.4</v>
      </c>
      <c r="G35" s="1126" t="s">
        <v>473</v>
      </c>
      <c r="H35" s="1188" t="str">
        <f>IF('Перечень тарифов'!F35="","наименование отсутствует","" &amp; 'Перечень тарифов'!F35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35" s="1091" t="s">
        <v>563</v>
      </c>
      <c r="J35" s="1116"/>
      <c r="K35" s="1095"/>
      <c r="L35" s="1095"/>
      <c r="M35" s="1095"/>
      <c r="N35" s="1095"/>
      <c r="O35" s="1095"/>
      <c r="P35" s="1095"/>
      <c r="Q35" s="1095"/>
      <c r="R35" s="1095"/>
      <c r="S35" s="1095"/>
      <c r="T35" s="1095"/>
    </row>
    <row r="36" spans="1:20" s="1090" customFormat="1" ht="22.5">
      <c r="A36" s="1278"/>
      <c r="B36" s="1095"/>
      <c r="C36" s="1095"/>
      <c r="D36" s="1095"/>
      <c r="F36" s="1117" t="str">
        <f>"4."&amp;mergeValue(A36)</f>
        <v>4.4</v>
      </c>
      <c r="G36" s="1126" t="s">
        <v>474</v>
      </c>
      <c r="H36" s="1192" t="s">
        <v>448</v>
      </c>
      <c r="I36" s="1091"/>
      <c r="J36" s="1116"/>
      <c r="K36" s="1095"/>
      <c r="L36" s="1095"/>
      <c r="M36" s="1095"/>
      <c r="N36" s="1095"/>
      <c r="O36" s="1095"/>
      <c r="P36" s="1095"/>
      <c r="Q36" s="1095"/>
      <c r="R36" s="1095"/>
      <c r="S36" s="1095"/>
      <c r="T36" s="1095"/>
    </row>
    <row r="37" spans="1:20" s="1090" customFormat="1" ht="18.75">
      <c r="A37" s="1278"/>
      <c r="B37" s="1278">
        <v>1</v>
      </c>
      <c r="C37" s="1185"/>
      <c r="D37" s="1185"/>
      <c r="F37" s="1117" t="str">
        <f>"4."&amp;mergeValue(A37) &amp;"."&amp;mergeValue(B37)</f>
        <v>4.4.1</v>
      </c>
      <c r="G37" s="1112" t="s">
        <v>567</v>
      </c>
      <c r="H37" s="1188" t="str">
        <f>IF(region_name="","",region_name)</f>
        <v>Мурманская область</v>
      </c>
      <c r="I37" s="1091" t="s">
        <v>477</v>
      </c>
      <c r="J37" s="1116"/>
      <c r="K37" s="1095"/>
      <c r="L37" s="1095"/>
      <c r="M37" s="1095"/>
      <c r="N37" s="1095"/>
      <c r="O37" s="1095"/>
      <c r="P37" s="1095"/>
      <c r="Q37" s="1095"/>
      <c r="R37" s="1095"/>
      <c r="S37" s="1095"/>
      <c r="T37" s="1095"/>
    </row>
    <row r="38" spans="1:20" s="1090" customFormat="1" ht="22.5">
      <c r="A38" s="1278"/>
      <c r="B38" s="1278"/>
      <c r="C38" s="1278">
        <v>1</v>
      </c>
      <c r="D38" s="1185"/>
      <c r="F38" s="1117" t="str">
        <f>"4."&amp;mergeValue(A38) &amp;"."&amp;mergeValue(B38)&amp;"."&amp;mergeValue(C38)</f>
        <v>4.4.1.1</v>
      </c>
      <c r="G38" s="1121" t="s">
        <v>475</v>
      </c>
      <c r="H38" s="1188" t="str">
        <f>IF(Территории!H13="","","" &amp; Территории!H13 &amp; "")</f>
        <v>город Апатиты</v>
      </c>
      <c r="I38" s="1091" t="s">
        <v>478</v>
      </c>
      <c r="J38" s="1116"/>
      <c r="K38" s="1095"/>
      <c r="L38" s="1095"/>
      <c r="M38" s="1095"/>
      <c r="N38" s="1095"/>
      <c r="O38" s="1095"/>
      <c r="P38" s="1095"/>
      <c r="Q38" s="1095"/>
      <c r="R38" s="1095"/>
      <c r="S38" s="1095"/>
      <c r="T38" s="1095"/>
    </row>
    <row r="39" spans="1:20" s="1090" customFormat="1" ht="56.25">
      <c r="A39" s="1278"/>
      <c r="B39" s="1278"/>
      <c r="C39" s="1278"/>
      <c r="D39" s="1185">
        <v>1</v>
      </c>
      <c r="F39" s="1117" t="str">
        <f>"4."&amp;mergeValue(A39) &amp;"."&amp;mergeValue(B39)&amp;"."&amp;mergeValue(C39)&amp;"."&amp;mergeValue(D39)</f>
        <v>4.4.1.1.1</v>
      </c>
      <c r="G39" s="1129" t="s">
        <v>476</v>
      </c>
      <c r="H39" s="1188" t="str">
        <f>IF(Территории!R14="","","" &amp; Территории!R14 &amp; "")</f>
        <v>город Апатиты (47519000)</v>
      </c>
      <c r="I39" s="1186" t="s">
        <v>566</v>
      </c>
      <c r="J39" s="1116"/>
      <c r="K39" s="1095"/>
      <c r="L39" s="1095"/>
      <c r="M39" s="1095"/>
      <c r="N39" s="1095"/>
      <c r="O39" s="1095"/>
      <c r="P39" s="1095"/>
      <c r="Q39" s="1095"/>
      <c r="R39" s="1095"/>
      <c r="S39" s="1095"/>
      <c r="T39" s="1095"/>
    </row>
    <row r="40" spans="1:20" s="1090" customFormat="1" ht="45">
      <c r="A40" s="1278">
        <v>5</v>
      </c>
      <c r="B40" s="1095"/>
      <c r="C40" s="1095"/>
      <c r="D40" s="1095"/>
      <c r="F40" s="1117" t="str">
        <f>"2." &amp;mergeValue(A40)</f>
        <v>2.5</v>
      </c>
      <c r="G40" s="1126" t="s">
        <v>472</v>
      </c>
      <c r="H40" s="1188" t="str">
        <f>IF('Перечень тарифов'!R39="","наименование отсутствует","" &amp; 'Перечень тарифов'!R39 &amp; "")</f>
        <v>наименование отсутствует</v>
      </c>
      <c r="I40" s="1091" t="s">
        <v>565</v>
      </c>
      <c r="J40" s="1116"/>
      <c r="K40" s="1095"/>
      <c r="L40" s="1095"/>
      <c r="M40" s="1095"/>
      <c r="N40" s="1095"/>
      <c r="O40" s="1095"/>
      <c r="P40" s="1095"/>
      <c r="Q40" s="1095"/>
      <c r="R40" s="1095"/>
      <c r="S40" s="1095"/>
      <c r="T40" s="1095"/>
    </row>
    <row r="41" spans="1:20" s="1090" customFormat="1" ht="45">
      <c r="A41" s="1278"/>
      <c r="B41" s="1095"/>
      <c r="C41" s="1095"/>
      <c r="D41" s="1095"/>
      <c r="F41" s="1117" t="str">
        <f>"3." &amp;mergeValue(A41)</f>
        <v>3.5</v>
      </c>
      <c r="G41" s="1126" t="s">
        <v>473</v>
      </c>
      <c r="H41" s="1188" t="str">
        <f>IF('Перечень тарифов'!F35="","наименование отсутствует","" &amp; 'Перечень тарифов'!F35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41" s="1091" t="s">
        <v>563</v>
      </c>
      <c r="J41" s="1116"/>
      <c r="K41" s="1095"/>
      <c r="L41" s="1095"/>
      <c r="M41" s="1095"/>
      <c r="N41" s="1095"/>
      <c r="O41" s="1095"/>
      <c r="P41" s="1095"/>
      <c r="Q41" s="1095"/>
      <c r="R41" s="1095"/>
      <c r="S41" s="1095"/>
      <c r="T41" s="1095"/>
    </row>
    <row r="42" spans="1:20" s="1090" customFormat="1" ht="22.5">
      <c r="A42" s="1278"/>
      <c r="B42" s="1095"/>
      <c r="C42" s="1095"/>
      <c r="D42" s="1095"/>
      <c r="F42" s="1117" t="str">
        <f>"4."&amp;mergeValue(A42)</f>
        <v>4.5</v>
      </c>
      <c r="G42" s="1126" t="s">
        <v>474</v>
      </c>
      <c r="H42" s="1192" t="s">
        <v>448</v>
      </c>
      <c r="I42" s="1091"/>
      <c r="J42" s="1116"/>
      <c r="K42" s="1095"/>
      <c r="L42" s="1095"/>
      <c r="M42" s="1095"/>
      <c r="N42" s="1095"/>
      <c r="O42" s="1095"/>
      <c r="P42" s="1095"/>
      <c r="Q42" s="1095"/>
      <c r="R42" s="1095"/>
      <c r="S42" s="1095"/>
      <c r="T42" s="1095"/>
    </row>
    <row r="43" spans="1:20" s="1090" customFormat="1" ht="18.75">
      <c r="A43" s="1278"/>
      <c r="B43" s="1278">
        <v>1</v>
      </c>
      <c r="C43" s="1185"/>
      <c r="D43" s="1185"/>
      <c r="F43" s="1117" t="str">
        <f>"4."&amp;mergeValue(A43) &amp;"."&amp;mergeValue(B43)</f>
        <v>4.5.1</v>
      </c>
      <c r="G43" s="1112" t="s">
        <v>567</v>
      </c>
      <c r="H43" s="1188" t="str">
        <f>IF(region_name="","",region_name)</f>
        <v>Мурманская область</v>
      </c>
      <c r="I43" s="1091" t="s">
        <v>477</v>
      </c>
      <c r="J43" s="1116"/>
      <c r="K43" s="1095"/>
      <c r="L43" s="1095"/>
      <c r="M43" s="1095"/>
      <c r="N43" s="1095"/>
      <c r="O43" s="1095"/>
      <c r="P43" s="1095"/>
      <c r="Q43" s="1095"/>
      <c r="R43" s="1095"/>
      <c r="S43" s="1095"/>
      <c r="T43" s="1095"/>
    </row>
    <row r="44" spans="1:20" s="1090" customFormat="1" ht="22.5">
      <c r="A44" s="1278"/>
      <c r="B44" s="1278"/>
      <c r="C44" s="1278">
        <v>1</v>
      </c>
      <c r="D44" s="1185"/>
      <c r="F44" s="1117" t="str">
        <f>"4."&amp;mergeValue(A44) &amp;"."&amp;mergeValue(B44)&amp;"."&amp;mergeValue(C44)</f>
        <v>4.5.1.1</v>
      </c>
      <c r="G44" s="1121" t="s">
        <v>475</v>
      </c>
      <c r="H44" s="1188" t="str">
        <f>IF(Территории!H13="","","" &amp; Территории!H13 &amp; "")</f>
        <v>город Апатиты</v>
      </c>
      <c r="I44" s="1091" t="s">
        <v>478</v>
      </c>
      <c r="J44" s="1116"/>
      <c r="K44" s="1095"/>
      <c r="L44" s="1095"/>
      <c r="M44" s="1095"/>
      <c r="N44" s="1095"/>
      <c r="O44" s="1095"/>
      <c r="P44" s="1095"/>
      <c r="Q44" s="1095"/>
      <c r="R44" s="1095"/>
      <c r="S44" s="1095"/>
      <c r="T44" s="1095"/>
    </row>
    <row r="45" spans="1:20" s="1090" customFormat="1" ht="56.25">
      <c r="A45" s="1278"/>
      <c r="B45" s="1278"/>
      <c r="C45" s="1278"/>
      <c r="D45" s="1185">
        <v>1</v>
      </c>
      <c r="F45" s="1117" t="str">
        <f>"4."&amp;mergeValue(A45) &amp;"."&amp;mergeValue(B45)&amp;"."&amp;mergeValue(C45)&amp;"."&amp;mergeValue(D45)</f>
        <v>4.5.1.1.1</v>
      </c>
      <c r="G45" s="1129" t="s">
        <v>476</v>
      </c>
      <c r="H45" s="1188" t="str">
        <f>IF(Территории!R14="","","" &amp; Территории!R14 &amp; "")</f>
        <v>город Апатиты (47519000)</v>
      </c>
      <c r="I45" s="1186" t="s">
        <v>566</v>
      </c>
      <c r="J45" s="1116"/>
      <c r="K45" s="1095"/>
      <c r="L45" s="1095"/>
      <c r="M45" s="1095"/>
      <c r="N45" s="1095"/>
      <c r="O45" s="1095"/>
      <c r="P45" s="1095"/>
      <c r="Q45" s="1095"/>
      <c r="R45" s="1095"/>
      <c r="S45" s="1095"/>
      <c r="T45" s="1095"/>
    </row>
    <row r="46" spans="1:20" s="1090" customFormat="1" ht="22.5">
      <c r="A46" s="1278"/>
      <c r="B46" s="1095">
        <v>2</v>
      </c>
      <c r="C46" s="1095"/>
      <c r="D46" s="1095"/>
      <c r="F46" s="1117" t="str">
        <f>"4."&amp;mergeValue(A46)</f>
        <v>4.5</v>
      </c>
      <c r="G46" s="1126" t="s">
        <v>474</v>
      </c>
      <c r="H46" s="1192" t="s">
        <v>448</v>
      </c>
      <c r="I46" s="1091"/>
      <c r="J46" s="1116"/>
      <c r="K46" s="1095"/>
      <c r="L46" s="1095"/>
      <c r="M46" s="1095"/>
      <c r="N46" s="1095"/>
      <c r="O46" s="1095"/>
      <c r="P46" s="1095"/>
      <c r="Q46" s="1095"/>
      <c r="R46" s="1095"/>
      <c r="S46" s="1095"/>
      <c r="T46" s="1095"/>
    </row>
    <row r="47" spans="1:20" s="1090" customFormat="1" ht="18.75">
      <c r="A47" s="1278"/>
      <c r="B47" s="1278">
        <v>2</v>
      </c>
      <c r="C47" s="1185"/>
      <c r="D47" s="1185"/>
      <c r="F47" s="1117" t="str">
        <f>"4."&amp;mergeValue(A47) &amp;"."&amp;mergeValue(B47)</f>
        <v>4.5.2</v>
      </c>
      <c r="G47" s="1112" t="s">
        <v>567</v>
      </c>
      <c r="H47" s="1188" t="str">
        <f>IF(region_name="","",region_name)</f>
        <v>Мурманская область</v>
      </c>
      <c r="I47" s="1091" t="s">
        <v>477</v>
      </c>
      <c r="J47" s="1116"/>
      <c r="K47" s="1095"/>
      <c r="L47" s="1095"/>
      <c r="M47" s="1095"/>
      <c r="N47" s="1095"/>
      <c r="O47" s="1095"/>
      <c r="P47" s="1095"/>
      <c r="Q47" s="1095"/>
      <c r="R47" s="1095"/>
      <c r="S47" s="1095"/>
      <c r="T47" s="1095"/>
    </row>
    <row r="48" spans="1:20" s="1090" customFormat="1" ht="22.5">
      <c r="A48" s="1278"/>
      <c r="B48" s="1278"/>
      <c r="C48" s="1278">
        <v>1</v>
      </c>
      <c r="D48" s="1185"/>
      <c r="F48" s="1117" t="str">
        <f>"4."&amp;mergeValue(A48) &amp;"."&amp;mergeValue(B48)&amp;"."&amp;mergeValue(C48)</f>
        <v>4.5.2.1</v>
      </c>
      <c r="G48" s="1121" t="s">
        <v>475</v>
      </c>
      <c r="H48" s="1188" t="str">
        <f>IF(Территории!H16="","","" &amp; Территории!H16 &amp; "")</f>
        <v>город Кировск</v>
      </c>
      <c r="I48" s="1091" t="s">
        <v>478</v>
      </c>
      <c r="J48" s="1116"/>
      <c r="K48" s="1095"/>
      <c r="L48" s="1095"/>
      <c r="M48" s="1095"/>
      <c r="N48" s="1095"/>
      <c r="O48" s="1095"/>
      <c r="P48" s="1095"/>
      <c r="Q48" s="1095"/>
      <c r="R48" s="1095"/>
      <c r="S48" s="1095"/>
      <c r="T48" s="1095"/>
    </row>
    <row r="49" spans="1:20" s="1090" customFormat="1" ht="56.25">
      <c r="A49" s="1278"/>
      <c r="B49" s="1278"/>
      <c r="C49" s="1278"/>
      <c r="D49" s="1185">
        <v>1</v>
      </c>
      <c r="F49" s="1117" t="str">
        <f>"4."&amp;mergeValue(A49) &amp;"."&amp;mergeValue(B49)&amp;"."&amp;mergeValue(C49)&amp;"."&amp;mergeValue(D49)</f>
        <v>4.5.2.1.1</v>
      </c>
      <c r="G49" s="1129" t="s">
        <v>476</v>
      </c>
      <c r="H49" s="1188" t="str">
        <f>IF(Территории!R17="","","" &amp; Территории!R17 &amp; "")</f>
        <v>город Кировск (47522000)</v>
      </c>
      <c r="I49" s="1186" t="s">
        <v>566</v>
      </c>
      <c r="J49" s="1116"/>
      <c r="K49" s="1095"/>
      <c r="L49" s="1095"/>
      <c r="M49" s="1095"/>
      <c r="N49" s="1095"/>
      <c r="O49" s="1095"/>
      <c r="P49" s="1095"/>
      <c r="Q49" s="1095"/>
      <c r="R49" s="1095"/>
      <c r="S49" s="1095"/>
      <c r="T49" s="1095"/>
    </row>
    <row r="50" spans="1:20" s="1090" customFormat="1" ht="45">
      <c r="A50" s="1278">
        <v>6</v>
      </c>
      <c r="B50" s="1095"/>
      <c r="C50" s="1095"/>
      <c r="D50" s="1095"/>
      <c r="F50" s="1117" t="str">
        <f>"2." &amp;mergeValue(A50)</f>
        <v>2.6</v>
      </c>
      <c r="G50" s="1126" t="s">
        <v>472</v>
      </c>
      <c r="H50" s="1188" t="str">
        <f>IF('Перечень тарифов'!R44="","наименование отсутствует","" &amp; 'Перечень тарифов'!R44 &amp; "")</f>
        <v>наименование отсутствует</v>
      </c>
      <c r="I50" s="1091" t="s">
        <v>565</v>
      </c>
      <c r="J50" s="1116"/>
      <c r="K50" s="1095"/>
      <c r="L50" s="1095"/>
      <c r="M50" s="1095"/>
      <c r="N50" s="1095"/>
      <c r="O50" s="1095"/>
      <c r="P50" s="1095"/>
      <c r="Q50" s="1095"/>
      <c r="R50" s="1095"/>
      <c r="S50" s="1095"/>
      <c r="T50" s="1095"/>
    </row>
    <row r="51" spans="1:20" s="1090" customFormat="1" ht="22.5">
      <c r="A51" s="1278"/>
      <c r="B51" s="1095"/>
      <c r="C51" s="1095"/>
      <c r="D51" s="1095"/>
      <c r="F51" s="1117" t="str">
        <f>"3." &amp;mergeValue(A51)</f>
        <v>3.6</v>
      </c>
      <c r="G51" s="1126" t="s">
        <v>473</v>
      </c>
      <c r="H51" s="1188" t="str">
        <f>IF('Перечень тарифов'!F44="","наименование отсутствует","" &amp; 'Перечень тарифов'!F44 &amp; "")</f>
        <v>Поддержание резервной тепловой мощности при отсутствии потребления тепловой энергии</v>
      </c>
      <c r="I51" s="1091" t="s">
        <v>563</v>
      </c>
      <c r="J51" s="1116"/>
      <c r="K51" s="1095"/>
      <c r="L51" s="1095"/>
      <c r="M51" s="1095"/>
      <c r="N51" s="1095"/>
      <c r="O51" s="1095"/>
      <c r="P51" s="1095"/>
      <c r="Q51" s="1095"/>
      <c r="R51" s="1095"/>
      <c r="S51" s="1095"/>
      <c r="T51" s="1095"/>
    </row>
    <row r="52" spans="1:20" s="1090" customFormat="1" ht="22.5">
      <c r="A52" s="1278"/>
      <c r="B52" s="1095"/>
      <c r="C52" s="1095"/>
      <c r="D52" s="1095"/>
      <c r="F52" s="1117" t="str">
        <f>"4."&amp;mergeValue(A52)</f>
        <v>4.6</v>
      </c>
      <c r="G52" s="1126" t="s">
        <v>474</v>
      </c>
      <c r="H52" s="1192" t="s">
        <v>448</v>
      </c>
      <c r="I52" s="1091"/>
      <c r="J52" s="1116"/>
      <c r="K52" s="1095"/>
      <c r="L52" s="1095"/>
      <c r="M52" s="1095"/>
      <c r="N52" s="1095"/>
      <c r="O52" s="1095"/>
      <c r="P52" s="1095"/>
      <c r="Q52" s="1095"/>
      <c r="R52" s="1095"/>
      <c r="S52" s="1095"/>
      <c r="T52" s="1095"/>
    </row>
    <row r="53" spans="1:20" s="1090" customFormat="1" ht="18.75">
      <c r="A53" s="1278"/>
      <c r="B53" s="1278">
        <v>1</v>
      </c>
      <c r="C53" s="1185"/>
      <c r="D53" s="1185"/>
      <c r="F53" s="1117" t="str">
        <f>"4."&amp;mergeValue(A53) &amp;"."&amp;mergeValue(B53)</f>
        <v>4.6.1</v>
      </c>
      <c r="G53" s="1112" t="s">
        <v>567</v>
      </c>
      <c r="H53" s="1188" t="str">
        <f>IF(region_name="","",region_name)</f>
        <v>Мурманская область</v>
      </c>
      <c r="I53" s="1091" t="s">
        <v>477</v>
      </c>
      <c r="J53" s="1116"/>
      <c r="K53" s="1095"/>
      <c r="L53" s="1095"/>
      <c r="M53" s="1095"/>
      <c r="N53" s="1095"/>
      <c r="O53" s="1095"/>
      <c r="P53" s="1095"/>
      <c r="Q53" s="1095"/>
      <c r="R53" s="1095"/>
      <c r="S53" s="1095"/>
      <c r="T53" s="1095"/>
    </row>
    <row r="54" spans="1:20" s="1090" customFormat="1" ht="22.5">
      <c r="A54" s="1278"/>
      <c r="B54" s="1278"/>
      <c r="C54" s="1278">
        <v>1</v>
      </c>
      <c r="D54" s="1185"/>
      <c r="F54" s="1117" t="str">
        <f>"4."&amp;mergeValue(A54) &amp;"."&amp;mergeValue(B54)&amp;"."&amp;mergeValue(C54)</f>
        <v>4.6.1.1</v>
      </c>
      <c r="G54" s="1121" t="s">
        <v>475</v>
      </c>
      <c r="H54" s="1188" t="str">
        <f>IF(Территории!H13="","","" &amp; Территории!H13 &amp; "")</f>
        <v>город Апатиты</v>
      </c>
      <c r="I54" s="1091" t="s">
        <v>478</v>
      </c>
      <c r="J54" s="1116"/>
      <c r="K54" s="1095"/>
      <c r="L54" s="1095"/>
      <c r="M54" s="1095"/>
      <c r="N54" s="1095"/>
      <c r="O54" s="1095"/>
      <c r="P54" s="1095"/>
      <c r="Q54" s="1095"/>
      <c r="R54" s="1095"/>
      <c r="S54" s="1095"/>
      <c r="T54" s="1095"/>
    </row>
    <row r="55" spans="1:20" s="1090" customFormat="1" ht="56.25">
      <c r="A55" s="1278"/>
      <c r="B55" s="1278"/>
      <c r="C55" s="1278"/>
      <c r="D55" s="1185">
        <v>1</v>
      </c>
      <c r="F55" s="1117" t="str">
        <f>"4."&amp;mergeValue(A55) &amp;"."&amp;mergeValue(B55)&amp;"."&amp;mergeValue(C55)&amp;"."&amp;mergeValue(D55)</f>
        <v>4.6.1.1.1</v>
      </c>
      <c r="G55" s="1129" t="s">
        <v>476</v>
      </c>
      <c r="H55" s="1188" t="str">
        <f>IF(Территории!R14="","","" &amp; Территории!R14 &amp; "")</f>
        <v>город Апатиты (47519000)</v>
      </c>
      <c r="I55" s="1186" t="s">
        <v>566</v>
      </c>
      <c r="J55" s="1116"/>
      <c r="K55" s="1095"/>
      <c r="L55" s="1095"/>
      <c r="M55" s="1095"/>
      <c r="N55" s="1095"/>
      <c r="O55" s="1095"/>
      <c r="P55" s="1095"/>
      <c r="Q55" s="1095"/>
      <c r="R55" s="1095"/>
      <c r="S55" s="1095"/>
      <c r="T55" s="1095"/>
    </row>
    <row r="56" spans="1:20" s="1090" customFormat="1" ht="22.5">
      <c r="A56" s="1278"/>
      <c r="B56" s="1095">
        <v>2</v>
      </c>
      <c r="C56" s="1095"/>
      <c r="D56" s="1095"/>
      <c r="F56" s="1117" t="str">
        <f>"4."&amp;mergeValue(A56)</f>
        <v>4.6</v>
      </c>
      <c r="G56" s="1126" t="s">
        <v>474</v>
      </c>
      <c r="H56" s="1192" t="s">
        <v>448</v>
      </c>
      <c r="I56" s="1091"/>
      <c r="J56" s="1116"/>
      <c r="K56" s="1095"/>
      <c r="L56" s="1095"/>
      <c r="M56" s="1095"/>
      <c r="N56" s="1095"/>
      <c r="O56" s="1095"/>
      <c r="P56" s="1095"/>
      <c r="Q56" s="1095"/>
      <c r="R56" s="1095"/>
      <c r="S56" s="1095"/>
      <c r="T56" s="1095"/>
    </row>
    <row r="57" spans="1:20" s="1090" customFormat="1" ht="18.75">
      <c r="A57" s="1278"/>
      <c r="B57" s="1278">
        <v>2</v>
      </c>
      <c r="C57" s="1185"/>
      <c r="D57" s="1185"/>
      <c r="F57" s="1117" t="str">
        <f>"4."&amp;mergeValue(A57) &amp;"."&amp;mergeValue(B57)</f>
        <v>4.6.2</v>
      </c>
      <c r="G57" s="1112" t="s">
        <v>567</v>
      </c>
      <c r="H57" s="1188" t="str">
        <f>IF(region_name="","",region_name)</f>
        <v>Мурманская область</v>
      </c>
      <c r="I57" s="1091" t="s">
        <v>477</v>
      </c>
      <c r="J57" s="1116"/>
      <c r="K57" s="1095"/>
      <c r="L57" s="1095"/>
      <c r="M57" s="1095"/>
      <c r="N57" s="1095"/>
      <c r="O57" s="1095"/>
      <c r="P57" s="1095"/>
      <c r="Q57" s="1095"/>
      <c r="R57" s="1095"/>
      <c r="S57" s="1095"/>
      <c r="T57" s="1095"/>
    </row>
    <row r="58" spans="1:20" s="1090" customFormat="1" ht="22.5">
      <c r="A58" s="1278"/>
      <c r="B58" s="1278"/>
      <c r="C58" s="1278">
        <v>1</v>
      </c>
      <c r="D58" s="1185"/>
      <c r="F58" s="1117" t="str">
        <f>"4."&amp;mergeValue(A58) &amp;"."&amp;mergeValue(B58)&amp;"."&amp;mergeValue(C58)</f>
        <v>4.6.2.1</v>
      </c>
      <c r="G58" s="1121" t="s">
        <v>475</v>
      </c>
      <c r="H58" s="1188" t="str">
        <f>IF(Территории!H16="","","" &amp; Территории!H16 &amp; "")</f>
        <v>город Кировск</v>
      </c>
      <c r="I58" s="1091" t="s">
        <v>478</v>
      </c>
      <c r="J58" s="1116"/>
      <c r="K58" s="1095"/>
      <c r="L58" s="1095"/>
      <c r="M58" s="1095"/>
      <c r="N58" s="1095"/>
      <c r="O58" s="1095"/>
      <c r="P58" s="1095"/>
      <c r="Q58" s="1095"/>
      <c r="R58" s="1095"/>
      <c r="S58" s="1095"/>
      <c r="T58" s="1095"/>
    </row>
    <row r="59" spans="1:20" s="1090" customFormat="1" ht="56.25">
      <c r="A59" s="1278"/>
      <c r="B59" s="1278"/>
      <c r="C59" s="1278"/>
      <c r="D59" s="1185">
        <v>1</v>
      </c>
      <c r="F59" s="1117" t="str">
        <f>"4."&amp;mergeValue(A59) &amp;"."&amp;mergeValue(B59)&amp;"."&amp;mergeValue(C59)&amp;"."&amp;mergeValue(D59)</f>
        <v>4.6.2.1.1</v>
      </c>
      <c r="G59" s="1129" t="s">
        <v>476</v>
      </c>
      <c r="H59" s="1188" t="str">
        <f>IF(Территории!R17="","","" &amp; Территории!R17 &amp; "")</f>
        <v>город Кировск (47522000)</v>
      </c>
      <c r="I59" s="1186" t="s">
        <v>566</v>
      </c>
      <c r="J59" s="1116"/>
      <c r="K59" s="1095"/>
      <c r="L59" s="1095"/>
      <c r="M59" s="1095"/>
      <c r="N59" s="1095"/>
      <c r="O59" s="1095"/>
      <c r="P59" s="1095"/>
      <c r="Q59" s="1095"/>
      <c r="R59" s="1095"/>
      <c r="S59" s="1095"/>
      <c r="T59" s="1095"/>
    </row>
    <row r="60" spans="1:20" s="1090" customFormat="1" ht="45">
      <c r="A60" s="1278">
        <v>7</v>
      </c>
      <c r="B60" s="1095"/>
      <c r="C60" s="1095"/>
      <c r="D60" s="1095"/>
      <c r="F60" s="1117" t="str">
        <f>"2." &amp;mergeValue(A60)</f>
        <v>2.7</v>
      </c>
      <c r="G60" s="1126" t="s">
        <v>472</v>
      </c>
      <c r="H60" s="1188" t="str">
        <f>IF('Перечень тарифов'!R49="","наименование отсутствует","" &amp; 'Перечень тарифов'!R49 &amp; "")</f>
        <v>наименование отсутствует</v>
      </c>
      <c r="I60" s="1091" t="s">
        <v>565</v>
      </c>
      <c r="J60" s="1116"/>
      <c r="K60" s="1095"/>
      <c r="L60" s="1095"/>
      <c r="M60" s="1095"/>
      <c r="N60" s="1095"/>
      <c r="O60" s="1095"/>
      <c r="P60" s="1095"/>
      <c r="Q60" s="1095"/>
      <c r="R60" s="1095"/>
      <c r="S60" s="1095"/>
      <c r="T60" s="1095"/>
    </row>
    <row r="61" spans="1:20" s="1090" customFormat="1" ht="45">
      <c r="A61" s="1278"/>
      <c r="B61" s="1095"/>
      <c r="C61" s="1095"/>
      <c r="D61" s="1095"/>
      <c r="F61" s="1117" t="str">
        <f>"3." &amp;mergeValue(A61)</f>
        <v>3.7</v>
      </c>
      <c r="G61" s="1126" t="s">
        <v>473</v>
      </c>
      <c r="H61" s="1188" t="str">
        <f>IF('Перечень тарифов'!F49="","наименование отсутствует","" &amp; 'Перечень тарифов'!F49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61" s="1091" t="s">
        <v>563</v>
      </c>
      <c r="J61" s="1116"/>
      <c r="K61" s="1095"/>
      <c r="L61" s="1095"/>
      <c r="M61" s="1095"/>
      <c r="N61" s="1095"/>
      <c r="O61" s="1095"/>
      <c r="P61" s="1095"/>
      <c r="Q61" s="1095"/>
      <c r="R61" s="1095"/>
      <c r="S61" s="1095"/>
      <c r="T61" s="1095"/>
    </row>
    <row r="62" spans="1:20" s="1090" customFormat="1" ht="22.5">
      <c r="A62" s="1278"/>
      <c r="B62" s="1095"/>
      <c r="C62" s="1095"/>
      <c r="D62" s="1095"/>
      <c r="F62" s="1117" t="str">
        <f>"4."&amp;mergeValue(A62)</f>
        <v>4.7</v>
      </c>
      <c r="G62" s="1126" t="s">
        <v>474</v>
      </c>
      <c r="H62" s="1192" t="s">
        <v>448</v>
      </c>
      <c r="I62" s="1091"/>
      <c r="J62" s="1116"/>
      <c r="K62" s="1095"/>
      <c r="L62" s="1095"/>
      <c r="M62" s="1095"/>
      <c r="N62" s="1095"/>
      <c r="O62" s="1095"/>
      <c r="P62" s="1095"/>
      <c r="Q62" s="1095"/>
      <c r="R62" s="1095"/>
      <c r="S62" s="1095"/>
      <c r="T62" s="1095"/>
    </row>
    <row r="63" spans="1:20" s="1090" customFormat="1" ht="18.75">
      <c r="A63" s="1278"/>
      <c r="B63" s="1278">
        <v>1</v>
      </c>
      <c r="C63" s="1185"/>
      <c r="D63" s="1185"/>
      <c r="F63" s="1117" t="str">
        <f>"4."&amp;mergeValue(A63) &amp;"."&amp;mergeValue(B63)</f>
        <v>4.7.1</v>
      </c>
      <c r="G63" s="1112" t="s">
        <v>567</v>
      </c>
      <c r="H63" s="1188" t="str">
        <f>IF(region_name="","",region_name)</f>
        <v>Мурманская область</v>
      </c>
      <c r="I63" s="1091" t="s">
        <v>477</v>
      </c>
      <c r="J63" s="1116"/>
      <c r="K63" s="1095"/>
      <c r="L63" s="1095"/>
      <c r="M63" s="1095"/>
      <c r="N63" s="1095"/>
      <c r="O63" s="1095"/>
      <c r="P63" s="1095"/>
      <c r="Q63" s="1095"/>
      <c r="R63" s="1095"/>
      <c r="S63" s="1095"/>
      <c r="T63" s="1095"/>
    </row>
    <row r="64" spans="1:20" s="1090" customFormat="1" ht="22.5">
      <c r="A64" s="1278"/>
      <c r="B64" s="1278"/>
      <c r="C64" s="1278">
        <v>1</v>
      </c>
      <c r="D64" s="1185"/>
      <c r="F64" s="1117" t="str">
        <f>"4."&amp;mergeValue(A64) &amp;"."&amp;mergeValue(B64)&amp;"."&amp;mergeValue(C64)</f>
        <v>4.7.1.1</v>
      </c>
      <c r="G64" s="1121" t="s">
        <v>475</v>
      </c>
      <c r="H64" s="1188" t="str">
        <f>IF(Территории!H13="","","" &amp; Территории!H13 &amp; "")</f>
        <v>город Апатиты</v>
      </c>
      <c r="I64" s="1091" t="s">
        <v>478</v>
      </c>
      <c r="J64" s="1116"/>
      <c r="K64" s="1095"/>
      <c r="L64" s="1095"/>
      <c r="M64" s="1095"/>
      <c r="N64" s="1095"/>
      <c r="O64" s="1095"/>
      <c r="P64" s="1095"/>
      <c r="Q64" s="1095"/>
      <c r="R64" s="1095"/>
      <c r="S64" s="1095"/>
      <c r="T64" s="1095"/>
    </row>
    <row r="65" spans="1:20" s="1090" customFormat="1" ht="56.25">
      <c r="A65" s="1278"/>
      <c r="B65" s="1278"/>
      <c r="C65" s="1278"/>
      <c r="D65" s="1185">
        <v>1</v>
      </c>
      <c r="F65" s="1117" t="str">
        <f>"4."&amp;mergeValue(A65) &amp;"."&amp;mergeValue(B65)&amp;"."&amp;mergeValue(C65)&amp;"."&amp;mergeValue(D65)</f>
        <v>4.7.1.1.1</v>
      </c>
      <c r="G65" s="1129" t="s">
        <v>476</v>
      </c>
      <c r="H65" s="1188" t="str">
        <f>IF(Территории!R14="","","" &amp; Территории!R14 &amp; "")</f>
        <v>город Апатиты (47519000)</v>
      </c>
      <c r="I65" s="1186" t="s">
        <v>566</v>
      </c>
      <c r="J65" s="1116"/>
      <c r="K65" s="1095"/>
      <c r="L65" s="1095"/>
      <c r="M65" s="1095"/>
      <c r="N65" s="1095"/>
      <c r="O65" s="1095"/>
      <c r="P65" s="1095"/>
      <c r="Q65" s="1095"/>
      <c r="R65" s="1095"/>
      <c r="S65" s="1095"/>
      <c r="T65" s="1095"/>
    </row>
    <row r="66" spans="1:20" s="1090" customFormat="1" ht="22.5">
      <c r="A66" s="1278"/>
      <c r="B66" s="1095">
        <v>2</v>
      </c>
      <c r="C66" s="1095"/>
      <c r="D66" s="1095"/>
      <c r="F66" s="1117" t="str">
        <f>"4."&amp;mergeValue(A66)</f>
        <v>4.7</v>
      </c>
      <c r="G66" s="1126" t="s">
        <v>474</v>
      </c>
      <c r="H66" s="1192" t="s">
        <v>448</v>
      </c>
      <c r="I66" s="1091"/>
      <c r="J66" s="1116"/>
      <c r="K66" s="1095"/>
      <c r="L66" s="1095"/>
      <c r="M66" s="1095"/>
      <c r="N66" s="1095"/>
      <c r="O66" s="1095"/>
      <c r="P66" s="1095"/>
      <c r="Q66" s="1095"/>
      <c r="R66" s="1095"/>
      <c r="S66" s="1095"/>
      <c r="T66" s="1095"/>
    </row>
    <row r="67" spans="1:20" s="1090" customFormat="1" ht="18.75">
      <c r="A67" s="1278"/>
      <c r="B67" s="1278">
        <v>2</v>
      </c>
      <c r="C67" s="1185"/>
      <c r="D67" s="1185"/>
      <c r="F67" s="1117" t="str">
        <f>"4."&amp;mergeValue(A67) &amp;"."&amp;mergeValue(B67)</f>
        <v>4.7.2</v>
      </c>
      <c r="G67" s="1112" t="s">
        <v>567</v>
      </c>
      <c r="H67" s="1188" t="str">
        <f>IF(region_name="","",region_name)</f>
        <v>Мурманская область</v>
      </c>
      <c r="I67" s="1091" t="s">
        <v>477</v>
      </c>
      <c r="J67" s="1116"/>
      <c r="K67" s="1095"/>
      <c r="L67" s="1095"/>
      <c r="M67" s="1095"/>
      <c r="N67" s="1095"/>
      <c r="O67" s="1095"/>
      <c r="P67" s="1095"/>
      <c r="Q67" s="1095"/>
      <c r="R67" s="1095"/>
      <c r="S67" s="1095"/>
      <c r="T67" s="1095"/>
    </row>
    <row r="68" spans="1:20" s="1090" customFormat="1" ht="22.5">
      <c r="A68" s="1278"/>
      <c r="B68" s="1278"/>
      <c r="C68" s="1278">
        <v>1</v>
      </c>
      <c r="D68" s="1185"/>
      <c r="F68" s="1117" t="str">
        <f>"4."&amp;mergeValue(A68) &amp;"."&amp;mergeValue(B68)&amp;"."&amp;mergeValue(C68)</f>
        <v>4.7.2.1</v>
      </c>
      <c r="G68" s="1121" t="s">
        <v>475</v>
      </c>
      <c r="H68" s="1188" t="str">
        <f>IF(Территории!H16="","","" &amp; Территории!H16 &amp; "")</f>
        <v>город Кировск</v>
      </c>
      <c r="I68" s="1091" t="s">
        <v>478</v>
      </c>
      <c r="J68" s="1116"/>
      <c r="K68" s="1095"/>
      <c r="L68" s="1095"/>
      <c r="M68" s="1095"/>
      <c r="N68" s="1095"/>
      <c r="O68" s="1095"/>
      <c r="P68" s="1095"/>
      <c r="Q68" s="1095"/>
      <c r="R68" s="1095"/>
      <c r="S68" s="1095"/>
      <c r="T68" s="1095"/>
    </row>
    <row r="69" spans="1:20" s="1090" customFormat="1" ht="56.25">
      <c r="A69" s="1278"/>
      <c r="B69" s="1278"/>
      <c r="C69" s="1278"/>
      <c r="D69" s="1185">
        <v>1</v>
      </c>
      <c r="F69" s="1117" t="str">
        <f>"4."&amp;mergeValue(A69) &amp;"."&amp;mergeValue(B69)&amp;"."&amp;mergeValue(C69)&amp;"."&amp;mergeValue(D69)</f>
        <v>4.7.2.1.1</v>
      </c>
      <c r="G69" s="1129" t="s">
        <v>476</v>
      </c>
      <c r="H69" s="1188" t="str">
        <f>IF(Территории!R17="","","" &amp; Территории!R17 &amp; "")</f>
        <v>город Кировск (47522000)</v>
      </c>
      <c r="I69" s="1186" t="s">
        <v>566</v>
      </c>
      <c r="J69" s="1116"/>
      <c r="K69" s="1095"/>
      <c r="L69" s="1095"/>
      <c r="M69" s="1095"/>
      <c r="N69" s="1095"/>
      <c r="O69" s="1095"/>
      <c r="P69" s="1095"/>
      <c r="Q69" s="1095"/>
      <c r="R69" s="1095"/>
      <c r="S69" s="1095"/>
      <c r="T69" s="1095"/>
    </row>
    <row r="70" spans="1:20" s="1090" customFormat="1" ht="45">
      <c r="A70" s="1278">
        <v>8</v>
      </c>
      <c r="B70" s="1095"/>
      <c r="C70" s="1095"/>
      <c r="D70" s="1095"/>
      <c r="F70" s="1117" t="str">
        <f>"2." &amp;mergeValue(A70)</f>
        <v>2.8</v>
      </c>
      <c r="G70" s="1126" t="s">
        <v>472</v>
      </c>
      <c r="H70" s="1188" t="str">
        <f>IF('Перечень тарифов'!R54="","наименование отсутствует","" &amp; 'Перечень тарифов'!R54 &amp; "")</f>
        <v>наименование отсутствует</v>
      </c>
      <c r="I70" s="1091" t="s">
        <v>565</v>
      </c>
      <c r="J70" s="1116"/>
      <c r="K70" s="1095"/>
      <c r="L70" s="1095"/>
      <c r="M70" s="1095"/>
      <c r="N70" s="1095"/>
      <c r="O70" s="1095"/>
      <c r="P70" s="1095"/>
      <c r="Q70" s="1095"/>
      <c r="R70" s="1095"/>
      <c r="S70" s="1095"/>
      <c r="T70" s="1095"/>
    </row>
    <row r="71" spans="1:20" s="1090" customFormat="1" ht="45">
      <c r="A71" s="1278"/>
      <c r="B71" s="1095"/>
      <c r="C71" s="1095"/>
      <c r="D71" s="1095"/>
      <c r="F71" s="1117" t="str">
        <f>"3." &amp;mergeValue(A71)</f>
        <v>3.8</v>
      </c>
      <c r="G71" s="1126" t="s">
        <v>473</v>
      </c>
      <c r="H71" s="1188" t="str">
        <f>IF('Перечень тарифов'!F54="","наименование отсутствует","" &amp; 'Перечень тарифов'!F54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71" s="1091" t="s">
        <v>563</v>
      </c>
      <c r="J71" s="1116"/>
      <c r="K71" s="1095"/>
      <c r="L71" s="1095"/>
      <c r="M71" s="1095"/>
      <c r="N71" s="1095"/>
      <c r="O71" s="1095"/>
      <c r="P71" s="1095"/>
      <c r="Q71" s="1095"/>
      <c r="R71" s="1095"/>
      <c r="S71" s="1095"/>
      <c r="T71" s="1095"/>
    </row>
    <row r="72" spans="1:20" s="1090" customFormat="1" ht="22.5">
      <c r="A72" s="1278"/>
      <c r="B72" s="1095"/>
      <c r="C72" s="1095"/>
      <c r="D72" s="1095"/>
      <c r="F72" s="1117" t="str">
        <f>"4."&amp;mergeValue(A72)</f>
        <v>4.8</v>
      </c>
      <c r="G72" s="1126" t="s">
        <v>474</v>
      </c>
      <c r="H72" s="1192" t="s">
        <v>448</v>
      </c>
      <c r="I72" s="1091"/>
      <c r="J72" s="1116"/>
      <c r="K72" s="1095"/>
      <c r="L72" s="1095"/>
      <c r="M72" s="1095"/>
      <c r="N72" s="1095"/>
      <c r="O72" s="1095"/>
      <c r="P72" s="1095"/>
      <c r="Q72" s="1095"/>
      <c r="R72" s="1095"/>
      <c r="S72" s="1095"/>
      <c r="T72" s="1095"/>
    </row>
    <row r="73" spans="1:20" s="1090" customFormat="1" ht="18.75">
      <c r="A73" s="1278"/>
      <c r="B73" s="1278">
        <v>1</v>
      </c>
      <c r="C73" s="1185"/>
      <c r="D73" s="1185"/>
      <c r="F73" s="1117" t="str">
        <f>"4."&amp;mergeValue(A73) &amp;"."&amp;mergeValue(B73)</f>
        <v>4.8.1</v>
      </c>
      <c r="G73" s="1112" t="s">
        <v>567</v>
      </c>
      <c r="H73" s="1188" t="str">
        <f>IF(region_name="","",region_name)</f>
        <v>Мурманская область</v>
      </c>
      <c r="I73" s="1091" t="s">
        <v>477</v>
      </c>
      <c r="J73" s="1116"/>
      <c r="K73" s="1095"/>
      <c r="L73" s="1095"/>
      <c r="M73" s="1095"/>
      <c r="N73" s="1095"/>
      <c r="O73" s="1095"/>
      <c r="P73" s="1095"/>
      <c r="Q73" s="1095"/>
      <c r="R73" s="1095"/>
      <c r="S73" s="1095"/>
      <c r="T73" s="1095"/>
    </row>
    <row r="74" spans="1:20" s="1090" customFormat="1" ht="22.5">
      <c r="A74" s="1278"/>
      <c r="B74" s="1278"/>
      <c r="C74" s="1278">
        <v>1</v>
      </c>
      <c r="D74" s="1185"/>
      <c r="F74" s="1117" t="str">
        <f>"4."&amp;mergeValue(A74) &amp;"."&amp;mergeValue(B74)&amp;"."&amp;mergeValue(C74)</f>
        <v>4.8.1.1</v>
      </c>
      <c r="G74" s="1121" t="s">
        <v>475</v>
      </c>
      <c r="H74" s="1188" t="str">
        <f>IF(Территории!H13="","","" &amp; Территории!H13 &amp; "")</f>
        <v>город Апатиты</v>
      </c>
      <c r="I74" s="1091" t="s">
        <v>478</v>
      </c>
      <c r="J74" s="1116"/>
      <c r="K74" s="1095"/>
      <c r="L74" s="1095"/>
      <c r="M74" s="1095"/>
      <c r="N74" s="1095"/>
      <c r="O74" s="1095"/>
      <c r="P74" s="1095"/>
      <c r="Q74" s="1095"/>
      <c r="R74" s="1095"/>
      <c r="S74" s="1095"/>
      <c r="T74" s="1095"/>
    </row>
    <row r="75" spans="1:20" s="1090" customFormat="1" ht="56.25">
      <c r="A75" s="1278"/>
      <c r="B75" s="1278"/>
      <c r="C75" s="1278"/>
      <c r="D75" s="1185">
        <v>1</v>
      </c>
      <c r="F75" s="1117" t="str">
        <f>"4."&amp;mergeValue(A75) &amp;"."&amp;mergeValue(B75)&amp;"."&amp;mergeValue(C75)&amp;"."&amp;mergeValue(D75)</f>
        <v>4.8.1.1.1</v>
      </c>
      <c r="G75" s="1129" t="s">
        <v>476</v>
      </c>
      <c r="H75" s="1188" t="str">
        <f>IF(Территории!R14="","","" &amp; Территории!R14 &amp; "")</f>
        <v>город Апатиты (47519000)</v>
      </c>
      <c r="I75" s="1186" t="s">
        <v>566</v>
      </c>
      <c r="J75" s="1116"/>
      <c r="K75" s="1095"/>
      <c r="L75" s="1095"/>
      <c r="M75" s="1095"/>
      <c r="N75" s="1095"/>
      <c r="O75" s="1095"/>
      <c r="P75" s="1095"/>
      <c r="Q75" s="1095"/>
      <c r="R75" s="1095"/>
      <c r="S75" s="1095"/>
      <c r="T75" s="1095"/>
    </row>
    <row r="76" spans="1:20" s="1090" customFormat="1" ht="22.5">
      <c r="A76" s="1278"/>
      <c r="B76" s="1095">
        <v>2</v>
      </c>
      <c r="C76" s="1095"/>
      <c r="D76" s="1095"/>
      <c r="F76" s="1117" t="str">
        <f>"4."&amp;mergeValue(A76)</f>
        <v>4.8</v>
      </c>
      <c r="G76" s="1126" t="s">
        <v>474</v>
      </c>
      <c r="H76" s="1192" t="s">
        <v>448</v>
      </c>
      <c r="I76" s="1091"/>
      <c r="J76" s="1116"/>
      <c r="K76" s="1095"/>
      <c r="L76" s="1095"/>
      <c r="M76" s="1095"/>
      <c r="N76" s="1095"/>
      <c r="O76" s="1095"/>
      <c r="P76" s="1095"/>
      <c r="Q76" s="1095"/>
      <c r="R76" s="1095"/>
      <c r="S76" s="1095"/>
      <c r="T76" s="1095"/>
    </row>
    <row r="77" spans="1:20" s="1090" customFormat="1" ht="18.75">
      <c r="A77" s="1278"/>
      <c r="B77" s="1278">
        <v>2</v>
      </c>
      <c r="C77" s="1185"/>
      <c r="D77" s="1185"/>
      <c r="F77" s="1117" t="str">
        <f>"4."&amp;mergeValue(A77) &amp;"."&amp;mergeValue(B77)</f>
        <v>4.8.2</v>
      </c>
      <c r="G77" s="1112" t="s">
        <v>567</v>
      </c>
      <c r="H77" s="1188" t="str">
        <f>IF(region_name="","",region_name)</f>
        <v>Мурманская область</v>
      </c>
      <c r="I77" s="1091" t="s">
        <v>477</v>
      </c>
      <c r="J77" s="1116"/>
      <c r="K77" s="1095"/>
      <c r="L77" s="1095"/>
      <c r="M77" s="1095"/>
      <c r="N77" s="1095"/>
      <c r="O77" s="1095"/>
      <c r="P77" s="1095"/>
      <c r="Q77" s="1095"/>
      <c r="R77" s="1095"/>
      <c r="S77" s="1095"/>
      <c r="T77" s="1095"/>
    </row>
    <row r="78" spans="1:20" s="1090" customFormat="1" ht="22.5">
      <c r="A78" s="1278"/>
      <c r="B78" s="1278"/>
      <c r="C78" s="1278">
        <v>1</v>
      </c>
      <c r="D78" s="1185"/>
      <c r="F78" s="1117" t="str">
        <f>"4."&amp;mergeValue(A78) &amp;"."&amp;mergeValue(B78)&amp;"."&amp;mergeValue(C78)</f>
        <v>4.8.2.1</v>
      </c>
      <c r="G78" s="1121" t="s">
        <v>475</v>
      </c>
      <c r="H78" s="1188" t="str">
        <f>IF(Территории!H16="","","" &amp; Территории!H16 &amp; "")</f>
        <v>город Кировск</v>
      </c>
      <c r="I78" s="1091" t="s">
        <v>478</v>
      </c>
      <c r="J78" s="1116"/>
      <c r="K78" s="1095"/>
      <c r="L78" s="1095"/>
      <c r="M78" s="1095"/>
      <c r="N78" s="1095"/>
      <c r="O78" s="1095"/>
      <c r="P78" s="1095"/>
      <c r="Q78" s="1095"/>
      <c r="R78" s="1095"/>
      <c r="S78" s="1095"/>
      <c r="T78" s="1095"/>
    </row>
    <row r="79" spans="1:20" s="1090" customFormat="1" ht="56.25">
      <c r="A79" s="1278"/>
      <c r="B79" s="1278"/>
      <c r="C79" s="1278"/>
      <c r="D79" s="1185">
        <v>1</v>
      </c>
      <c r="F79" s="1117" t="str">
        <f>"4."&amp;mergeValue(A79) &amp;"."&amp;mergeValue(B79)&amp;"."&amp;mergeValue(C79)&amp;"."&amp;mergeValue(D79)</f>
        <v>4.8.2.1.1</v>
      </c>
      <c r="G79" s="1129" t="s">
        <v>476</v>
      </c>
      <c r="H79" s="1188" t="str">
        <f>IF(Территории!R17="","","" &amp; Территории!R17 &amp; "")</f>
        <v>город Кировск (47522000)</v>
      </c>
      <c r="I79" s="1186" t="s">
        <v>566</v>
      </c>
      <c r="J79" s="1116"/>
      <c r="K79" s="1095"/>
      <c r="L79" s="1095"/>
      <c r="M79" s="1095"/>
      <c r="N79" s="1095"/>
      <c r="O79" s="1095"/>
      <c r="P79" s="1095"/>
      <c r="Q79" s="1095"/>
      <c r="R79" s="1095"/>
      <c r="S79" s="1095"/>
      <c r="T79" s="1095"/>
    </row>
    <row r="80" spans="1:20" s="1090" customFormat="1" ht="45">
      <c r="A80" s="1278">
        <v>9</v>
      </c>
      <c r="B80" s="1095"/>
      <c r="C80" s="1095"/>
      <c r="D80" s="1095"/>
      <c r="F80" s="1117" t="str">
        <f>"2." &amp;mergeValue(A80)</f>
        <v>2.9</v>
      </c>
      <c r="G80" s="1126" t="s">
        <v>472</v>
      </c>
      <c r="H80" s="1188" t="str">
        <f>IF('Перечень тарифов'!R58="","наименование отсутствует","" &amp; 'Перечень тарифов'!R58 &amp; "")</f>
        <v>наименование отсутствует</v>
      </c>
      <c r="I80" s="1091" t="s">
        <v>565</v>
      </c>
      <c r="J80" s="1116"/>
      <c r="K80" s="1095"/>
      <c r="L80" s="1095"/>
      <c r="M80" s="1095"/>
      <c r="N80" s="1095"/>
      <c r="O80" s="1095"/>
      <c r="P80" s="1095"/>
      <c r="Q80" s="1095"/>
      <c r="R80" s="1095"/>
      <c r="S80" s="1095"/>
      <c r="T80" s="1095"/>
    </row>
    <row r="81" spans="1:20" s="1090" customFormat="1" ht="45">
      <c r="A81" s="1278"/>
      <c r="B81" s="1095"/>
      <c r="C81" s="1095"/>
      <c r="D81" s="1095"/>
      <c r="F81" s="1117" t="str">
        <f>"3." &amp;mergeValue(A81)</f>
        <v>3.9</v>
      </c>
      <c r="G81" s="1126" t="s">
        <v>473</v>
      </c>
      <c r="H81" s="1188" t="str">
        <f>IF('Перечень тарифов'!F54="","наименование отсутствует","" &amp; 'Перечень тарифов'!F54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v>
      </c>
      <c r="I81" s="1091" t="s">
        <v>563</v>
      </c>
      <c r="J81" s="1116"/>
      <c r="K81" s="1095"/>
      <c r="L81" s="1095"/>
      <c r="M81" s="1095"/>
      <c r="N81" s="1095"/>
      <c r="O81" s="1095"/>
      <c r="P81" s="1095"/>
      <c r="Q81" s="1095"/>
      <c r="R81" s="1095"/>
      <c r="S81" s="1095"/>
      <c r="T81" s="1095"/>
    </row>
    <row r="82" spans="1:20" s="1090" customFormat="1" ht="22.5">
      <c r="A82" s="1278"/>
      <c r="B82" s="1095"/>
      <c r="C82" s="1095"/>
      <c r="D82" s="1095"/>
      <c r="F82" s="1117" t="str">
        <f>"4."&amp;mergeValue(A82)</f>
        <v>4.9</v>
      </c>
      <c r="G82" s="1126" t="s">
        <v>474</v>
      </c>
      <c r="H82" s="1192" t="s">
        <v>448</v>
      </c>
      <c r="I82" s="1091"/>
      <c r="J82" s="1116"/>
      <c r="K82" s="1095"/>
      <c r="L82" s="1095"/>
      <c r="M82" s="1095"/>
      <c r="N82" s="1095"/>
      <c r="O82" s="1095"/>
      <c r="P82" s="1095"/>
      <c r="Q82" s="1095"/>
      <c r="R82" s="1095"/>
      <c r="S82" s="1095"/>
      <c r="T82" s="1095"/>
    </row>
    <row r="83" spans="1:20" s="1090" customFormat="1" ht="18.75">
      <c r="A83" s="1278"/>
      <c r="B83" s="1278">
        <v>1</v>
      </c>
      <c r="C83" s="1185"/>
      <c r="D83" s="1185"/>
      <c r="F83" s="1117" t="str">
        <f>"4."&amp;mergeValue(A83) &amp;"."&amp;mergeValue(B83)</f>
        <v>4.9.1</v>
      </c>
      <c r="G83" s="1112" t="s">
        <v>567</v>
      </c>
      <c r="H83" s="1188" t="str">
        <f>IF(region_name="","",region_name)</f>
        <v>Мурманская область</v>
      </c>
      <c r="I83" s="1091" t="s">
        <v>477</v>
      </c>
      <c r="J83" s="1116"/>
      <c r="K83" s="1095"/>
      <c r="L83" s="1095"/>
      <c r="M83" s="1095"/>
      <c r="N83" s="1095"/>
      <c r="O83" s="1095"/>
      <c r="P83" s="1095"/>
      <c r="Q83" s="1095"/>
      <c r="R83" s="1095"/>
      <c r="S83" s="1095"/>
      <c r="T83" s="1095"/>
    </row>
    <row r="84" spans="1:20" s="1090" customFormat="1" ht="22.5">
      <c r="A84" s="1278"/>
      <c r="B84" s="1278"/>
      <c r="C84" s="1278">
        <v>1</v>
      </c>
      <c r="D84" s="1185"/>
      <c r="F84" s="1117" t="str">
        <f>"4."&amp;mergeValue(A84) &amp;"."&amp;mergeValue(B84)&amp;"."&amp;mergeValue(C84)</f>
        <v>4.9.1.1</v>
      </c>
      <c r="G84" s="1121" t="s">
        <v>475</v>
      </c>
      <c r="H84" s="1188" t="str">
        <f>IF(Территории!H13="","","" &amp; Территории!H13 &amp; "")</f>
        <v>город Апатиты</v>
      </c>
      <c r="I84" s="1091" t="s">
        <v>478</v>
      </c>
      <c r="J84" s="1116"/>
      <c r="K84" s="1095"/>
      <c r="L84" s="1095"/>
      <c r="M84" s="1095"/>
      <c r="N84" s="1095"/>
      <c r="O84" s="1095"/>
      <c r="P84" s="1095"/>
      <c r="Q84" s="1095"/>
      <c r="R84" s="1095"/>
      <c r="S84" s="1095"/>
      <c r="T84" s="1095"/>
    </row>
    <row r="85" spans="1:20" s="1090" customFormat="1" ht="56.25">
      <c r="A85" s="1278"/>
      <c r="B85" s="1278"/>
      <c r="C85" s="1278"/>
      <c r="D85" s="1185">
        <v>1</v>
      </c>
      <c r="F85" s="1117" t="str">
        <f>"4."&amp;mergeValue(A85) &amp;"."&amp;mergeValue(B85)&amp;"."&amp;mergeValue(C85)&amp;"."&amp;mergeValue(D85)</f>
        <v>4.9.1.1.1</v>
      </c>
      <c r="G85" s="1129" t="s">
        <v>476</v>
      </c>
      <c r="H85" s="1188" t="str">
        <f>IF(Территории!R14="","","" &amp; Территории!R14 &amp; "")</f>
        <v>город Апатиты (47519000)</v>
      </c>
      <c r="I85" s="1186" t="s">
        <v>566</v>
      </c>
      <c r="J85" s="1116"/>
      <c r="K85" s="1095"/>
      <c r="L85" s="1095"/>
      <c r="M85" s="1095"/>
      <c r="N85" s="1095"/>
      <c r="O85" s="1095"/>
      <c r="P85" s="1095"/>
      <c r="Q85" s="1095"/>
      <c r="R85" s="1095"/>
      <c r="S85" s="1095"/>
      <c r="T85" s="1095"/>
    </row>
    <row r="86" spans="1:20" s="1090" customFormat="1" ht="22.5">
      <c r="A86" s="1278"/>
      <c r="B86" s="1095">
        <v>2</v>
      </c>
      <c r="C86" s="1095"/>
      <c r="D86" s="1095"/>
      <c r="F86" s="1117" t="str">
        <f>"4."&amp;mergeValue(A86)</f>
        <v>4.9</v>
      </c>
      <c r="G86" s="1126" t="s">
        <v>474</v>
      </c>
      <c r="H86" s="1192" t="s">
        <v>448</v>
      </c>
      <c r="I86" s="1091"/>
      <c r="J86" s="1116"/>
      <c r="K86" s="1095"/>
      <c r="L86" s="1095"/>
      <c r="M86" s="1095"/>
      <c r="N86" s="1095"/>
      <c r="O86" s="1095"/>
      <c r="P86" s="1095"/>
      <c r="Q86" s="1095"/>
      <c r="R86" s="1095"/>
      <c r="S86" s="1095"/>
      <c r="T86" s="1095"/>
    </row>
    <row r="87" spans="1:20" s="1090" customFormat="1" ht="18.75">
      <c r="A87" s="1278"/>
      <c r="B87" s="1278">
        <v>2</v>
      </c>
      <c r="C87" s="1185"/>
      <c r="D87" s="1185"/>
      <c r="F87" s="1117" t="str">
        <f>"4."&amp;mergeValue(A87) &amp;"."&amp;mergeValue(B87)</f>
        <v>4.9.2</v>
      </c>
      <c r="G87" s="1112" t="s">
        <v>567</v>
      </c>
      <c r="H87" s="1188" t="str">
        <f>IF(region_name="","",region_name)</f>
        <v>Мурманская область</v>
      </c>
      <c r="I87" s="1091" t="s">
        <v>477</v>
      </c>
      <c r="J87" s="1116"/>
      <c r="K87" s="1095"/>
      <c r="L87" s="1095"/>
      <c r="M87" s="1095"/>
      <c r="N87" s="1095"/>
      <c r="O87" s="1095"/>
      <c r="P87" s="1095"/>
      <c r="Q87" s="1095"/>
      <c r="R87" s="1095"/>
      <c r="S87" s="1095"/>
      <c r="T87" s="1095"/>
    </row>
    <row r="88" spans="1:20" s="1090" customFormat="1" ht="22.5">
      <c r="A88" s="1278"/>
      <c r="B88" s="1278"/>
      <c r="C88" s="1278">
        <v>1</v>
      </c>
      <c r="D88" s="1185"/>
      <c r="F88" s="1117" t="str">
        <f>"4."&amp;mergeValue(A88) &amp;"."&amp;mergeValue(B88)&amp;"."&amp;mergeValue(C88)</f>
        <v>4.9.2.1</v>
      </c>
      <c r="G88" s="1121" t="s">
        <v>475</v>
      </c>
      <c r="H88" s="1188" t="str">
        <f>IF(Территории!H16="","","" &amp; Территории!H16 &amp; "")</f>
        <v>город Кировск</v>
      </c>
      <c r="I88" s="1091" t="s">
        <v>478</v>
      </c>
      <c r="J88" s="1116"/>
      <c r="K88" s="1095"/>
      <c r="L88" s="1095"/>
      <c r="M88" s="1095"/>
      <c r="N88" s="1095"/>
      <c r="O88" s="1095"/>
      <c r="P88" s="1095"/>
      <c r="Q88" s="1095"/>
      <c r="R88" s="1095"/>
      <c r="S88" s="1095"/>
      <c r="T88" s="1095"/>
    </row>
    <row r="89" spans="1:20" s="1090" customFormat="1" ht="56.25">
      <c r="A89" s="1278"/>
      <c r="B89" s="1278"/>
      <c r="C89" s="1278"/>
      <c r="D89" s="1185">
        <v>1</v>
      </c>
      <c r="F89" s="1117" t="str">
        <f>"4."&amp;mergeValue(A89) &amp;"."&amp;mergeValue(B89)&amp;"."&amp;mergeValue(C89)&amp;"."&amp;mergeValue(D89)</f>
        <v>4.9.2.1.1</v>
      </c>
      <c r="G89" s="1129" t="s">
        <v>476</v>
      </c>
      <c r="H89" s="1188" t="str">
        <f>IF(Территории!R17="","","" &amp; Территории!R17 &amp; "")</f>
        <v>город Кировск (47522000)</v>
      </c>
      <c r="I89" s="1186" t="s">
        <v>566</v>
      </c>
      <c r="J89" s="1116"/>
      <c r="K89" s="1095"/>
      <c r="L89" s="1095"/>
      <c r="M89" s="1095"/>
      <c r="N89" s="1095"/>
      <c r="O89" s="1095"/>
      <c r="P89" s="1095"/>
      <c r="Q89" s="1095"/>
      <c r="R89" s="1095"/>
      <c r="S89" s="1095"/>
      <c r="T89" s="1095"/>
    </row>
    <row r="90" spans="1:20" s="1114" customFormat="1" ht="3" customHeight="1">
      <c r="A90" s="1115"/>
      <c r="B90" s="1115"/>
      <c r="C90" s="1115"/>
      <c r="D90" s="1115"/>
      <c r="F90" s="1113"/>
      <c r="G90" s="1127"/>
      <c r="H90" s="1128"/>
      <c r="I90" s="1098"/>
      <c r="J90" s="1115"/>
      <c r="K90" s="1115"/>
      <c r="L90" s="1115"/>
      <c r="M90" s="1115"/>
      <c r="N90" s="1115"/>
      <c r="O90" s="1115"/>
      <c r="P90" s="1115"/>
      <c r="Q90" s="1115"/>
      <c r="R90" s="1115"/>
      <c r="S90" s="1115"/>
      <c r="T90" s="1115"/>
    </row>
    <row r="91" spans="1:20" s="1114" customFormat="1" ht="15" customHeight="1">
      <c r="A91" s="1115"/>
      <c r="B91" s="1115"/>
      <c r="C91" s="1115"/>
      <c r="D91" s="1115"/>
      <c r="F91" s="1113"/>
      <c r="G91" s="1273" t="s">
        <v>568</v>
      </c>
      <c r="H91" s="1273"/>
      <c r="I91" s="1098"/>
      <c r="J91" s="1115"/>
      <c r="K91" s="1115"/>
      <c r="L91" s="1115"/>
      <c r="M91" s="1115"/>
      <c r="N91" s="1115"/>
      <c r="O91" s="1115"/>
      <c r="P91" s="1115"/>
      <c r="Q91" s="1115"/>
      <c r="R91" s="1115"/>
      <c r="S91" s="1115"/>
      <c r="T91" s="1115"/>
    </row>
  </sheetData>
  <sheetProtection password="FA9C" sheet="1" objects="1" scenarios="1" formatColumns="0" formatRows="0"/>
  <mergeCells count="45">
    <mergeCell ref="I4:I5"/>
    <mergeCell ref="A8:A17"/>
    <mergeCell ref="B11:B13"/>
    <mergeCell ref="C12:C13"/>
    <mergeCell ref="B15:B17"/>
    <mergeCell ref="C16:C17"/>
    <mergeCell ref="A28:A33"/>
    <mergeCell ref="B31:B33"/>
    <mergeCell ref="C32:C33"/>
    <mergeCell ref="F2:H2"/>
    <mergeCell ref="F4:H4"/>
    <mergeCell ref="A18:A27"/>
    <mergeCell ref="B21:B23"/>
    <mergeCell ref="C22:C23"/>
    <mergeCell ref="B25:B27"/>
    <mergeCell ref="C26:C27"/>
    <mergeCell ref="A34:A39"/>
    <mergeCell ref="B37:B39"/>
    <mergeCell ref="C38:C39"/>
    <mergeCell ref="A40:A49"/>
    <mergeCell ref="B43:B45"/>
    <mergeCell ref="C44:C45"/>
    <mergeCell ref="B47:B49"/>
    <mergeCell ref="C48:C49"/>
    <mergeCell ref="A60:A69"/>
    <mergeCell ref="B63:B65"/>
    <mergeCell ref="C64:C65"/>
    <mergeCell ref="B67:B69"/>
    <mergeCell ref="C68:C69"/>
    <mergeCell ref="A50:A59"/>
    <mergeCell ref="B53:B55"/>
    <mergeCell ref="C54:C55"/>
    <mergeCell ref="B57:B59"/>
    <mergeCell ref="C58:C59"/>
    <mergeCell ref="G91:H91"/>
    <mergeCell ref="A70:A79"/>
    <mergeCell ref="B73:B75"/>
    <mergeCell ref="C74:C75"/>
    <mergeCell ref="B77:B79"/>
    <mergeCell ref="C78:C79"/>
    <mergeCell ref="A80:A89"/>
    <mergeCell ref="B83:B85"/>
    <mergeCell ref="C84:C85"/>
    <mergeCell ref="B87:B89"/>
    <mergeCell ref="C88:C89"/>
  </mergeCells>
  <dataValidations count="1">
    <dataValidation type="textLength" operator="lessThanOrEqual" allowBlank="1" showInputMessage="1" showErrorMessage="1" errorTitle="Ошибка" error="Допускается ввод не более 900 символов!" sqref="I90:I91">
      <formula1>900</formula1>
    </dataValidation>
  </dataValidation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_1">
    <tabColor rgb="FFEAEBEE"/>
  </sheetPr>
  <dimension ref="A1:CE114"/>
  <sheetViews>
    <sheetView showGridLines="0" topLeftCell="C25" zoomScaleNormal="100" workbookViewId="0">
      <selection activeCell="K36" sqref="K36"/>
    </sheetView>
  </sheetViews>
  <sheetFormatPr defaultColWidth="10.5703125" defaultRowHeight="14.25"/>
  <cols>
    <col min="1" max="1" width="9.140625" style="1075" hidden="1" customWidth="1"/>
    <col min="2" max="2" width="9.140625" style="1088" hidden="1" customWidth="1"/>
    <col min="3" max="3" width="3.7109375" style="1074" customWidth="1"/>
    <col min="4" max="4" width="6.28515625" style="1067" bestFit="1" customWidth="1"/>
    <col min="5" max="5" width="46.7109375" style="1067" customWidth="1"/>
    <col min="6" max="6" width="35.7109375" style="1067" customWidth="1"/>
    <col min="7" max="7" width="3.7109375" style="1067" customWidth="1"/>
    <col min="8" max="9" width="11.7109375" style="1067" customWidth="1"/>
    <col min="10" max="11" width="35.7109375" style="1067" customWidth="1"/>
    <col min="12" max="12" width="84.85546875" style="1067" customWidth="1"/>
    <col min="13" max="13" width="10.5703125" style="1067"/>
    <col min="14" max="15" width="10.5703125" style="1094"/>
    <col min="16" max="16384" width="10.5703125" style="1067"/>
  </cols>
  <sheetData>
    <row r="1" spans="1:32" hidden="1">
      <c r="S1" s="1142"/>
      <c r="AF1" s="1143"/>
    </row>
    <row r="2" spans="1:32" hidden="1"/>
    <row r="3" spans="1:32" hidden="1"/>
    <row r="4" spans="1:32" ht="3" customHeight="1">
      <c r="C4" s="1073"/>
      <c r="D4" s="1068"/>
      <c r="E4" s="1068"/>
      <c r="F4" s="1068"/>
      <c r="G4" s="1068"/>
      <c r="H4" s="1068"/>
      <c r="I4" s="1068"/>
      <c r="J4" s="1068"/>
      <c r="K4" s="1134"/>
      <c r="L4" s="1134"/>
    </row>
    <row r="5" spans="1:32" ht="26.1" customHeight="1">
      <c r="C5" s="1073"/>
      <c r="D5" s="1310" t="s">
        <v>704</v>
      </c>
      <c r="E5" s="1310"/>
      <c r="F5" s="1310"/>
      <c r="G5" s="1310"/>
      <c r="H5" s="1310"/>
      <c r="I5" s="1310"/>
      <c r="J5" s="1310"/>
      <c r="K5" s="1310"/>
      <c r="L5" s="1118"/>
    </row>
    <row r="6" spans="1:32" ht="3" customHeight="1">
      <c r="C6" s="1073"/>
      <c r="D6" s="1068"/>
      <c r="E6" s="1135"/>
      <c r="F6" s="1135"/>
      <c r="G6" s="1135"/>
      <c r="H6" s="1135"/>
      <c r="I6" s="1135"/>
      <c r="J6" s="1135"/>
      <c r="K6" s="1072"/>
      <c r="L6" s="1136"/>
    </row>
    <row r="7" spans="1:32" ht="18.75">
      <c r="C7" s="1073"/>
      <c r="D7" s="1068"/>
      <c r="E7" s="1152" t="str">
        <f>"Дата подачи заявления об "&amp;IF(datePr_ch="","утверждении","изменении") &amp; " тарифов"</f>
        <v>Дата подачи заявления об изменении тарифов</v>
      </c>
      <c r="F7" s="1314" t="str">
        <f>IF(datePr_ch="",IF(datePr="","",datePr),datePr_ch)</f>
        <v>28.04.2023</v>
      </c>
      <c r="G7" s="1314"/>
      <c r="H7" s="1314"/>
      <c r="I7" s="1314"/>
      <c r="J7" s="1314"/>
      <c r="K7" s="1314"/>
      <c r="L7" s="1163"/>
      <c r="M7" s="1092"/>
    </row>
    <row r="8" spans="1:32" ht="18.75">
      <c r="C8" s="1073"/>
      <c r="D8" s="1068"/>
      <c r="E8" s="1152" t="str">
        <f>"Номер подачи заявления об "&amp;IF(numberPr_ch="","утверждении","изменении") &amp; " тарифов"</f>
        <v>Номер подачи заявления об изменении тарифов</v>
      </c>
      <c r="F8" s="1314" t="str">
        <f>IF(numberPr_ch="",IF(numberPr="","",numberPr),numberPr_ch)</f>
        <v>61-04/30</v>
      </c>
      <c r="G8" s="1314"/>
      <c r="H8" s="1314"/>
      <c r="I8" s="1314"/>
      <c r="J8" s="1314"/>
      <c r="K8" s="1314"/>
      <c r="L8" s="1163"/>
      <c r="M8" s="1092"/>
    </row>
    <row r="9" spans="1:32">
      <c r="C9" s="1073"/>
      <c r="D9" s="1068"/>
      <c r="E9" s="1135"/>
      <c r="F9" s="1135"/>
      <c r="G9" s="1135"/>
      <c r="H9" s="1135"/>
      <c r="I9" s="1135"/>
      <c r="J9" s="1135"/>
      <c r="K9" s="1072"/>
      <c r="L9" s="1136"/>
    </row>
    <row r="10" spans="1:32" ht="21" customHeight="1">
      <c r="C10" s="1073"/>
      <c r="D10" s="1296" t="s">
        <v>444</v>
      </c>
      <c r="E10" s="1296"/>
      <c r="F10" s="1296"/>
      <c r="G10" s="1296"/>
      <c r="H10" s="1296"/>
      <c r="I10" s="1296"/>
      <c r="J10" s="1296"/>
      <c r="K10" s="1296"/>
      <c r="L10" s="1357" t="s">
        <v>445</v>
      </c>
    </row>
    <row r="11" spans="1:32" ht="21" customHeight="1">
      <c r="C11" s="1073"/>
      <c r="D11" s="1307" t="s">
        <v>90</v>
      </c>
      <c r="E11" s="1371" t="s">
        <v>295</v>
      </c>
      <c r="F11" s="1371" t="s">
        <v>19</v>
      </c>
      <c r="G11" s="1373" t="s">
        <v>681</v>
      </c>
      <c r="H11" s="1374"/>
      <c r="I11" s="1375"/>
      <c r="J11" s="1371" t="s">
        <v>438</v>
      </c>
      <c r="K11" s="1371" t="s">
        <v>446</v>
      </c>
      <c r="L11" s="1357"/>
    </row>
    <row r="12" spans="1:32" ht="21" customHeight="1">
      <c r="C12" s="1073"/>
      <c r="D12" s="1309"/>
      <c r="E12" s="1372"/>
      <c r="F12" s="1372"/>
      <c r="G12" s="1376" t="s">
        <v>682</v>
      </c>
      <c r="H12" s="1377"/>
      <c r="I12" s="1078" t="s">
        <v>683</v>
      </c>
      <c r="J12" s="1372"/>
      <c r="K12" s="1372"/>
      <c r="L12" s="1357"/>
    </row>
    <row r="13" spans="1:32" ht="12" customHeight="1">
      <c r="C13" s="1073"/>
      <c r="D13" s="1069" t="s">
        <v>91</v>
      </c>
      <c r="E13" s="1069" t="s">
        <v>47</v>
      </c>
      <c r="F13" s="1069" t="s">
        <v>48</v>
      </c>
      <c r="G13" s="1378" t="s">
        <v>49</v>
      </c>
      <c r="H13" s="1378"/>
      <c r="I13" s="1069" t="s">
        <v>66</v>
      </c>
      <c r="J13" s="1069" t="s">
        <v>67</v>
      </c>
      <c r="K13" s="1069" t="s">
        <v>181</v>
      </c>
      <c r="L13" s="1069" t="s">
        <v>182</v>
      </c>
    </row>
    <row r="14" spans="1:32" ht="14.25" customHeight="1">
      <c r="A14" s="1099"/>
      <c r="C14" s="1073"/>
      <c r="D14" s="1147">
        <v>1</v>
      </c>
      <c r="E14" s="1361" t="s">
        <v>684</v>
      </c>
      <c r="F14" s="1367"/>
      <c r="G14" s="1367"/>
      <c r="H14" s="1367"/>
      <c r="I14" s="1367"/>
      <c r="J14" s="1367"/>
      <c r="K14" s="1367"/>
      <c r="L14" s="1084"/>
      <c r="M14" s="1149"/>
    </row>
    <row r="15" spans="1:32" ht="56.25">
      <c r="A15" s="1099"/>
      <c r="C15" s="1073"/>
      <c r="D15" s="1147" t="s">
        <v>293</v>
      </c>
      <c r="E15" s="1102" t="s">
        <v>448</v>
      </c>
      <c r="F15" s="1102" t="s">
        <v>448</v>
      </c>
      <c r="G15" s="1365" t="s">
        <v>448</v>
      </c>
      <c r="H15" s="1366"/>
      <c r="I15" s="1102" t="s">
        <v>448</v>
      </c>
      <c r="J15" s="1124" t="s">
        <v>1159</v>
      </c>
      <c r="K15" s="1030" t="s">
        <v>1160</v>
      </c>
      <c r="L15" s="1091" t="s">
        <v>685</v>
      </c>
      <c r="M15" s="1149"/>
    </row>
    <row r="16" spans="1:32" ht="18.75">
      <c r="A16" s="1099"/>
      <c r="B16" s="1088">
        <v>3</v>
      </c>
      <c r="C16" s="1073"/>
      <c r="D16" s="1150">
        <v>2</v>
      </c>
      <c r="E16" s="1368" t="s">
        <v>686</v>
      </c>
      <c r="F16" s="1369"/>
      <c r="G16" s="1369"/>
      <c r="H16" s="1370"/>
      <c r="I16" s="1370"/>
      <c r="J16" s="1370" t="s">
        <v>448</v>
      </c>
      <c r="K16" s="1370"/>
      <c r="L16" s="1145"/>
      <c r="M16" s="1149"/>
    </row>
    <row r="17" spans="1:83" ht="20.100000000000001" customHeight="1">
      <c r="A17" s="1099"/>
      <c r="C17" s="1362"/>
      <c r="D17" s="1359" t="s">
        <v>687</v>
      </c>
      <c r="E17"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17" s="1358" t="str">
        <f>IF('Перечень тарифов'!J21="","наименование отсутствует","" &amp; 'Перечень тарифов'!J21 &amp; "")</f>
        <v>одноставочный тариф на тепловую энергию, для потребителей ПАО "ТГК-1", получающих тепловую энергию на коллекторах в воде</v>
      </c>
      <c r="G17" s="1102"/>
      <c r="H17" s="1161" t="s">
        <v>845</v>
      </c>
      <c r="I17" s="1159" t="s">
        <v>846</v>
      </c>
      <c r="J17" s="1124" t="s">
        <v>246</v>
      </c>
      <c r="K17" s="1102" t="s">
        <v>448</v>
      </c>
      <c r="L17" s="1288" t="s">
        <v>708</v>
      </c>
      <c r="M17" s="1149"/>
    </row>
    <row r="18" spans="1:83" ht="20.100000000000001" customHeight="1">
      <c r="A18" s="1099"/>
      <c r="C18" s="1362"/>
      <c r="D18" s="1359"/>
      <c r="E18" s="1360"/>
      <c r="F18" s="1358"/>
      <c r="G18" s="1151"/>
      <c r="H18" s="1146" t="s">
        <v>273</v>
      </c>
      <c r="I18" s="1141"/>
      <c r="J18" s="1141"/>
      <c r="K18" s="1139"/>
      <c r="L18" s="1289"/>
      <c r="M18" s="1149"/>
    </row>
    <row r="19" spans="1:83" s="1064" customFormat="1" ht="20.100000000000001" customHeight="1">
      <c r="A19" s="1099"/>
      <c r="B19" s="1088"/>
      <c r="C19" s="1073"/>
      <c r="D19" s="1359" t="s">
        <v>1120</v>
      </c>
      <c r="E19"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19" s="1358" t="str">
        <f>IF('Перечень тарифов'!J25="","наименование отсутствует","" &amp; 'Перечень тарифов'!J25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v>
      </c>
      <c r="G19" s="1102"/>
      <c r="H19" s="1161" t="s">
        <v>845</v>
      </c>
      <c r="I19" s="1159" t="s">
        <v>846</v>
      </c>
      <c r="J19" s="1124" t="s">
        <v>246</v>
      </c>
      <c r="K19" s="1102" t="s">
        <v>448</v>
      </c>
      <c r="L19" s="1289"/>
      <c r="M19" s="1149"/>
      <c r="N19" s="1094"/>
      <c r="O19" s="1094"/>
      <c r="P19" s="1067"/>
      <c r="Q19" s="1067"/>
      <c r="R19" s="1067"/>
      <c r="S19" s="1067"/>
      <c r="T19" s="1067"/>
      <c r="U19" s="1067"/>
      <c r="V19" s="1067"/>
      <c r="W19" s="1067"/>
      <c r="X19" s="1067"/>
      <c r="Y19" s="1067"/>
      <c r="Z19" s="1067"/>
      <c r="AA19" s="1067"/>
      <c r="AB19" s="1067"/>
      <c r="AC19" s="1067"/>
      <c r="AD19" s="1067"/>
      <c r="AE19" s="1067"/>
      <c r="AF19" s="1067"/>
      <c r="AG19" s="1067"/>
      <c r="AH19" s="1067"/>
      <c r="AI19" s="1067"/>
      <c r="AJ19" s="1067"/>
      <c r="AK19" s="1067"/>
      <c r="AL19" s="1067"/>
      <c r="AM19" s="1067"/>
      <c r="AN19" s="1067"/>
      <c r="AO19" s="1067"/>
      <c r="AP19" s="1067"/>
      <c r="AQ19" s="1067"/>
      <c r="AR19" s="1067"/>
      <c r="AS19" s="1067"/>
      <c r="AT19" s="1067"/>
      <c r="AU19" s="1067"/>
      <c r="AV19" s="1067"/>
      <c r="AW19" s="1067"/>
      <c r="AX19" s="1067"/>
      <c r="AY19" s="1067"/>
      <c r="AZ19" s="1067"/>
      <c r="BA19" s="1067"/>
      <c r="BB19" s="1067"/>
      <c r="BC19" s="1067"/>
      <c r="BD19" s="1067"/>
      <c r="BE19" s="1067"/>
      <c r="BF19" s="1067"/>
      <c r="BG19" s="1067"/>
      <c r="BH19" s="1067"/>
      <c r="BI19" s="1067"/>
      <c r="BJ19" s="1067"/>
      <c r="BK19" s="1067"/>
      <c r="BL19" s="1067"/>
      <c r="BM19" s="1067"/>
      <c r="BN19" s="1067"/>
      <c r="BO19" s="1067"/>
      <c r="BP19" s="1067"/>
      <c r="BQ19" s="1067"/>
      <c r="BR19" s="1067"/>
      <c r="BS19" s="1067"/>
      <c r="BT19" s="1067"/>
      <c r="BU19" s="1067"/>
      <c r="BV19" s="1067"/>
      <c r="BW19" s="1067"/>
      <c r="BX19" s="1067"/>
      <c r="BY19" s="1067"/>
      <c r="BZ19" s="1067"/>
      <c r="CA19" s="1067"/>
      <c r="CB19" s="1067"/>
      <c r="CC19" s="1067"/>
      <c r="CD19" s="1067"/>
      <c r="CE19" s="1067"/>
    </row>
    <row r="20" spans="1:83" s="1064" customFormat="1" ht="20.100000000000001" customHeight="1">
      <c r="A20" s="1099"/>
      <c r="B20" s="1088"/>
      <c r="C20" s="1073"/>
      <c r="D20" s="1359"/>
      <c r="E20" s="1360"/>
      <c r="F20" s="1358"/>
      <c r="G20" s="1079"/>
      <c r="H20" s="1146" t="s">
        <v>273</v>
      </c>
      <c r="I20" s="1141"/>
      <c r="J20" s="1141"/>
      <c r="K20" s="1139"/>
      <c r="L20" s="1289"/>
      <c r="M20" s="1149"/>
      <c r="N20" s="1094"/>
      <c r="O20" s="1094"/>
      <c r="P20" s="1067"/>
      <c r="Q20" s="1067"/>
      <c r="R20" s="1067"/>
      <c r="S20" s="1067"/>
      <c r="T20" s="1067"/>
      <c r="U20" s="1067"/>
      <c r="V20" s="1067"/>
      <c r="W20" s="1067"/>
      <c r="X20" s="1067"/>
      <c r="Y20" s="1067"/>
      <c r="Z20" s="1067"/>
      <c r="AA20" s="1067"/>
      <c r="AB20" s="1067"/>
      <c r="AC20" s="1067"/>
      <c r="AD20" s="1067"/>
      <c r="AE20" s="1067"/>
      <c r="AF20" s="1067"/>
      <c r="AG20" s="1067"/>
      <c r="AH20" s="1067"/>
      <c r="AI20" s="1067"/>
      <c r="AJ20" s="1067"/>
      <c r="AK20" s="1067"/>
      <c r="AL20" s="1067"/>
      <c r="AM20" s="1067"/>
      <c r="AN20" s="1067"/>
      <c r="AO20" s="1067"/>
      <c r="AP20" s="1067"/>
      <c r="AQ20" s="1067"/>
      <c r="AR20" s="1067"/>
      <c r="AS20" s="1067"/>
      <c r="AT20" s="1067"/>
      <c r="AU20" s="1067"/>
      <c r="AV20" s="1067"/>
      <c r="AW20" s="1067"/>
      <c r="AX20" s="1067"/>
      <c r="AY20" s="1067"/>
      <c r="AZ20" s="1067"/>
      <c r="BA20" s="1067"/>
      <c r="BB20" s="1067"/>
      <c r="BC20" s="1067"/>
      <c r="BD20" s="1067"/>
      <c r="BE20" s="1067"/>
      <c r="BF20" s="1067"/>
      <c r="BG20" s="1067"/>
      <c r="BH20" s="1067"/>
      <c r="BI20" s="1067"/>
      <c r="BJ20" s="1067"/>
      <c r="BK20" s="1067"/>
      <c r="BL20" s="1067"/>
      <c r="BM20" s="1067"/>
      <c r="BN20" s="1067"/>
      <c r="BO20" s="1067"/>
      <c r="BP20" s="1067"/>
      <c r="BQ20" s="1067"/>
      <c r="BR20" s="1067"/>
      <c r="BS20" s="1067"/>
      <c r="BT20" s="1067"/>
      <c r="BU20" s="1067"/>
      <c r="BV20" s="1067"/>
      <c r="BW20" s="1067"/>
      <c r="BX20" s="1067"/>
      <c r="BY20" s="1067"/>
      <c r="BZ20" s="1067"/>
      <c r="CA20" s="1067"/>
      <c r="CB20" s="1067"/>
      <c r="CC20" s="1067"/>
      <c r="CD20" s="1067"/>
      <c r="CE20" s="1067"/>
    </row>
    <row r="21" spans="1:83" s="1064" customFormat="1" ht="20.100000000000001" customHeight="1">
      <c r="A21" s="1099"/>
      <c r="B21" s="1088"/>
      <c r="C21" s="1073"/>
      <c r="D21" s="1359" t="s">
        <v>1124</v>
      </c>
      <c r="E21" s="1360" t="str">
        <f>IF('Перечень тарифов'!E30="","наименование отсутствует","" &amp; 'Перечень тарифов'!E30 &amp; "")</f>
        <v>Тарифы на услуги по передаче тепловой энергии</v>
      </c>
      <c r="F21" s="1358" t="str">
        <f>IF('Перечень тарифов'!J30="","наименование отсутствует","" &amp; 'Перечень тарифов'!J30 &amp; "")</f>
        <v>одноставочный тариф на услуги по передаче тепловой энергии по сетям ПАО "ТГК-1"</v>
      </c>
      <c r="G21" s="1102"/>
      <c r="H21" s="1161" t="s">
        <v>845</v>
      </c>
      <c r="I21" s="1159" t="s">
        <v>846</v>
      </c>
      <c r="J21" s="1124" t="s">
        <v>246</v>
      </c>
      <c r="K21" s="1102" t="s">
        <v>448</v>
      </c>
      <c r="L21" s="1289"/>
      <c r="M21" s="1149"/>
      <c r="N21" s="1094"/>
      <c r="O21" s="1094"/>
      <c r="P21" s="1067"/>
      <c r="Q21" s="1067"/>
      <c r="R21" s="1067"/>
      <c r="S21" s="1067"/>
      <c r="T21" s="1067"/>
      <c r="U21" s="1067"/>
      <c r="V21" s="1067"/>
      <c r="W21" s="1067"/>
      <c r="X21" s="1067"/>
      <c r="Y21" s="1067"/>
      <c r="Z21" s="1067"/>
      <c r="AA21" s="1067"/>
      <c r="AB21" s="1067"/>
      <c r="AC21" s="1067"/>
      <c r="AD21" s="1067"/>
      <c r="AE21" s="1067"/>
      <c r="AF21" s="1067"/>
      <c r="AG21" s="1067"/>
      <c r="AH21" s="1067"/>
      <c r="AI21" s="1067"/>
      <c r="AJ21" s="1067"/>
      <c r="AK21" s="1067"/>
      <c r="AL21" s="1067"/>
      <c r="AM21" s="1067"/>
      <c r="AN21" s="1067"/>
      <c r="AO21" s="1067"/>
      <c r="AP21" s="1067"/>
      <c r="AQ21" s="1067"/>
      <c r="AR21" s="1067"/>
      <c r="AS21" s="1067"/>
      <c r="AT21" s="1067"/>
      <c r="AU21" s="1067"/>
      <c r="AV21" s="1067"/>
      <c r="AW21" s="1067"/>
      <c r="AX21" s="1067"/>
      <c r="AY21" s="1067"/>
      <c r="AZ21" s="1067"/>
      <c r="BA21" s="1067"/>
      <c r="BB21" s="1067"/>
      <c r="BC21" s="1067"/>
      <c r="BD21" s="1067"/>
      <c r="BE21" s="1067"/>
      <c r="BF21" s="1067"/>
      <c r="BG21" s="1067"/>
      <c r="BH21" s="1067"/>
      <c r="BI21" s="1067"/>
      <c r="BJ21" s="1067"/>
      <c r="BK21" s="1067"/>
      <c r="BL21" s="1067"/>
      <c r="BM21" s="1067"/>
      <c r="BN21" s="1067"/>
      <c r="BO21" s="1067"/>
      <c r="BP21" s="1067"/>
      <c r="BQ21" s="1067"/>
      <c r="BR21" s="1067"/>
      <c r="BS21" s="1067"/>
      <c r="BT21" s="1067"/>
      <c r="BU21" s="1067"/>
      <c r="BV21" s="1067"/>
      <c r="BW21" s="1067"/>
      <c r="BX21" s="1067"/>
      <c r="BY21" s="1067"/>
      <c r="BZ21" s="1067"/>
      <c r="CA21" s="1067"/>
      <c r="CB21" s="1067"/>
      <c r="CC21" s="1067"/>
      <c r="CD21" s="1067"/>
      <c r="CE21" s="1067"/>
    </row>
    <row r="22" spans="1:83" s="1064" customFormat="1" ht="20.100000000000001" customHeight="1">
      <c r="A22" s="1099"/>
      <c r="B22" s="1088"/>
      <c r="C22" s="1073"/>
      <c r="D22" s="1359"/>
      <c r="E22" s="1360"/>
      <c r="F22" s="1358"/>
      <c r="G22" s="1079"/>
      <c r="H22" s="1146" t="s">
        <v>273</v>
      </c>
      <c r="I22" s="1141"/>
      <c r="J22" s="1141"/>
      <c r="K22" s="1139"/>
      <c r="L22" s="1289"/>
      <c r="M22" s="1149"/>
      <c r="N22" s="1094"/>
      <c r="O22" s="1094"/>
      <c r="P22" s="1067"/>
      <c r="Q22" s="1067"/>
      <c r="R22" s="1067"/>
      <c r="S22" s="1067"/>
      <c r="T22" s="1067"/>
      <c r="U22" s="1067"/>
      <c r="V22" s="1067"/>
      <c r="W22" s="1067"/>
      <c r="X22" s="1067"/>
      <c r="Y22" s="1067"/>
      <c r="Z22" s="1067"/>
      <c r="AA22" s="1067"/>
      <c r="AB22" s="1067"/>
      <c r="AC22" s="1067"/>
      <c r="AD22" s="1067"/>
      <c r="AE22" s="1067"/>
      <c r="AF22" s="1067"/>
      <c r="AG22" s="1067"/>
      <c r="AH22" s="1067"/>
      <c r="AI22" s="1067"/>
      <c r="AJ22" s="1067"/>
      <c r="AK22" s="1067"/>
      <c r="AL22" s="1067"/>
      <c r="AM22" s="1067"/>
      <c r="AN22" s="1067"/>
      <c r="AO22" s="1067"/>
      <c r="AP22" s="1067"/>
      <c r="AQ22" s="1067"/>
      <c r="AR22" s="1067"/>
      <c r="AS22" s="1067"/>
      <c r="AT22" s="1067"/>
      <c r="AU22" s="1067"/>
      <c r="AV22" s="1067"/>
      <c r="AW22" s="1067"/>
      <c r="AX22" s="1067"/>
      <c r="AY22" s="1067"/>
      <c r="AZ22" s="1067"/>
      <c r="BA22" s="1067"/>
      <c r="BB22" s="1067"/>
      <c r="BC22" s="1067"/>
      <c r="BD22" s="1067"/>
      <c r="BE22" s="1067"/>
      <c r="BF22" s="1067"/>
      <c r="BG22" s="1067"/>
      <c r="BH22" s="1067"/>
      <c r="BI22" s="1067"/>
      <c r="BJ22" s="1067"/>
      <c r="BK22" s="1067"/>
      <c r="BL22" s="1067"/>
      <c r="BM22" s="1067"/>
      <c r="BN22" s="1067"/>
      <c r="BO22" s="1067"/>
      <c r="BP22" s="1067"/>
      <c r="BQ22" s="1067"/>
      <c r="BR22" s="1067"/>
      <c r="BS22" s="1067"/>
      <c r="BT22" s="1067"/>
      <c r="BU22" s="1067"/>
      <c r="BV22" s="1067"/>
      <c r="BW22" s="1067"/>
      <c r="BX22" s="1067"/>
      <c r="BY22" s="1067"/>
      <c r="BZ22" s="1067"/>
      <c r="CA22" s="1067"/>
      <c r="CB22" s="1067"/>
      <c r="CC22" s="1067"/>
      <c r="CD22" s="1067"/>
      <c r="CE22" s="1067"/>
    </row>
    <row r="23" spans="1:83" s="1064" customFormat="1" ht="20.100000000000001" customHeight="1">
      <c r="A23" s="1099"/>
      <c r="B23" s="1088"/>
      <c r="C23" s="1073"/>
      <c r="D23" s="1359" t="s">
        <v>1129</v>
      </c>
      <c r="E23"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3" s="1358" t="str">
        <f>IF('Перечень тарифов'!J35="","наименование отсутствует","" &amp; 'Перечень тарифов'!J35 &amp; "")</f>
        <v>одноставочный тариф на тепловую энергию в воде, для потребителей присоединенных к тепловым сетям ПАО "ТГК-1" город Апатиты с подведомственной территорией</v>
      </c>
      <c r="G23" s="1102"/>
      <c r="H23" s="1161" t="s">
        <v>845</v>
      </c>
      <c r="I23" s="1159" t="s">
        <v>846</v>
      </c>
      <c r="J23" s="1124" t="s">
        <v>246</v>
      </c>
      <c r="K23" s="1102" t="s">
        <v>448</v>
      </c>
      <c r="L23" s="1289"/>
      <c r="M23" s="1149"/>
      <c r="N23" s="1094"/>
      <c r="O23" s="1094"/>
      <c r="P23" s="1067"/>
      <c r="Q23" s="1067"/>
      <c r="R23" s="1067"/>
      <c r="S23" s="1067"/>
      <c r="T23" s="1067"/>
      <c r="U23" s="1067"/>
      <c r="V23" s="1067"/>
      <c r="W23" s="1067"/>
      <c r="X23" s="1067"/>
      <c r="Y23" s="1067"/>
      <c r="Z23" s="1067"/>
      <c r="AA23" s="1067"/>
      <c r="AB23" s="1067"/>
      <c r="AC23" s="1067"/>
      <c r="AD23" s="1067"/>
      <c r="AE23" s="1067"/>
      <c r="AF23" s="1067"/>
      <c r="AG23" s="1067"/>
      <c r="AH23" s="1067"/>
      <c r="AI23" s="1067"/>
      <c r="AJ23" s="1067"/>
      <c r="AK23" s="1067"/>
      <c r="AL23" s="1067"/>
      <c r="AM23" s="1067"/>
      <c r="AN23" s="1067"/>
      <c r="AO23" s="1067"/>
      <c r="AP23" s="1067"/>
      <c r="AQ23" s="1067"/>
      <c r="AR23" s="1067"/>
      <c r="AS23" s="1067"/>
      <c r="AT23" s="1067"/>
      <c r="AU23" s="1067"/>
      <c r="AV23" s="1067"/>
      <c r="AW23" s="1067"/>
      <c r="AX23" s="1067"/>
      <c r="AY23" s="1067"/>
      <c r="AZ23" s="1067"/>
      <c r="BA23" s="1067"/>
      <c r="BB23" s="1067"/>
      <c r="BC23" s="1067"/>
      <c r="BD23" s="1067"/>
      <c r="BE23" s="1067"/>
      <c r="BF23" s="1067"/>
      <c r="BG23" s="1067"/>
      <c r="BH23" s="1067"/>
      <c r="BI23" s="1067"/>
      <c r="BJ23" s="1067"/>
      <c r="BK23" s="1067"/>
      <c r="BL23" s="1067"/>
      <c r="BM23" s="1067"/>
      <c r="BN23" s="1067"/>
      <c r="BO23" s="1067"/>
      <c r="BP23" s="1067"/>
      <c r="BQ23" s="1067"/>
      <c r="BR23" s="1067"/>
      <c r="BS23" s="1067"/>
      <c r="BT23" s="1067"/>
      <c r="BU23" s="1067"/>
      <c r="BV23" s="1067"/>
      <c r="BW23" s="1067"/>
      <c r="BX23" s="1067"/>
      <c r="BY23" s="1067"/>
      <c r="BZ23" s="1067"/>
      <c r="CA23" s="1067"/>
      <c r="CB23" s="1067"/>
      <c r="CC23" s="1067"/>
      <c r="CD23" s="1067"/>
      <c r="CE23" s="1067"/>
    </row>
    <row r="24" spans="1:83" s="1064" customFormat="1" ht="20.100000000000001" customHeight="1">
      <c r="A24" s="1099"/>
      <c r="B24" s="1088"/>
      <c r="C24" s="1073"/>
      <c r="D24" s="1359"/>
      <c r="E24" s="1360"/>
      <c r="F24" s="1358"/>
      <c r="G24" s="1079"/>
      <c r="H24" s="1146" t="s">
        <v>273</v>
      </c>
      <c r="I24" s="1141"/>
      <c r="J24" s="1141"/>
      <c r="K24" s="1139"/>
      <c r="L24" s="1289"/>
      <c r="M24" s="1149"/>
      <c r="N24" s="1094"/>
      <c r="O24" s="1094"/>
      <c r="P24" s="1067"/>
      <c r="Q24" s="1067"/>
      <c r="R24" s="1067"/>
      <c r="S24" s="1067"/>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c r="AR24" s="1067"/>
      <c r="AS24" s="1067"/>
      <c r="AT24" s="1067"/>
      <c r="AU24" s="1067"/>
      <c r="AV24" s="1067"/>
      <c r="AW24" s="1067"/>
      <c r="AX24" s="1067"/>
      <c r="AY24" s="1067"/>
      <c r="AZ24" s="1067"/>
      <c r="BA24" s="1067"/>
      <c r="BB24" s="1067"/>
      <c r="BC24" s="1067"/>
      <c r="BD24" s="1067"/>
      <c r="BE24" s="1067"/>
      <c r="BF24" s="1067"/>
      <c r="BG24" s="1067"/>
      <c r="BH24" s="1067"/>
      <c r="BI24" s="1067"/>
      <c r="BJ24" s="1067"/>
      <c r="BK24" s="1067"/>
      <c r="BL24" s="1067"/>
      <c r="BM24" s="1067"/>
      <c r="BN24" s="1067"/>
      <c r="BO24" s="1067"/>
      <c r="BP24" s="1067"/>
      <c r="BQ24" s="1067"/>
      <c r="BR24" s="1067"/>
      <c r="BS24" s="1067"/>
      <c r="BT24" s="1067"/>
      <c r="BU24" s="1067"/>
      <c r="BV24" s="1067"/>
      <c r="BW24" s="1067"/>
      <c r="BX24" s="1067"/>
      <c r="BY24" s="1067"/>
      <c r="BZ24" s="1067"/>
      <c r="CA24" s="1067"/>
      <c r="CB24" s="1067"/>
      <c r="CC24" s="1067"/>
      <c r="CD24" s="1067"/>
      <c r="CE24" s="1067"/>
    </row>
    <row r="25" spans="1:83" s="1064" customFormat="1" ht="20.100000000000001" customHeight="1">
      <c r="A25" s="1099"/>
      <c r="B25" s="1088"/>
      <c r="C25" s="1073"/>
      <c r="D25" s="1359" t="s">
        <v>1134</v>
      </c>
      <c r="E25"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5" s="1358" t="str">
        <f>IF('Перечень тарифов'!J39="","наименование отсутствует","" &amp; 'Перечень тарифов'!J39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v>
      </c>
      <c r="G25" s="1102"/>
      <c r="H25" s="1161" t="s">
        <v>845</v>
      </c>
      <c r="I25" s="1159" t="s">
        <v>846</v>
      </c>
      <c r="J25" s="1124" t="s">
        <v>246</v>
      </c>
      <c r="K25" s="1102" t="s">
        <v>448</v>
      </c>
      <c r="L25" s="1289"/>
      <c r="M25" s="1149"/>
      <c r="N25" s="1094"/>
      <c r="O25" s="1094"/>
      <c r="P25" s="1067"/>
      <c r="Q25" s="1067"/>
      <c r="R25" s="1067"/>
      <c r="S25" s="1067"/>
      <c r="T25" s="1067"/>
      <c r="U25" s="1067"/>
      <c r="V25" s="1067"/>
      <c r="W25" s="1067"/>
      <c r="X25" s="1067"/>
      <c r="Y25" s="1067"/>
      <c r="Z25" s="1067"/>
      <c r="AA25" s="1067"/>
      <c r="AB25" s="1067"/>
      <c r="AC25" s="1067"/>
      <c r="AD25" s="1067"/>
      <c r="AE25" s="1067"/>
      <c r="AF25" s="1067"/>
      <c r="AG25" s="1067"/>
      <c r="AH25" s="1067"/>
      <c r="AI25" s="1067"/>
      <c r="AJ25" s="1067"/>
      <c r="AK25" s="1067"/>
      <c r="AL25" s="1067"/>
      <c r="AM25" s="1067"/>
      <c r="AN25" s="1067"/>
      <c r="AO25" s="1067"/>
      <c r="AP25" s="1067"/>
      <c r="AQ25" s="1067"/>
      <c r="AR25" s="1067"/>
      <c r="AS25" s="1067"/>
      <c r="AT25" s="1067"/>
      <c r="AU25" s="1067"/>
      <c r="AV25" s="1067"/>
      <c r="AW25" s="1067"/>
      <c r="AX25" s="1067"/>
      <c r="AY25" s="1067"/>
      <c r="AZ25" s="1067"/>
      <c r="BA25" s="1067"/>
      <c r="BB25" s="1067"/>
      <c r="BC25" s="1067"/>
      <c r="BD25" s="1067"/>
      <c r="BE25" s="1067"/>
      <c r="BF25" s="1067"/>
      <c r="BG25" s="1067"/>
      <c r="BH25" s="1067"/>
      <c r="BI25" s="1067"/>
      <c r="BJ25" s="1067"/>
      <c r="BK25" s="1067"/>
      <c r="BL25" s="1067"/>
      <c r="BM25" s="1067"/>
      <c r="BN25" s="1067"/>
      <c r="BO25" s="1067"/>
      <c r="BP25" s="1067"/>
      <c r="BQ25" s="1067"/>
      <c r="BR25" s="1067"/>
      <c r="BS25" s="1067"/>
      <c r="BT25" s="1067"/>
      <c r="BU25" s="1067"/>
      <c r="BV25" s="1067"/>
      <c r="BW25" s="1067"/>
      <c r="BX25" s="1067"/>
      <c r="BY25" s="1067"/>
      <c r="BZ25" s="1067"/>
      <c r="CA25" s="1067"/>
      <c r="CB25" s="1067"/>
      <c r="CC25" s="1067"/>
      <c r="CD25" s="1067"/>
      <c r="CE25" s="1067"/>
    </row>
    <row r="26" spans="1:83" s="1064" customFormat="1" ht="20.100000000000001" customHeight="1">
      <c r="A26" s="1099"/>
      <c r="B26" s="1088"/>
      <c r="C26" s="1073"/>
      <c r="D26" s="1359"/>
      <c r="E26" s="1360"/>
      <c r="F26" s="1358"/>
      <c r="G26" s="1079"/>
      <c r="H26" s="1146" t="s">
        <v>273</v>
      </c>
      <c r="I26" s="1141"/>
      <c r="J26" s="1141"/>
      <c r="K26" s="1139"/>
      <c r="L26" s="1289"/>
      <c r="M26" s="1149"/>
      <c r="N26" s="1094"/>
      <c r="O26" s="1094"/>
      <c r="P26" s="1067"/>
      <c r="Q26" s="1067"/>
      <c r="R26" s="1067"/>
      <c r="S26" s="1067"/>
      <c r="T26" s="1067"/>
      <c r="U26" s="1067"/>
      <c r="V26" s="1067"/>
      <c r="W26" s="1067"/>
      <c r="X26" s="1067"/>
      <c r="Y26" s="1067"/>
      <c r="Z26" s="1067"/>
      <c r="AA26" s="1067"/>
      <c r="AB26" s="1067"/>
      <c r="AC26" s="1067"/>
      <c r="AD26" s="1067"/>
      <c r="AE26" s="1067"/>
      <c r="AF26" s="1067"/>
      <c r="AG26" s="1067"/>
      <c r="AH26" s="1067"/>
      <c r="AI26" s="1067"/>
      <c r="AJ26" s="1067"/>
      <c r="AK26" s="1067"/>
      <c r="AL26" s="1067"/>
      <c r="AM26" s="1067"/>
      <c r="AN26" s="1067"/>
      <c r="AO26" s="1067"/>
      <c r="AP26" s="1067"/>
      <c r="AQ26" s="1067"/>
      <c r="AR26" s="1067"/>
      <c r="AS26" s="1067"/>
      <c r="AT26" s="1067"/>
      <c r="AU26" s="1067"/>
      <c r="AV26" s="1067"/>
      <c r="AW26" s="1067"/>
      <c r="AX26" s="1067"/>
      <c r="AY26" s="1067"/>
      <c r="AZ26" s="1067"/>
      <c r="BA26" s="1067"/>
      <c r="BB26" s="1067"/>
      <c r="BC26" s="1067"/>
      <c r="BD26" s="1067"/>
      <c r="BE26" s="1067"/>
      <c r="BF26" s="1067"/>
      <c r="BG26" s="1067"/>
      <c r="BH26" s="1067"/>
      <c r="BI26" s="1067"/>
      <c r="BJ26" s="1067"/>
      <c r="BK26" s="1067"/>
      <c r="BL26" s="1067"/>
      <c r="BM26" s="1067"/>
      <c r="BN26" s="1067"/>
      <c r="BO26" s="1067"/>
      <c r="BP26" s="1067"/>
      <c r="BQ26" s="1067"/>
      <c r="BR26" s="1067"/>
      <c r="BS26" s="1067"/>
      <c r="BT26" s="1067"/>
      <c r="BU26" s="1067"/>
      <c r="BV26" s="1067"/>
      <c r="BW26" s="1067"/>
      <c r="BX26" s="1067"/>
      <c r="BY26" s="1067"/>
      <c r="BZ26" s="1067"/>
      <c r="CA26" s="1067"/>
      <c r="CB26" s="1067"/>
      <c r="CC26" s="1067"/>
      <c r="CD26" s="1067"/>
      <c r="CE26" s="1067"/>
    </row>
    <row r="27" spans="1:83" s="1064" customFormat="1" ht="20.100000000000001" customHeight="1">
      <c r="A27" s="1099"/>
      <c r="B27" s="1088"/>
      <c r="C27" s="1073"/>
      <c r="D27" s="1359" t="s">
        <v>1139</v>
      </c>
      <c r="E27" s="1360" t="str">
        <f>IF('Перечень тарифов'!E44="","наименование отсутствует","" &amp; 'Перечень тарифов'!E44 &amp; "")</f>
        <v>Плата за услуги по поддержанию резервной тепловой мощности при отсутствии потребления тепловой энергии</v>
      </c>
      <c r="F27" s="1358" t="str">
        <f>IF('Перечень тарифов'!J44="","наименование отсутствует","" &amp; 'Перечень тарифов'!J44 &amp; "")</f>
        <v>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v>
      </c>
      <c r="G27" s="1102"/>
      <c r="H27" s="1161" t="s">
        <v>845</v>
      </c>
      <c r="I27" s="1159" t="s">
        <v>846</v>
      </c>
      <c r="J27" s="1124" t="s">
        <v>246</v>
      </c>
      <c r="K27" s="1102" t="s">
        <v>448</v>
      </c>
      <c r="L27" s="1289"/>
      <c r="M27" s="1149"/>
      <c r="N27" s="1094"/>
      <c r="O27" s="1094"/>
      <c r="P27" s="1067"/>
      <c r="Q27" s="1067"/>
      <c r="R27" s="1067"/>
      <c r="S27" s="1067"/>
      <c r="T27" s="1067"/>
      <c r="U27" s="1067"/>
      <c r="V27" s="1067"/>
      <c r="W27" s="1067"/>
      <c r="X27" s="1067"/>
      <c r="Y27" s="1067"/>
      <c r="Z27" s="1067"/>
      <c r="AA27" s="1067"/>
      <c r="AB27" s="1067"/>
      <c r="AC27" s="1067"/>
      <c r="AD27" s="1067"/>
      <c r="AE27" s="1067"/>
      <c r="AF27" s="1067"/>
      <c r="AG27" s="1067"/>
      <c r="AH27" s="1067"/>
      <c r="AI27" s="1067"/>
      <c r="AJ27" s="1067"/>
      <c r="AK27" s="1067"/>
      <c r="AL27" s="1067"/>
      <c r="AM27" s="1067"/>
      <c r="AN27" s="1067"/>
      <c r="AO27" s="1067"/>
      <c r="AP27" s="1067"/>
      <c r="AQ27" s="1067"/>
      <c r="AR27" s="1067"/>
      <c r="AS27" s="1067"/>
      <c r="AT27" s="1067"/>
      <c r="AU27" s="1067"/>
      <c r="AV27" s="1067"/>
      <c r="AW27" s="1067"/>
      <c r="AX27" s="1067"/>
      <c r="AY27" s="1067"/>
      <c r="AZ27" s="1067"/>
      <c r="BA27" s="1067"/>
      <c r="BB27" s="1067"/>
      <c r="BC27" s="1067"/>
      <c r="BD27" s="1067"/>
      <c r="BE27" s="1067"/>
      <c r="BF27" s="1067"/>
      <c r="BG27" s="1067"/>
      <c r="BH27" s="1067"/>
      <c r="BI27" s="1067"/>
      <c r="BJ27" s="1067"/>
      <c r="BK27" s="1067"/>
      <c r="BL27" s="1067"/>
      <c r="BM27" s="1067"/>
      <c r="BN27" s="1067"/>
      <c r="BO27" s="1067"/>
      <c r="BP27" s="1067"/>
      <c r="BQ27" s="1067"/>
      <c r="BR27" s="1067"/>
      <c r="BS27" s="1067"/>
      <c r="BT27" s="1067"/>
      <c r="BU27" s="1067"/>
      <c r="BV27" s="1067"/>
      <c r="BW27" s="1067"/>
      <c r="BX27" s="1067"/>
      <c r="BY27" s="1067"/>
      <c r="BZ27" s="1067"/>
      <c r="CA27" s="1067"/>
      <c r="CB27" s="1067"/>
      <c r="CC27" s="1067"/>
      <c r="CD27" s="1067"/>
      <c r="CE27" s="1067"/>
    </row>
    <row r="28" spans="1:83" s="1064" customFormat="1" ht="20.100000000000001" customHeight="1">
      <c r="A28" s="1099"/>
      <c r="B28" s="1088"/>
      <c r="C28" s="1073"/>
      <c r="D28" s="1359"/>
      <c r="E28" s="1360"/>
      <c r="F28" s="1358"/>
      <c r="G28" s="1079"/>
      <c r="H28" s="1146" t="s">
        <v>273</v>
      </c>
      <c r="I28" s="1141"/>
      <c r="J28" s="1141"/>
      <c r="K28" s="1139"/>
      <c r="L28" s="1289"/>
      <c r="M28" s="1149"/>
      <c r="N28" s="1094"/>
      <c r="O28" s="1094"/>
      <c r="P28" s="1067"/>
      <c r="Q28" s="1067"/>
      <c r="R28" s="1067"/>
      <c r="S28" s="1067"/>
      <c r="T28" s="1067"/>
      <c r="U28" s="1067"/>
      <c r="V28" s="1067"/>
      <c r="W28" s="1067"/>
      <c r="X28" s="1067"/>
      <c r="Y28" s="1067"/>
      <c r="Z28" s="1067"/>
      <c r="AA28" s="1067"/>
      <c r="AB28" s="1067"/>
      <c r="AC28" s="1067"/>
      <c r="AD28" s="1067"/>
      <c r="AE28" s="1067"/>
      <c r="AF28" s="1067"/>
      <c r="AG28" s="1067"/>
      <c r="AH28" s="1067"/>
      <c r="AI28" s="1067"/>
      <c r="AJ28" s="1067"/>
      <c r="AK28" s="1067"/>
      <c r="AL28" s="1067"/>
      <c r="AM28" s="1067"/>
      <c r="AN28" s="1067"/>
      <c r="AO28" s="1067"/>
      <c r="AP28" s="1067"/>
      <c r="AQ28" s="1067"/>
      <c r="AR28" s="1067"/>
      <c r="AS28" s="1067"/>
      <c r="AT28" s="1067"/>
      <c r="AU28" s="1067"/>
      <c r="AV28" s="1067"/>
      <c r="AW28" s="1067"/>
      <c r="AX28" s="1067"/>
      <c r="AY28" s="1067"/>
      <c r="AZ28" s="1067"/>
      <c r="BA28" s="1067"/>
      <c r="BB28" s="1067"/>
      <c r="BC28" s="1067"/>
      <c r="BD28" s="1067"/>
      <c r="BE28" s="1067"/>
      <c r="BF28" s="1067"/>
      <c r="BG28" s="1067"/>
      <c r="BH28" s="1067"/>
      <c r="BI28" s="1067"/>
      <c r="BJ28" s="1067"/>
      <c r="BK28" s="1067"/>
      <c r="BL28" s="1067"/>
      <c r="BM28" s="1067"/>
      <c r="BN28" s="1067"/>
      <c r="BO28" s="1067"/>
      <c r="BP28" s="1067"/>
      <c r="BQ28" s="1067"/>
      <c r="BR28" s="1067"/>
      <c r="BS28" s="1067"/>
      <c r="BT28" s="1067"/>
      <c r="BU28" s="1067"/>
      <c r="BV28" s="1067"/>
      <c r="BW28" s="1067"/>
      <c r="BX28" s="1067"/>
      <c r="BY28" s="1067"/>
      <c r="BZ28" s="1067"/>
      <c r="CA28" s="1067"/>
      <c r="CB28" s="1067"/>
      <c r="CC28" s="1067"/>
      <c r="CD28" s="1067"/>
      <c r="CE28" s="1067"/>
    </row>
    <row r="29" spans="1:83" s="1064" customFormat="1" ht="20.100000000000001" customHeight="1">
      <c r="A29" s="1099"/>
      <c r="B29" s="1088"/>
      <c r="C29" s="1073"/>
      <c r="D29" s="1359" t="s">
        <v>1144</v>
      </c>
      <c r="E29" s="1360" t="str">
        <f>IF('Перечень тарифов'!E49="","наименование отсутствует","" &amp; 'Перечень тарифов'!E49 &amp; "")</f>
        <v>Тарифы на теплоноситель, поставляемый теплоснабжающими организациями потребителям, другим теплоснабжающим организациям</v>
      </c>
      <c r="F29" s="1358" t="str">
        <f>IF('Перечень тарифов'!J49="","наименование отсутствует","" &amp; 'Перечень тарифов'!J49 &amp; "")</f>
        <v>Тариф на теплоноситель, поставляемый потребителям</v>
      </c>
      <c r="G29" s="1102"/>
      <c r="H29" s="1161" t="s">
        <v>845</v>
      </c>
      <c r="I29" s="1159" t="s">
        <v>846</v>
      </c>
      <c r="J29" s="1124" t="s">
        <v>246</v>
      </c>
      <c r="K29" s="1102" t="s">
        <v>448</v>
      </c>
      <c r="L29" s="1289"/>
      <c r="M29" s="1149"/>
      <c r="N29" s="1094"/>
      <c r="O29" s="1094"/>
      <c r="P29" s="1067"/>
      <c r="Q29" s="1067"/>
      <c r="R29" s="1067"/>
      <c r="S29" s="1067"/>
      <c r="T29" s="1067"/>
      <c r="U29" s="1067"/>
      <c r="V29" s="1067"/>
      <c r="W29" s="1067"/>
      <c r="X29" s="1067"/>
      <c r="Y29" s="1067"/>
      <c r="Z29" s="1067"/>
      <c r="AA29" s="1067"/>
      <c r="AB29" s="1067"/>
      <c r="AC29" s="1067"/>
      <c r="AD29" s="1067"/>
      <c r="AE29" s="1067"/>
      <c r="AF29" s="1067"/>
      <c r="AG29" s="1067"/>
      <c r="AH29" s="1067"/>
      <c r="AI29" s="1067"/>
      <c r="AJ29" s="1067"/>
      <c r="AK29" s="1067"/>
      <c r="AL29" s="1067"/>
      <c r="AM29" s="1067"/>
      <c r="AN29" s="1067"/>
      <c r="AO29" s="1067"/>
      <c r="AP29" s="1067"/>
      <c r="AQ29" s="1067"/>
      <c r="AR29" s="1067"/>
      <c r="AS29" s="1067"/>
      <c r="AT29" s="1067"/>
      <c r="AU29" s="1067"/>
      <c r="AV29" s="1067"/>
      <c r="AW29" s="1067"/>
      <c r="AX29" s="1067"/>
      <c r="AY29" s="1067"/>
      <c r="AZ29" s="1067"/>
      <c r="BA29" s="1067"/>
      <c r="BB29" s="1067"/>
      <c r="BC29" s="1067"/>
      <c r="BD29" s="1067"/>
      <c r="BE29" s="1067"/>
      <c r="BF29" s="1067"/>
      <c r="BG29" s="1067"/>
      <c r="BH29" s="1067"/>
      <c r="BI29" s="1067"/>
      <c r="BJ29" s="1067"/>
      <c r="BK29" s="1067"/>
      <c r="BL29" s="1067"/>
      <c r="BM29" s="1067"/>
      <c r="BN29" s="1067"/>
      <c r="BO29" s="1067"/>
      <c r="BP29" s="1067"/>
      <c r="BQ29" s="1067"/>
      <c r="BR29" s="1067"/>
      <c r="BS29" s="1067"/>
      <c r="BT29" s="1067"/>
      <c r="BU29" s="1067"/>
      <c r="BV29" s="1067"/>
      <c r="BW29" s="1067"/>
      <c r="BX29" s="1067"/>
      <c r="BY29" s="1067"/>
      <c r="BZ29" s="1067"/>
      <c r="CA29" s="1067"/>
      <c r="CB29" s="1067"/>
      <c r="CC29" s="1067"/>
      <c r="CD29" s="1067"/>
      <c r="CE29" s="1067"/>
    </row>
    <row r="30" spans="1:83" s="1064" customFormat="1" ht="20.100000000000001" customHeight="1">
      <c r="A30" s="1099"/>
      <c r="B30" s="1088"/>
      <c r="C30" s="1073"/>
      <c r="D30" s="1359"/>
      <c r="E30" s="1360"/>
      <c r="F30" s="1358"/>
      <c r="G30" s="1079"/>
      <c r="H30" s="1146" t="s">
        <v>273</v>
      </c>
      <c r="I30" s="1141"/>
      <c r="J30" s="1141"/>
      <c r="K30" s="1139"/>
      <c r="L30" s="1289"/>
      <c r="M30" s="1149"/>
      <c r="N30" s="1094"/>
      <c r="O30" s="1094"/>
      <c r="P30" s="1067"/>
      <c r="Q30" s="1067"/>
      <c r="R30" s="1067"/>
      <c r="S30" s="1067"/>
      <c r="T30" s="1067"/>
      <c r="U30" s="1067"/>
      <c r="V30" s="1067"/>
      <c r="W30" s="1067"/>
      <c r="X30" s="1067"/>
      <c r="Y30" s="1067"/>
      <c r="Z30" s="1067"/>
      <c r="AA30" s="1067"/>
      <c r="AB30" s="1067"/>
      <c r="AC30" s="1067"/>
      <c r="AD30" s="1067"/>
      <c r="AE30" s="1067"/>
      <c r="AF30" s="1067"/>
      <c r="AG30" s="1067"/>
      <c r="AH30" s="1067"/>
      <c r="AI30" s="1067"/>
      <c r="AJ30" s="1067"/>
      <c r="AK30" s="1067"/>
      <c r="AL30" s="1067"/>
      <c r="AM30" s="1067"/>
      <c r="AN30" s="1067"/>
      <c r="AO30" s="1067"/>
      <c r="AP30" s="1067"/>
      <c r="AQ30" s="1067"/>
      <c r="AR30" s="1067"/>
      <c r="AS30" s="1067"/>
      <c r="AT30" s="1067"/>
      <c r="AU30" s="1067"/>
      <c r="AV30" s="1067"/>
      <c r="AW30" s="1067"/>
      <c r="AX30" s="1067"/>
      <c r="AY30" s="1067"/>
      <c r="AZ30" s="1067"/>
      <c r="BA30" s="1067"/>
      <c r="BB30" s="1067"/>
      <c r="BC30" s="1067"/>
      <c r="BD30" s="1067"/>
      <c r="BE30" s="1067"/>
      <c r="BF30" s="1067"/>
      <c r="BG30" s="1067"/>
      <c r="BH30" s="1067"/>
      <c r="BI30" s="1067"/>
      <c r="BJ30" s="1067"/>
      <c r="BK30" s="1067"/>
      <c r="BL30" s="1067"/>
      <c r="BM30" s="1067"/>
      <c r="BN30" s="1067"/>
      <c r="BO30" s="1067"/>
      <c r="BP30" s="1067"/>
      <c r="BQ30" s="1067"/>
      <c r="BR30" s="1067"/>
      <c r="BS30" s="1067"/>
      <c r="BT30" s="1067"/>
      <c r="BU30" s="1067"/>
      <c r="BV30" s="1067"/>
      <c r="BW30" s="1067"/>
      <c r="BX30" s="1067"/>
      <c r="BY30" s="1067"/>
      <c r="BZ30" s="1067"/>
      <c r="CA30" s="1067"/>
      <c r="CB30" s="1067"/>
      <c r="CC30" s="1067"/>
      <c r="CD30" s="1067"/>
      <c r="CE30" s="1067"/>
    </row>
    <row r="31" spans="1:83" s="1064" customFormat="1" ht="20.100000000000001" customHeight="1">
      <c r="A31" s="1099"/>
      <c r="B31" s="1088"/>
      <c r="C31" s="1073"/>
      <c r="D31" s="1359" t="s">
        <v>1149</v>
      </c>
      <c r="E31"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31" s="1358" t="str">
        <f>IF('Перечень тарифов'!J54="","наименование отсутствует","" &amp; 'Перечень тарифов'!J54 &amp; "")</f>
        <v>Тариф на горячую воду в открытых системах теплоснабжения поставляемую потребителям на коллекторах ПАО "ТГК-1"</v>
      </c>
      <c r="G31" s="1102"/>
      <c r="H31" s="1161" t="s">
        <v>845</v>
      </c>
      <c r="I31" s="1159" t="s">
        <v>846</v>
      </c>
      <c r="J31" s="1124" t="s">
        <v>246</v>
      </c>
      <c r="K31" s="1102" t="s">
        <v>448</v>
      </c>
      <c r="L31" s="1289"/>
      <c r="M31" s="1149"/>
      <c r="N31" s="1094"/>
      <c r="O31" s="1094"/>
      <c r="P31" s="1067"/>
      <c r="Q31" s="1067"/>
      <c r="R31" s="1067"/>
      <c r="S31" s="1067"/>
      <c r="T31" s="1067"/>
      <c r="U31" s="1067"/>
      <c r="V31" s="1067"/>
      <c r="W31" s="1067"/>
      <c r="X31" s="1067"/>
      <c r="Y31" s="1067"/>
      <c r="Z31" s="1067"/>
      <c r="AA31" s="1067"/>
      <c r="AB31" s="1067"/>
      <c r="AC31" s="1067"/>
      <c r="AD31" s="1067"/>
      <c r="AE31" s="1067"/>
      <c r="AF31" s="1067"/>
      <c r="AG31" s="1067"/>
      <c r="AH31" s="1067"/>
      <c r="AI31" s="1067"/>
      <c r="AJ31" s="1067"/>
      <c r="AK31" s="1067"/>
      <c r="AL31" s="1067"/>
      <c r="AM31" s="1067"/>
      <c r="AN31" s="1067"/>
      <c r="AO31" s="1067"/>
      <c r="AP31" s="1067"/>
      <c r="AQ31" s="1067"/>
      <c r="AR31" s="1067"/>
      <c r="AS31" s="1067"/>
      <c r="AT31" s="1067"/>
      <c r="AU31" s="1067"/>
      <c r="AV31" s="1067"/>
      <c r="AW31" s="1067"/>
      <c r="AX31" s="1067"/>
      <c r="AY31" s="1067"/>
      <c r="AZ31" s="1067"/>
      <c r="BA31" s="1067"/>
      <c r="BB31" s="1067"/>
      <c r="BC31" s="1067"/>
      <c r="BD31" s="1067"/>
      <c r="BE31" s="1067"/>
      <c r="BF31" s="1067"/>
      <c r="BG31" s="1067"/>
      <c r="BH31" s="1067"/>
      <c r="BI31" s="1067"/>
      <c r="BJ31" s="1067"/>
      <c r="BK31" s="1067"/>
      <c r="BL31" s="1067"/>
      <c r="BM31" s="1067"/>
      <c r="BN31" s="1067"/>
      <c r="BO31" s="1067"/>
      <c r="BP31" s="1067"/>
      <c r="BQ31" s="1067"/>
      <c r="BR31" s="1067"/>
      <c r="BS31" s="1067"/>
      <c r="BT31" s="1067"/>
      <c r="BU31" s="1067"/>
      <c r="BV31" s="1067"/>
      <c r="BW31" s="1067"/>
      <c r="BX31" s="1067"/>
      <c r="BY31" s="1067"/>
      <c r="BZ31" s="1067"/>
      <c r="CA31" s="1067"/>
      <c r="CB31" s="1067"/>
      <c r="CC31" s="1067"/>
      <c r="CD31" s="1067"/>
      <c r="CE31" s="1067"/>
    </row>
    <row r="32" spans="1:83" s="1064" customFormat="1" ht="20.100000000000001" customHeight="1">
      <c r="A32" s="1099"/>
      <c r="B32" s="1088"/>
      <c r="C32" s="1073"/>
      <c r="D32" s="1359"/>
      <c r="E32" s="1360"/>
      <c r="F32" s="1358"/>
      <c r="G32" s="1079"/>
      <c r="H32" s="1146" t="s">
        <v>273</v>
      </c>
      <c r="I32" s="1141"/>
      <c r="J32" s="1141"/>
      <c r="K32" s="1139"/>
      <c r="L32" s="1289"/>
      <c r="M32" s="1149"/>
      <c r="N32" s="1094"/>
      <c r="O32" s="1094"/>
      <c r="P32" s="1067"/>
      <c r="Q32" s="1067"/>
      <c r="R32" s="1067"/>
      <c r="S32" s="1067"/>
      <c r="T32" s="1067"/>
      <c r="U32" s="1067"/>
      <c r="V32" s="1067"/>
      <c r="W32" s="1067"/>
      <c r="X32" s="1067"/>
      <c r="Y32" s="1067"/>
      <c r="Z32" s="1067"/>
      <c r="AA32" s="1067"/>
      <c r="AB32" s="1067"/>
      <c r="AC32" s="1067"/>
      <c r="AD32" s="1067"/>
      <c r="AE32" s="1067"/>
      <c r="AF32" s="1067"/>
      <c r="AG32" s="1067"/>
      <c r="AH32" s="1067"/>
      <c r="AI32" s="1067"/>
      <c r="AJ32" s="1067"/>
      <c r="AK32" s="1067"/>
      <c r="AL32" s="1067"/>
      <c r="AM32" s="1067"/>
      <c r="AN32" s="1067"/>
      <c r="AO32" s="1067"/>
      <c r="AP32" s="1067"/>
      <c r="AQ32" s="1067"/>
      <c r="AR32" s="1067"/>
      <c r="AS32" s="1067"/>
      <c r="AT32" s="1067"/>
      <c r="AU32" s="1067"/>
      <c r="AV32" s="1067"/>
      <c r="AW32" s="1067"/>
      <c r="AX32" s="1067"/>
      <c r="AY32" s="1067"/>
      <c r="AZ32" s="1067"/>
      <c r="BA32" s="1067"/>
      <c r="BB32" s="1067"/>
      <c r="BC32" s="1067"/>
      <c r="BD32" s="1067"/>
      <c r="BE32" s="1067"/>
      <c r="BF32" s="1067"/>
      <c r="BG32" s="1067"/>
      <c r="BH32" s="1067"/>
      <c r="BI32" s="1067"/>
      <c r="BJ32" s="1067"/>
      <c r="BK32" s="1067"/>
      <c r="BL32" s="1067"/>
      <c r="BM32" s="1067"/>
      <c r="BN32" s="1067"/>
      <c r="BO32" s="1067"/>
      <c r="BP32" s="1067"/>
      <c r="BQ32" s="1067"/>
      <c r="BR32" s="1067"/>
      <c r="BS32" s="1067"/>
      <c r="BT32" s="1067"/>
      <c r="BU32" s="1067"/>
      <c r="BV32" s="1067"/>
      <c r="BW32" s="1067"/>
      <c r="BX32" s="1067"/>
      <c r="BY32" s="1067"/>
      <c r="BZ32" s="1067"/>
      <c r="CA32" s="1067"/>
      <c r="CB32" s="1067"/>
      <c r="CC32" s="1067"/>
      <c r="CD32" s="1067"/>
      <c r="CE32" s="1067"/>
    </row>
    <row r="33" spans="1:83" s="1064" customFormat="1" ht="18.95" customHeight="1">
      <c r="A33" s="1099"/>
      <c r="B33" s="1088"/>
      <c r="C33" s="1073"/>
      <c r="D33" s="1359" t="s">
        <v>1154</v>
      </c>
      <c r="E33"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33" s="1358" t="str">
        <f>IF('Перечень тарифов'!J58="","наименование отсутствует","" &amp; 'Перечень тарифов'!J58 &amp; "")</f>
        <v>Тариф на горячую воду в открытых системах теплоснабжения поставляемую потребителям, присоединенным к тепловым сетям ПАО "ТГК-1"</v>
      </c>
      <c r="G33" s="1102"/>
      <c r="H33" s="1161" t="s">
        <v>845</v>
      </c>
      <c r="I33" s="1159" t="s">
        <v>846</v>
      </c>
      <c r="J33" s="1124" t="s">
        <v>246</v>
      </c>
      <c r="K33" s="1102" t="s">
        <v>448</v>
      </c>
      <c r="L33" s="1289"/>
      <c r="M33" s="1149"/>
      <c r="N33" s="1094"/>
      <c r="O33" s="1094"/>
      <c r="P33" s="1067"/>
      <c r="Q33" s="1067"/>
      <c r="R33" s="1067"/>
      <c r="S33" s="1067"/>
      <c r="T33" s="1067"/>
      <c r="U33" s="1067"/>
      <c r="V33" s="1067"/>
      <c r="W33" s="1067"/>
      <c r="X33" s="1067"/>
      <c r="Y33" s="1067"/>
      <c r="Z33" s="1067"/>
      <c r="AA33" s="1067"/>
      <c r="AB33" s="1067"/>
      <c r="AC33" s="1067"/>
      <c r="AD33" s="1067"/>
      <c r="AE33" s="1067"/>
      <c r="AF33" s="1067"/>
      <c r="AG33" s="1067"/>
      <c r="AH33" s="1067"/>
      <c r="AI33" s="1067"/>
      <c r="AJ33" s="1067"/>
      <c r="AK33" s="1067"/>
      <c r="AL33" s="1067"/>
      <c r="AM33" s="1067"/>
      <c r="AN33" s="1067"/>
      <c r="AO33" s="1067"/>
      <c r="AP33" s="1067"/>
      <c r="AQ33" s="1067"/>
      <c r="AR33" s="1067"/>
      <c r="AS33" s="1067"/>
      <c r="AT33" s="1067"/>
      <c r="AU33" s="1067"/>
      <c r="AV33" s="1067"/>
      <c r="AW33" s="1067"/>
      <c r="AX33" s="1067"/>
      <c r="AY33" s="1067"/>
      <c r="AZ33" s="1067"/>
      <c r="BA33" s="1067"/>
      <c r="BB33" s="1067"/>
      <c r="BC33" s="1067"/>
      <c r="BD33" s="1067"/>
      <c r="BE33" s="1067"/>
      <c r="BF33" s="1067"/>
      <c r="BG33" s="1067"/>
      <c r="BH33" s="1067"/>
      <c r="BI33" s="1067"/>
      <c r="BJ33" s="1067"/>
      <c r="BK33" s="1067"/>
      <c r="BL33" s="1067"/>
      <c r="BM33" s="1067"/>
      <c r="BN33" s="1067"/>
      <c r="BO33" s="1067"/>
      <c r="BP33" s="1067"/>
      <c r="BQ33" s="1067"/>
      <c r="BR33" s="1067"/>
      <c r="BS33" s="1067"/>
      <c r="BT33" s="1067"/>
      <c r="BU33" s="1067"/>
      <c r="BV33" s="1067"/>
      <c r="BW33" s="1067"/>
      <c r="BX33" s="1067"/>
      <c r="BY33" s="1067"/>
      <c r="BZ33" s="1067"/>
      <c r="CA33" s="1067"/>
      <c r="CB33" s="1067"/>
      <c r="CC33" s="1067"/>
      <c r="CD33" s="1067"/>
      <c r="CE33" s="1067"/>
    </row>
    <row r="34" spans="1:83" s="1064" customFormat="1" ht="15" customHeight="1">
      <c r="A34" s="1099"/>
      <c r="B34" s="1088"/>
      <c r="C34" s="1073"/>
      <c r="D34" s="1359"/>
      <c r="E34" s="1360"/>
      <c r="F34" s="1358"/>
      <c r="G34" s="1079"/>
      <c r="H34" s="1146" t="s">
        <v>273</v>
      </c>
      <c r="I34" s="1141"/>
      <c r="J34" s="1141"/>
      <c r="K34" s="1139"/>
      <c r="L34" s="1290"/>
      <c r="M34" s="1149"/>
      <c r="N34" s="1094"/>
      <c r="O34" s="1094"/>
      <c r="P34" s="1067"/>
      <c r="Q34" s="1067"/>
      <c r="R34" s="1067"/>
      <c r="S34" s="1067"/>
      <c r="T34" s="1067"/>
      <c r="U34" s="1067"/>
      <c r="V34" s="1067"/>
      <c r="W34" s="1067"/>
      <c r="X34" s="1067"/>
      <c r="Y34" s="1067"/>
      <c r="Z34" s="1067"/>
      <c r="AA34" s="1067"/>
      <c r="AB34" s="1067"/>
      <c r="AC34" s="1067"/>
      <c r="AD34" s="1067"/>
      <c r="AE34" s="1067"/>
      <c r="AF34" s="1067"/>
      <c r="AG34" s="1067"/>
      <c r="AH34" s="1067"/>
      <c r="AI34" s="1067"/>
      <c r="AJ34" s="1067"/>
      <c r="AK34" s="1067"/>
      <c r="AL34" s="1067"/>
      <c r="AM34" s="1067"/>
      <c r="AN34" s="1067"/>
      <c r="AO34" s="1067"/>
      <c r="AP34" s="1067"/>
      <c r="AQ34" s="1067"/>
      <c r="AR34" s="1067"/>
      <c r="AS34" s="1067"/>
      <c r="AT34" s="1067"/>
      <c r="AU34" s="1067"/>
      <c r="AV34" s="1067"/>
      <c r="AW34" s="1067"/>
      <c r="AX34" s="1067"/>
      <c r="AY34" s="1067"/>
      <c r="AZ34" s="1067"/>
      <c r="BA34" s="1067"/>
      <c r="BB34" s="1067"/>
      <c r="BC34" s="1067"/>
      <c r="BD34" s="1067"/>
      <c r="BE34" s="1067"/>
      <c r="BF34" s="1067"/>
      <c r="BG34" s="1067"/>
      <c r="BH34" s="1067"/>
      <c r="BI34" s="1067"/>
      <c r="BJ34" s="1067"/>
      <c r="BK34" s="1067"/>
      <c r="BL34" s="1067"/>
      <c r="BM34" s="1067"/>
      <c r="BN34" s="1067"/>
      <c r="BO34" s="1067"/>
      <c r="BP34" s="1067"/>
      <c r="BQ34" s="1067"/>
      <c r="BR34" s="1067"/>
      <c r="BS34" s="1067"/>
      <c r="BT34" s="1067"/>
      <c r="BU34" s="1067"/>
      <c r="BV34" s="1067"/>
      <c r="BW34" s="1067"/>
      <c r="BX34" s="1067"/>
      <c r="BY34" s="1067"/>
      <c r="BZ34" s="1067"/>
      <c r="CA34" s="1067"/>
      <c r="CB34" s="1067"/>
      <c r="CC34" s="1067"/>
      <c r="CD34" s="1067"/>
      <c r="CE34" s="1067"/>
    </row>
    <row r="35" spans="1:83" ht="18.75">
      <c r="A35" s="1099"/>
      <c r="B35" s="1088">
        <v>3</v>
      </c>
      <c r="C35" s="1073"/>
      <c r="D35" s="1089" t="s">
        <v>48</v>
      </c>
      <c r="E35" s="1361" t="s">
        <v>688</v>
      </c>
      <c r="F35" s="1361"/>
      <c r="G35" s="1361"/>
      <c r="H35" s="1361"/>
      <c r="I35" s="1361"/>
      <c r="J35" s="1361"/>
      <c r="K35" s="1361"/>
      <c r="L35" s="1123"/>
      <c r="M35" s="1149"/>
    </row>
    <row r="36" spans="1:83" ht="33.75">
      <c r="A36" s="1099"/>
      <c r="C36" s="1073"/>
      <c r="D36" s="1147" t="s">
        <v>439</v>
      </c>
      <c r="E36" s="1102" t="s">
        <v>448</v>
      </c>
      <c r="F36" s="1102" t="s">
        <v>448</v>
      </c>
      <c r="G36" s="1365" t="s">
        <v>448</v>
      </c>
      <c r="H36" s="1366"/>
      <c r="I36" s="1102" t="s">
        <v>448</v>
      </c>
      <c r="J36" s="1102" t="s">
        <v>448</v>
      </c>
      <c r="K36" s="1030" t="s">
        <v>1161</v>
      </c>
      <c r="L36" s="1091" t="s">
        <v>689</v>
      </c>
      <c r="M36" s="1149"/>
    </row>
    <row r="37" spans="1:83" ht="18.75">
      <c r="A37" s="1099"/>
      <c r="B37" s="1088">
        <v>3</v>
      </c>
      <c r="C37" s="1073"/>
      <c r="D37" s="1089" t="s">
        <v>49</v>
      </c>
      <c r="E37" s="1361" t="s">
        <v>690</v>
      </c>
      <c r="F37" s="1361"/>
      <c r="G37" s="1361"/>
      <c r="H37" s="1361"/>
      <c r="I37" s="1361"/>
      <c r="J37" s="1361"/>
      <c r="K37" s="1361"/>
      <c r="L37" s="1123"/>
      <c r="M37" s="1149"/>
    </row>
    <row r="38" spans="1:83" ht="20.100000000000001" customHeight="1">
      <c r="A38" s="1099"/>
      <c r="C38" s="1362"/>
      <c r="D38" s="1359" t="s">
        <v>440</v>
      </c>
      <c r="E38"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38" s="1358" t="str">
        <f>IF('Перечень тарифов'!J21="","наименование отсутствует","" &amp; 'Перечень тарифов'!J21 &amp; "")</f>
        <v>одноставочный тариф на тепловую энергию, для потребителей ПАО "ТГК-1", получающих тепловую энергию на коллекторах в воде</v>
      </c>
      <c r="G38" s="1102"/>
      <c r="H38" s="1159" t="s">
        <v>845</v>
      </c>
      <c r="I38" s="1159" t="s">
        <v>846</v>
      </c>
      <c r="J38" s="1164">
        <v>4031542.32</v>
      </c>
      <c r="K38" s="1102" t="s">
        <v>448</v>
      </c>
      <c r="L38" s="1288" t="s">
        <v>709</v>
      </c>
      <c r="M38" s="1149"/>
    </row>
    <row r="39" spans="1:83" ht="20.100000000000001" customHeight="1">
      <c r="A39" s="1099"/>
      <c r="C39" s="1362"/>
      <c r="D39" s="1359"/>
      <c r="E39" s="1360"/>
      <c r="F39" s="1358"/>
      <c r="G39" s="1151"/>
      <c r="H39" s="1146" t="s">
        <v>273</v>
      </c>
      <c r="I39" s="1138"/>
      <c r="J39" s="1138"/>
      <c r="K39" s="1139"/>
      <c r="L39" s="1289"/>
      <c r="M39" s="1149"/>
    </row>
    <row r="40" spans="1:83" s="1064" customFormat="1" ht="20.100000000000001" customHeight="1">
      <c r="A40" s="1099"/>
      <c r="B40" s="1088"/>
      <c r="C40" s="1073"/>
      <c r="D40" s="1359" t="s">
        <v>1121</v>
      </c>
      <c r="E40"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40" s="1358" t="str">
        <f>IF('Перечень тарифов'!J25="","наименование отсутствует","" &amp; 'Перечень тарифов'!J25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v>
      </c>
      <c r="G40" s="1102"/>
      <c r="H40" s="1161" t="s">
        <v>845</v>
      </c>
      <c r="I40" s="1159" t="s">
        <v>846</v>
      </c>
      <c r="J40" s="1164">
        <v>4031542.32</v>
      </c>
      <c r="K40" s="1102" t="s">
        <v>448</v>
      </c>
      <c r="L40" s="1289"/>
      <c r="M40" s="1149"/>
      <c r="N40" s="1094"/>
      <c r="O40" s="1094"/>
    </row>
    <row r="41" spans="1:83" s="1064" customFormat="1" ht="20.100000000000001" customHeight="1">
      <c r="A41" s="1099"/>
      <c r="B41" s="1088"/>
      <c r="C41" s="1073"/>
      <c r="D41" s="1359"/>
      <c r="E41" s="1360"/>
      <c r="F41" s="1358"/>
      <c r="G41" s="1079"/>
      <c r="H41" s="1146" t="s">
        <v>273</v>
      </c>
      <c r="I41" s="1141"/>
      <c r="J41" s="1141"/>
      <c r="K41" s="1139"/>
      <c r="L41" s="1289"/>
      <c r="M41" s="1149"/>
      <c r="N41" s="1094"/>
      <c r="O41" s="1094"/>
    </row>
    <row r="42" spans="1:83" s="1064" customFormat="1" ht="20.100000000000001" customHeight="1">
      <c r="A42" s="1099"/>
      <c r="B42" s="1088"/>
      <c r="C42" s="1073"/>
      <c r="D42" s="1359" t="s">
        <v>1125</v>
      </c>
      <c r="E42" s="1360" t="str">
        <f>IF('Перечень тарифов'!E30="","наименование отсутствует","" &amp; 'Перечень тарифов'!E30 &amp; "")</f>
        <v>Тарифы на услуги по передаче тепловой энергии</v>
      </c>
      <c r="F42" s="1358" t="str">
        <f>IF('Перечень тарифов'!J30="","наименование отсутствует","" &amp; 'Перечень тарифов'!J30 &amp; "")</f>
        <v>одноставочный тариф на услуги по передаче тепловой энергии по сетям ПАО "ТГК-1"</v>
      </c>
      <c r="G42" s="1102"/>
      <c r="H42" s="1161" t="s">
        <v>845</v>
      </c>
      <c r="I42" s="1159" t="s">
        <v>846</v>
      </c>
      <c r="J42" s="1164">
        <v>302745.88</v>
      </c>
      <c r="K42" s="1102" t="s">
        <v>448</v>
      </c>
      <c r="L42" s="1289"/>
      <c r="M42" s="1149"/>
      <c r="N42" s="1094"/>
      <c r="O42" s="1094"/>
    </row>
    <row r="43" spans="1:83" s="1064" customFormat="1" ht="20.100000000000001" customHeight="1">
      <c r="A43" s="1099"/>
      <c r="B43" s="1088"/>
      <c r="C43" s="1073"/>
      <c r="D43" s="1359"/>
      <c r="E43" s="1360"/>
      <c r="F43" s="1358"/>
      <c r="G43" s="1079"/>
      <c r="H43" s="1146" t="s">
        <v>273</v>
      </c>
      <c r="I43" s="1141"/>
      <c r="J43" s="1141"/>
      <c r="K43" s="1139"/>
      <c r="L43" s="1289"/>
      <c r="M43" s="1149"/>
      <c r="N43" s="1094"/>
      <c r="O43" s="1094"/>
    </row>
    <row r="44" spans="1:83" s="1064" customFormat="1" ht="20.100000000000001" customHeight="1">
      <c r="A44" s="1099"/>
      <c r="B44" s="1088"/>
      <c r="C44" s="1073"/>
      <c r="D44" s="1359" t="s">
        <v>1130</v>
      </c>
      <c r="E44"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44" s="1358" t="str">
        <f>IF('Перечень тарифов'!J35="","наименование отсутствует","" &amp; 'Перечень тарифов'!J35 &amp; "")</f>
        <v>одноставочный тариф на тепловую энергию в воде, для потребителей присоединенных к тепловым сетям ПАО "ТГК-1" город Апатиты с подведомственной территорией</v>
      </c>
      <c r="G44" s="1102"/>
      <c r="H44" s="1161" t="s">
        <v>845</v>
      </c>
      <c r="I44" s="1159" t="s">
        <v>846</v>
      </c>
      <c r="J44" s="1164">
        <v>2604756</v>
      </c>
      <c r="K44" s="1102" t="s">
        <v>448</v>
      </c>
      <c r="L44" s="1289"/>
      <c r="M44" s="1149"/>
      <c r="N44" s="1094"/>
      <c r="O44" s="1094"/>
    </row>
    <row r="45" spans="1:83" s="1064" customFormat="1" ht="20.100000000000001" customHeight="1">
      <c r="A45" s="1099"/>
      <c r="B45" s="1088"/>
      <c r="C45" s="1073"/>
      <c r="D45" s="1359"/>
      <c r="E45" s="1360"/>
      <c r="F45" s="1358"/>
      <c r="G45" s="1079"/>
      <c r="H45" s="1146" t="s">
        <v>273</v>
      </c>
      <c r="I45" s="1141"/>
      <c r="J45" s="1141"/>
      <c r="K45" s="1139"/>
      <c r="L45" s="1289"/>
      <c r="M45" s="1149"/>
      <c r="N45" s="1094"/>
      <c r="O45" s="1094"/>
    </row>
    <row r="46" spans="1:83" s="1064" customFormat="1" ht="20.100000000000001" customHeight="1">
      <c r="A46" s="1099"/>
      <c r="B46" s="1088"/>
      <c r="C46" s="1073"/>
      <c r="D46" s="1359" t="s">
        <v>1135</v>
      </c>
      <c r="E46"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46" s="1358" t="str">
        <f>IF('Перечень тарифов'!J39="","наименование отсутствует","" &amp; 'Перечень тарифов'!J39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v>
      </c>
      <c r="G46" s="1102"/>
      <c r="H46" s="1161" t="s">
        <v>845</v>
      </c>
      <c r="I46" s="1159" t="s">
        <v>846</v>
      </c>
      <c r="J46" s="1164">
        <v>2604756</v>
      </c>
      <c r="K46" s="1102" t="s">
        <v>448</v>
      </c>
      <c r="L46" s="1289"/>
      <c r="M46" s="1149"/>
      <c r="N46" s="1094"/>
      <c r="O46" s="1094"/>
    </row>
    <row r="47" spans="1:83" s="1064" customFormat="1" ht="20.100000000000001" customHeight="1">
      <c r="A47" s="1099"/>
      <c r="B47" s="1088"/>
      <c r="C47" s="1073"/>
      <c r="D47" s="1359"/>
      <c r="E47" s="1360"/>
      <c r="F47" s="1358"/>
      <c r="G47" s="1079"/>
      <c r="H47" s="1146" t="s">
        <v>273</v>
      </c>
      <c r="I47" s="1141"/>
      <c r="J47" s="1141"/>
      <c r="K47" s="1139"/>
      <c r="L47" s="1289"/>
      <c r="M47" s="1149"/>
      <c r="N47" s="1094"/>
      <c r="O47" s="1094"/>
    </row>
    <row r="48" spans="1:83" s="1064" customFormat="1" ht="20.100000000000001" customHeight="1">
      <c r="A48" s="1099"/>
      <c r="B48" s="1088"/>
      <c r="C48" s="1073"/>
      <c r="D48" s="1359" t="s">
        <v>1140</v>
      </c>
      <c r="E48" s="1360" t="str">
        <f>IF('Перечень тарифов'!E44="","наименование отсутствует","" &amp; 'Перечень тарифов'!E44 &amp; "")</f>
        <v>Плата за услуги по поддержанию резервной тепловой мощности при отсутствии потребления тепловой энергии</v>
      </c>
      <c r="F48" s="1358" t="str">
        <f>IF('Перечень тарифов'!J44="","наименование отсутствует","" &amp; 'Перечень тарифов'!J44 &amp; "")</f>
        <v>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v>
      </c>
      <c r="G48" s="1102"/>
      <c r="H48" s="1161" t="s">
        <v>845</v>
      </c>
      <c r="I48" s="1159" t="s">
        <v>846</v>
      </c>
      <c r="J48" s="1164">
        <v>2556807.3199999998</v>
      </c>
      <c r="K48" s="1102" t="s">
        <v>448</v>
      </c>
      <c r="L48" s="1289"/>
      <c r="M48" s="1149"/>
      <c r="N48" s="1094"/>
      <c r="O48" s="1094"/>
    </row>
    <row r="49" spans="1:15" s="1064" customFormat="1" ht="20.100000000000001" customHeight="1">
      <c r="A49" s="1099"/>
      <c r="B49" s="1088"/>
      <c r="C49" s="1073"/>
      <c r="D49" s="1359"/>
      <c r="E49" s="1360"/>
      <c r="F49" s="1358"/>
      <c r="G49" s="1079"/>
      <c r="H49" s="1146" t="s">
        <v>273</v>
      </c>
      <c r="I49" s="1141"/>
      <c r="J49" s="1141"/>
      <c r="K49" s="1139"/>
      <c r="L49" s="1289"/>
      <c r="M49" s="1149"/>
      <c r="N49" s="1094"/>
      <c r="O49" s="1094"/>
    </row>
    <row r="50" spans="1:15" s="1064" customFormat="1" ht="20.100000000000001" customHeight="1">
      <c r="A50" s="1099"/>
      <c r="B50" s="1088"/>
      <c r="C50" s="1073"/>
      <c r="D50" s="1359" t="s">
        <v>1145</v>
      </c>
      <c r="E50" s="1360" t="str">
        <f>IF('Перечень тарифов'!E49="","наименование отсутствует","" &amp; 'Перечень тарифов'!E49 &amp; "")</f>
        <v>Тарифы на теплоноситель, поставляемый теплоснабжающими организациями потребителям, другим теплоснабжающим организациям</v>
      </c>
      <c r="F50" s="1358" t="str">
        <f>IF('Перечень тарифов'!J49="","наименование отсутствует","" &amp; 'Перечень тарифов'!J49 &amp; "")</f>
        <v>Тариф на теплоноситель, поставляемый потребителям</v>
      </c>
      <c r="G50" s="1102"/>
      <c r="H50" s="1161" t="s">
        <v>845</v>
      </c>
      <c r="I50" s="1159" t="s">
        <v>846</v>
      </c>
      <c r="J50" s="1164">
        <v>87972.17</v>
      </c>
      <c r="K50" s="1102" t="s">
        <v>448</v>
      </c>
      <c r="L50" s="1289"/>
      <c r="M50" s="1149"/>
      <c r="N50" s="1094"/>
      <c r="O50" s="1094"/>
    </row>
    <row r="51" spans="1:15" s="1064" customFormat="1" ht="20.100000000000001" customHeight="1">
      <c r="A51" s="1099"/>
      <c r="B51" s="1088"/>
      <c r="C51" s="1073"/>
      <c r="D51" s="1359"/>
      <c r="E51" s="1360"/>
      <c r="F51" s="1358"/>
      <c r="G51" s="1079"/>
      <c r="H51" s="1146" t="s">
        <v>273</v>
      </c>
      <c r="I51" s="1141"/>
      <c r="J51" s="1141"/>
      <c r="K51" s="1139"/>
      <c r="L51" s="1289"/>
      <c r="M51" s="1149"/>
      <c r="N51" s="1094"/>
      <c r="O51" s="1094"/>
    </row>
    <row r="52" spans="1:15" s="1064" customFormat="1" ht="20.100000000000001" customHeight="1">
      <c r="A52" s="1099"/>
      <c r="B52" s="1088"/>
      <c r="C52" s="1073"/>
      <c r="D52" s="1359" t="s">
        <v>1150</v>
      </c>
      <c r="E52"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52" s="1358" t="str">
        <f>IF('Перечень тарифов'!J54="","наименование отсутствует","" &amp; 'Перечень тарифов'!J54 &amp; "")</f>
        <v>Тариф на горячую воду в открытых системах теплоснабжения поставляемую потребителям на коллекторах ПАО "ТГК-1"</v>
      </c>
      <c r="G52" s="1102"/>
      <c r="H52" s="1161" t="s">
        <v>845</v>
      </c>
      <c r="I52" s="1159" t="s">
        <v>846</v>
      </c>
      <c r="J52" s="1164">
        <v>87972.17</v>
      </c>
      <c r="K52" s="1102" t="s">
        <v>448</v>
      </c>
      <c r="L52" s="1289"/>
      <c r="M52" s="1149"/>
      <c r="N52" s="1094"/>
      <c r="O52" s="1094"/>
    </row>
    <row r="53" spans="1:15" s="1064" customFormat="1" ht="20.100000000000001" customHeight="1">
      <c r="A53" s="1099"/>
      <c r="B53" s="1088"/>
      <c r="C53" s="1073"/>
      <c r="D53" s="1359"/>
      <c r="E53" s="1360"/>
      <c r="F53" s="1358"/>
      <c r="G53" s="1079"/>
      <c r="H53" s="1146" t="s">
        <v>273</v>
      </c>
      <c r="I53" s="1141"/>
      <c r="J53" s="1141"/>
      <c r="K53" s="1139"/>
      <c r="L53" s="1289"/>
      <c r="M53" s="1149"/>
      <c r="N53" s="1094"/>
      <c r="O53" s="1094"/>
    </row>
    <row r="54" spans="1:15" s="1064" customFormat="1" ht="18.95" customHeight="1">
      <c r="A54" s="1099"/>
      <c r="B54" s="1088"/>
      <c r="C54" s="1073"/>
      <c r="D54" s="1359" t="s">
        <v>1155</v>
      </c>
      <c r="E54"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54" s="1358" t="str">
        <f>IF('Перечень тарифов'!J58="","наименование отсутствует","" &amp; 'Перечень тарифов'!J58 &amp; "")</f>
        <v>Тариф на горячую воду в открытых системах теплоснабжения поставляемую потребителям, присоединенным к тепловым сетям ПАО "ТГК-1"</v>
      </c>
      <c r="G54" s="1102"/>
      <c r="H54" s="1161" t="s">
        <v>845</v>
      </c>
      <c r="I54" s="1159" t="s">
        <v>846</v>
      </c>
      <c r="J54" s="1164">
        <v>87972.17</v>
      </c>
      <c r="K54" s="1102" t="s">
        <v>448</v>
      </c>
      <c r="L54" s="1289"/>
      <c r="M54" s="1149"/>
      <c r="N54" s="1094"/>
      <c r="O54" s="1094"/>
    </row>
    <row r="55" spans="1:15" s="1064" customFormat="1" ht="15" customHeight="1">
      <c r="A55" s="1099"/>
      <c r="B55" s="1088"/>
      <c r="C55" s="1073"/>
      <c r="D55" s="1359"/>
      <c r="E55" s="1360"/>
      <c r="F55" s="1358"/>
      <c r="G55" s="1079"/>
      <c r="H55" s="1146" t="s">
        <v>273</v>
      </c>
      <c r="I55" s="1141"/>
      <c r="J55" s="1141"/>
      <c r="K55" s="1139"/>
      <c r="L55" s="1290"/>
      <c r="M55" s="1149"/>
      <c r="N55" s="1094"/>
      <c r="O55" s="1094"/>
    </row>
    <row r="56" spans="1:15" ht="18.75">
      <c r="A56" s="1099"/>
      <c r="C56" s="1073"/>
      <c r="D56" s="1089" t="s">
        <v>66</v>
      </c>
      <c r="E56" s="1361" t="s">
        <v>753</v>
      </c>
      <c r="F56" s="1361"/>
      <c r="G56" s="1361"/>
      <c r="H56" s="1361"/>
      <c r="I56" s="1361"/>
      <c r="J56" s="1361"/>
      <c r="K56" s="1361"/>
      <c r="L56" s="1123"/>
      <c r="M56" s="1149"/>
    </row>
    <row r="57" spans="1:15" ht="20.100000000000001" customHeight="1">
      <c r="A57" s="1099"/>
      <c r="C57" s="1362"/>
      <c r="D57" s="1363" t="s">
        <v>441</v>
      </c>
      <c r="E57"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57" s="1358" t="str">
        <f>IF('Перечень тарифов'!J21="","наименование отсутствует","" &amp; 'Перечень тарифов'!J21 &amp; "")</f>
        <v>одноставочный тариф на тепловую энергию, для потребителей ПАО "ТГК-1", получающих тепловую энергию на коллекторах в воде</v>
      </c>
      <c r="G57" s="1102"/>
      <c r="H57" s="1161" t="s">
        <v>845</v>
      </c>
      <c r="I57" s="1159" t="s">
        <v>846</v>
      </c>
      <c r="J57" s="1164">
        <v>1349.4179999999999</v>
      </c>
      <c r="K57" s="1102" t="s">
        <v>448</v>
      </c>
      <c r="L57" s="1288" t="s">
        <v>754</v>
      </c>
      <c r="M57" s="1149"/>
    </row>
    <row r="58" spans="1:15" ht="20.100000000000001" customHeight="1">
      <c r="A58" s="1099"/>
      <c r="C58" s="1362"/>
      <c r="D58" s="1364"/>
      <c r="E58" s="1360"/>
      <c r="F58" s="1358"/>
      <c r="G58" s="1151"/>
      <c r="H58" s="1146" t="s">
        <v>273</v>
      </c>
      <c r="I58" s="1138"/>
      <c r="J58" s="1138"/>
      <c r="K58" s="1139"/>
      <c r="L58" s="1289"/>
      <c r="M58" s="1149"/>
    </row>
    <row r="59" spans="1:15" s="1064" customFormat="1" ht="20.100000000000001" customHeight="1">
      <c r="A59" s="1099"/>
      <c r="B59" s="1088"/>
      <c r="C59" s="1073"/>
      <c r="D59" s="1359" t="s">
        <v>1115</v>
      </c>
      <c r="E59"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59" s="1358" t="str">
        <f>IF('Перечень тарифов'!J25="","наименование отсутствует","" &amp; 'Перечень тарифов'!J25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v>
      </c>
      <c r="G59" s="1102"/>
      <c r="H59" s="1161" t="s">
        <v>845</v>
      </c>
      <c r="I59" s="1159" t="s">
        <v>846</v>
      </c>
      <c r="J59" s="1164">
        <v>1349.4179999999999</v>
      </c>
      <c r="K59" s="1102" t="s">
        <v>448</v>
      </c>
      <c r="L59" s="1289"/>
      <c r="M59" s="1149"/>
      <c r="N59" s="1094"/>
      <c r="O59" s="1094"/>
    </row>
    <row r="60" spans="1:15" s="1064" customFormat="1" ht="20.100000000000001" customHeight="1">
      <c r="A60" s="1099"/>
      <c r="B60" s="1088"/>
      <c r="C60" s="1073"/>
      <c r="D60" s="1359"/>
      <c r="E60" s="1360"/>
      <c r="F60" s="1358"/>
      <c r="G60" s="1079"/>
      <c r="H60" s="1146" t="s">
        <v>273</v>
      </c>
      <c r="I60" s="1141"/>
      <c r="J60" s="1141"/>
      <c r="K60" s="1139"/>
      <c r="L60" s="1289"/>
      <c r="M60" s="1149"/>
      <c r="N60" s="1094"/>
      <c r="O60" s="1094"/>
    </row>
    <row r="61" spans="1:15" s="1064" customFormat="1" ht="20.100000000000001" customHeight="1">
      <c r="A61" s="1099"/>
      <c r="B61" s="1088"/>
      <c r="C61" s="1073"/>
      <c r="D61" s="1359" t="s">
        <v>1126</v>
      </c>
      <c r="E61" s="1360" t="str">
        <f>IF('Перечень тарифов'!E30="","наименование отсутствует","" &amp; 'Перечень тарифов'!E30 &amp; "")</f>
        <v>Тарифы на услуги по передаче тепловой энергии</v>
      </c>
      <c r="F61" s="1358" t="str">
        <f>IF('Перечень тарифов'!J30="","наименование отсутствует","" &amp; 'Перечень тарифов'!J30 &amp; "")</f>
        <v>одноставочный тариф на услуги по передаче тепловой энергии по сетям ПАО "ТГК-1"</v>
      </c>
      <c r="G61" s="1102"/>
      <c r="H61" s="1161" t="s">
        <v>845</v>
      </c>
      <c r="I61" s="1159" t="s">
        <v>846</v>
      </c>
      <c r="J61" s="1164">
        <v>770.51700000000005</v>
      </c>
      <c r="K61" s="1102" t="s">
        <v>448</v>
      </c>
      <c r="L61" s="1289"/>
      <c r="M61" s="1149"/>
      <c r="N61" s="1094"/>
      <c r="O61" s="1094"/>
    </row>
    <row r="62" spans="1:15" s="1064" customFormat="1" ht="20.100000000000001" customHeight="1">
      <c r="A62" s="1099"/>
      <c r="B62" s="1088"/>
      <c r="C62" s="1073"/>
      <c r="D62" s="1359"/>
      <c r="E62" s="1360"/>
      <c r="F62" s="1358"/>
      <c r="G62" s="1079"/>
      <c r="H62" s="1146" t="s">
        <v>273</v>
      </c>
      <c r="I62" s="1141"/>
      <c r="J62" s="1141"/>
      <c r="K62" s="1139"/>
      <c r="L62" s="1289"/>
      <c r="M62" s="1149"/>
      <c r="N62" s="1094"/>
      <c r="O62" s="1094"/>
    </row>
    <row r="63" spans="1:15" s="1064" customFormat="1" ht="20.100000000000001" customHeight="1">
      <c r="A63" s="1099"/>
      <c r="B63" s="1088"/>
      <c r="C63" s="1073"/>
      <c r="D63" s="1359" t="s">
        <v>1131</v>
      </c>
      <c r="E63"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63" s="1358" t="str">
        <f>IF('Перечень тарифов'!J35="","наименование отсутствует","" &amp; 'Перечень тарифов'!J35 &amp; "")</f>
        <v>одноставочный тариф на тепловую энергию в воде, для потребителей присоединенных к тепловым сетям ПАО "ТГК-1" город Апатиты с подведомственной территорией</v>
      </c>
      <c r="G63" s="1102"/>
      <c r="H63" s="1161" t="s">
        <v>845</v>
      </c>
      <c r="I63" s="1159" t="s">
        <v>846</v>
      </c>
      <c r="J63" s="1164">
        <v>770.51700000000005</v>
      </c>
      <c r="K63" s="1102" t="s">
        <v>448</v>
      </c>
      <c r="L63" s="1289"/>
      <c r="M63" s="1149"/>
      <c r="N63" s="1094"/>
      <c r="O63" s="1094"/>
    </row>
    <row r="64" spans="1:15" s="1064" customFormat="1" ht="20.100000000000001" customHeight="1">
      <c r="A64" s="1099"/>
      <c r="B64" s="1088"/>
      <c r="C64" s="1073"/>
      <c r="D64" s="1359"/>
      <c r="E64" s="1360"/>
      <c r="F64" s="1358"/>
      <c r="G64" s="1079"/>
      <c r="H64" s="1146" t="s">
        <v>273</v>
      </c>
      <c r="I64" s="1141"/>
      <c r="J64" s="1141"/>
      <c r="K64" s="1139"/>
      <c r="L64" s="1289"/>
      <c r="M64" s="1149"/>
      <c r="N64" s="1094"/>
      <c r="O64" s="1094"/>
    </row>
    <row r="65" spans="1:15" s="1064" customFormat="1" ht="20.100000000000001" customHeight="1">
      <c r="A65" s="1099"/>
      <c r="B65" s="1088"/>
      <c r="C65" s="1073"/>
      <c r="D65" s="1359" t="s">
        <v>1136</v>
      </c>
      <c r="E65"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65" s="1358" t="str">
        <f>IF('Перечень тарифов'!J39="","наименование отсутствует","" &amp; 'Перечень тарифов'!J39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v>
      </c>
      <c r="G65" s="1102"/>
      <c r="H65" s="1161" t="s">
        <v>845</v>
      </c>
      <c r="I65" s="1159" t="s">
        <v>846</v>
      </c>
      <c r="J65" s="1164">
        <v>770.51700000000005</v>
      </c>
      <c r="K65" s="1102" t="s">
        <v>448</v>
      </c>
      <c r="L65" s="1289"/>
      <c r="M65" s="1149"/>
      <c r="N65" s="1094"/>
      <c r="O65" s="1094"/>
    </row>
    <row r="66" spans="1:15" s="1064" customFormat="1" ht="20.100000000000001" customHeight="1">
      <c r="A66" s="1099"/>
      <c r="B66" s="1088"/>
      <c r="C66" s="1073"/>
      <c r="D66" s="1359"/>
      <c r="E66" s="1360"/>
      <c r="F66" s="1358"/>
      <c r="G66" s="1079"/>
      <c r="H66" s="1146" t="s">
        <v>273</v>
      </c>
      <c r="I66" s="1141"/>
      <c r="J66" s="1141"/>
      <c r="K66" s="1139"/>
      <c r="L66" s="1289"/>
      <c r="M66" s="1149"/>
      <c r="N66" s="1094"/>
      <c r="O66" s="1094"/>
    </row>
    <row r="67" spans="1:15" s="1064" customFormat="1" ht="20.100000000000001" customHeight="1">
      <c r="A67" s="1099"/>
      <c r="B67" s="1088"/>
      <c r="C67" s="1073"/>
      <c r="D67" s="1359" t="s">
        <v>1141</v>
      </c>
      <c r="E67" s="1360" t="str">
        <f>IF('Перечень тарифов'!E44="","наименование отсутствует","" &amp; 'Перечень тарифов'!E44 &amp; "")</f>
        <v>Плата за услуги по поддержанию резервной тепловой мощности при отсутствии потребления тепловой энергии</v>
      </c>
      <c r="F67" s="1358" t="str">
        <f>IF('Перечень тарифов'!J44="","наименование отсутствует","" &amp; 'Перечень тарифов'!J44 &amp; "")</f>
        <v>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v>
      </c>
      <c r="G67" s="1102"/>
      <c r="H67" s="1161" t="s">
        <v>845</v>
      </c>
      <c r="I67" s="1159" t="s">
        <v>846</v>
      </c>
      <c r="J67" s="1164">
        <v>5511.6719999999996</v>
      </c>
      <c r="K67" s="1102" t="s">
        <v>448</v>
      </c>
      <c r="L67" s="1289"/>
      <c r="M67" s="1149"/>
      <c r="N67" s="1094"/>
      <c r="O67" s="1094"/>
    </row>
    <row r="68" spans="1:15" s="1064" customFormat="1" ht="20.100000000000001" customHeight="1">
      <c r="A68" s="1099"/>
      <c r="B68" s="1088"/>
      <c r="C68" s="1073"/>
      <c r="D68" s="1359"/>
      <c r="E68" s="1360"/>
      <c r="F68" s="1358"/>
      <c r="G68" s="1079"/>
      <c r="H68" s="1146" t="s">
        <v>273</v>
      </c>
      <c r="I68" s="1141"/>
      <c r="J68" s="1141"/>
      <c r="K68" s="1139"/>
      <c r="L68" s="1289"/>
      <c r="M68" s="1149"/>
      <c r="N68" s="1094"/>
      <c r="O68" s="1094"/>
    </row>
    <row r="69" spans="1:15" s="1064" customFormat="1" ht="20.100000000000001" customHeight="1">
      <c r="A69" s="1099"/>
      <c r="B69" s="1088"/>
      <c r="C69" s="1073"/>
      <c r="D69" s="1359" t="s">
        <v>1146</v>
      </c>
      <c r="E69" s="1360" t="str">
        <f>IF('Перечень тарифов'!E49="","наименование отсутствует","" &amp; 'Перечень тарифов'!E49 &amp; "")</f>
        <v>Тарифы на теплоноситель, поставляемый теплоснабжающими организациями потребителям, другим теплоснабжающим организациям</v>
      </c>
      <c r="F69" s="1358" t="str">
        <f>IF('Перечень тарифов'!J49="","наименование отсутствует","" &amp; 'Перечень тарифов'!J49 &amp; "")</f>
        <v>Тариф на теплоноситель, поставляемый потребителям</v>
      </c>
      <c r="G69" s="1102"/>
      <c r="H69" s="1161" t="s">
        <v>845</v>
      </c>
      <c r="I69" s="1159" t="s">
        <v>846</v>
      </c>
      <c r="J69" s="1164">
        <v>3715.8939999999998</v>
      </c>
      <c r="K69" s="1102" t="s">
        <v>448</v>
      </c>
      <c r="L69" s="1289"/>
      <c r="M69" s="1149"/>
      <c r="N69" s="1094"/>
      <c r="O69" s="1094"/>
    </row>
    <row r="70" spans="1:15" s="1064" customFormat="1" ht="20.100000000000001" customHeight="1">
      <c r="A70" s="1099"/>
      <c r="B70" s="1088"/>
      <c r="C70" s="1073"/>
      <c r="D70" s="1359"/>
      <c r="E70" s="1360"/>
      <c r="F70" s="1358"/>
      <c r="G70" s="1079"/>
      <c r="H70" s="1146" t="s">
        <v>273</v>
      </c>
      <c r="I70" s="1141"/>
      <c r="J70" s="1141"/>
      <c r="K70" s="1139"/>
      <c r="L70" s="1289"/>
      <c r="M70" s="1149"/>
      <c r="N70" s="1094"/>
      <c r="O70" s="1094"/>
    </row>
    <row r="71" spans="1:15" s="1064" customFormat="1" ht="20.100000000000001" customHeight="1">
      <c r="A71" s="1099"/>
      <c r="B71" s="1088"/>
      <c r="C71" s="1073"/>
      <c r="D71" s="1359" t="s">
        <v>1151</v>
      </c>
      <c r="E71"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71" s="1358" t="str">
        <f>IF('Перечень тарифов'!J54="","наименование отсутствует","" &amp; 'Перечень тарифов'!J54 &amp; "")</f>
        <v>Тариф на горячую воду в открытых системах теплоснабжения поставляемую потребителям на коллекторах ПАО "ТГК-1"</v>
      </c>
      <c r="G71" s="1102"/>
      <c r="H71" s="1161" t="s">
        <v>845</v>
      </c>
      <c r="I71" s="1159" t="s">
        <v>846</v>
      </c>
      <c r="J71" s="1164">
        <v>3715.8939999999998</v>
      </c>
      <c r="K71" s="1102" t="s">
        <v>448</v>
      </c>
      <c r="L71" s="1289"/>
      <c r="M71" s="1149"/>
      <c r="N71" s="1094"/>
      <c r="O71" s="1094"/>
    </row>
    <row r="72" spans="1:15" s="1064" customFormat="1" ht="20.100000000000001" customHeight="1">
      <c r="A72" s="1099"/>
      <c r="B72" s="1088"/>
      <c r="C72" s="1073"/>
      <c r="D72" s="1359"/>
      <c r="E72" s="1360"/>
      <c r="F72" s="1358"/>
      <c r="G72" s="1079"/>
      <c r="H72" s="1146" t="s">
        <v>273</v>
      </c>
      <c r="I72" s="1141"/>
      <c r="J72" s="1141"/>
      <c r="K72" s="1139"/>
      <c r="L72" s="1289"/>
      <c r="M72" s="1149"/>
      <c r="N72" s="1094"/>
      <c r="O72" s="1094"/>
    </row>
    <row r="73" spans="1:15" s="1064" customFormat="1" ht="18.95" customHeight="1">
      <c r="A73" s="1099"/>
      <c r="B73" s="1088"/>
      <c r="C73" s="1073"/>
      <c r="D73" s="1359" t="s">
        <v>1156</v>
      </c>
      <c r="E73"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73" s="1358" t="str">
        <f>IF('Перечень тарифов'!J58="","наименование отсутствует","" &amp; 'Перечень тарифов'!J58 &amp; "")</f>
        <v>Тариф на горячую воду в открытых системах теплоснабжения поставляемую потребителям, присоединенным к тепловым сетям ПАО "ТГК-1"</v>
      </c>
      <c r="G73" s="1102"/>
      <c r="H73" s="1161" t="s">
        <v>845</v>
      </c>
      <c r="I73" s="1159" t="s">
        <v>846</v>
      </c>
      <c r="J73" s="1164">
        <v>3715.8939999999998</v>
      </c>
      <c r="K73" s="1102" t="s">
        <v>448</v>
      </c>
      <c r="L73" s="1289"/>
      <c r="M73" s="1149"/>
      <c r="N73" s="1094"/>
      <c r="O73" s="1094"/>
    </row>
    <row r="74" spans="1:15" s="1064" customFormat="1" ht="15" customHeight="1">
      <c r="A74" s="1099"/>
      <c r="B74" s="1088"/>
      <c r="C74" s="1073"/>
      <c r="D74" s="1359"/>
      <c r="E74" s="1360"/>
      <c r="F74" s="1358"/>
      <c r="G74" s="1079"/>
      <c r="H74" s="1146" t="s">
        <v>273</v>
      </c>
      <c r="I74" s="1141"/>
      <c r="J74" s="1141"/>
      <c r="K74" s="1139"/>
      <c r="L74" s="1290"/>
      <c r="M74" s="1149"/>
      <c r="N74" s="1094"/>
      <c r="O74" s="1094"/>
    </row>
    <row r="75" spans="1:15" ht="26.1" customHeight="1">
      <c r="A75" s="1099"/>
      <c r="C75" s="1073"/>
      <c r="D75" s="1089" t="s">
        <v>67</v>
      </c>
      <c r="E75" s="1361" t="s">
        <v>711</v>
      </c>
      <c r="F75" s="1361"/>
      <c r="G75" s="1361"/>
      <c r="H75" s="1361"/>
      <c r="I75" s="1361"/>
      <c r="J75" s="1361"/>
      <c r="K75" s="1361"/>
      <c r="L75" s="1123"/>
      <c r="M75" s="1149"/>
    </row>
    <row r="76" spans="1:15" ht="20.100000000000001" customHeight="1">
      <c r="A76" s="1099"/>
      <c r="C76" s="1362"/>
      <c r="D76" s="1363" t="s">
        <v>442</v>
      </c>
      <c r="E76"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76" s="1358" t="str">
        <f>IF('Перечень тарифов'!J21="","наименование отсутствует","" &amp; 'Перечень тарифов'!J21 &amp; "")</f>
        <v>одноставочный тариф на тепловую энергию, для потребителей ПАО "ТГК-1", получающих тепловую энергию на коллекторах в воде</v>
      </c>
      <c r="G76" s="1102"/>
      <c r="H76" s="1161" t="s">
        <v>845</v>
      </c>
      <c r="I76" s="1159" t="s">
        <v>846</v>
      </c>
      <c r="J76" s="1164">
        <v>0</v>
      </c>
      <c r="K76" s="1102" t="s">
        <v>448</v>
      </c>
      <c r="L76" s="1288" t="s">
        <v>712</v>
      </c>
      <c r="M76" s="1149"/>
      <c r="O76" s="1094" t="s">
        <v>550</v>
      </c>
    </row>
    <row r="77" spans="1:15" ht="20.100000000000001" customHeight="1">
      <c r="A77" s="1099"/>
      <c r="C77" s="1362"/>
      <c r="D77" s="1364"/>
      <c r="E77" s="1360"/>
      <c r="F77" s="1358"/>
      <c r="G77" s="1151"/>
      <c r="H77" s="1146" t="s">
        <v>273</v>
      </c>
      <c r="I77" s="1138"/>
      <c r="J77" s="1138"/>
      <c r="K77" s="1139"/>
      <c r="L77" s="1289"/>
      <c r="M77" s="1149"/>
    </row>
    <row r="78" spans="1:15" s="1064" customFormat="1" ht="20.100000000000001" customHeight="1">
      <c r="A78" s="1099"/>
      <c r="B78" s="1088"/>
      <c r="C78" s="1073"/>
      <c r="D78" s="1359" t="s">
        <v>1122</v>
      </c>
      <c r="E78"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78" s="1358" t="str">
        <f>IF('Перечень тарифов'!J25="","наименование отсутствует","" &amp; 'Перечень тарифов'!J25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v>
      </c>
      <c r="G78" s="1102"/>
      <c r="H78" s="1161" t="s">
        <v>845</v>
      </c>
      <c r="I78" s="1159" t="s">
        <v>846</v>
      </c>
      <c r="J78" s="1164">
        <v>0</v>
      </c>
      <c r="K78" s="1102" t="s">
        <v>448</v>
      </c>
      <c r="L78" s="1289"/>
      <c r="M78" s="1149"/>
      <c r="N78" s="1094"/>
      <c r="O78" s="1094"/>
    </row>
    <row r="79" spans="1:15" s="1064" customFormat="1" ht="20.100000000000001" customHeight="1">
      <c r="A79" s="1099"/>
      <c r="B79" s="1088"/>
      <c r="C79" s="1073"/>
      <c r="D79" s="1359"/>
      <c r="E79" s="1360"/>
      <c r="F79" s="1358"/>
      <c r="G79" s="1079"/>
      <c r="H79" s="1146" t="s">
        <v>273</v>
      </c>
      <c r="I79" s="1141"/>
      <c r="J79" s="1141"/>
      <c r="K79" s="1139"/>
      <c r="L79" s="1289"/>
      <c r="M79" s="1149"/>
      <c r="N79" s="1094"/>
      <c r="O79" s="1094"/>
    </row>
    <row r="80" spans="1:15" s="1064" customFormat="1" ht="20.100000000000001" customHeight="1">
      <c r="A80" s="1099"/>
      <c r="B80" s="1088"/>
      <c r="C80" s="1073"/>
      <c r="D80" s="1359" t="s">
        <v>1127</v>
      </c>
      <c r="E80" s="1360" t="str">
        <f>IF('Перечень тарифов'!E30="","наименование отсутствует","" &amp; 'Перечень тарифов'!E30 &amp; "")</f>
        <v>Тарифы на услуги по передаче тепловой энергии</v>
      </c>
      <c r="F80" s="1358" t="str">
        <f>IF('Перечень тарифов'!J30="","наименование отсутствует","" &amp; 'Перечень тарифов'!J30 &amp; "")</f>
        <v>одноставочный тариф на услуги по передаче тепловой энергии по сетям ПАО "ТГК-1"</v>
      </c>
      <c r="G80" s="1102"/>
      <c r="H80" s="1161" t="s">
        <v>845</v>
      </c>
      <c r="I80" s="1159" t="s">
        <v>846</v>
      </c>
      <c r="J80" s="1164">
        <v>0</v>
      </c>
      <c r="K80" s="1102" t="s">
        <v>448</v>
      </c>
      <c r="L80" s="1289"/>
      <c r="M80" s="1149"/>
      <c r="N80" s="1094"/>
      <c r="O80" s="1094"/>
    </row>
    <row r="81" spans="1:15" s="1064" customFormat="1" ht="20.100000000000001" customHeight="1">
      <c r="A81" s="1099"/>
      <c r="B81" s="1088"/>
      <c r="C81" s="1073"/>
      <c r="D81" s="1359"/>
      <c r="E81" s="1360"/>
      <c r="F81" s="1358"/>
      <c r="G81" s="1079"/>
      <c r="H81" s="1146" t="s">
        <v>273</v>
      </c>
      <c r="I81" s="1141"/>
      <c r="J81" s="1141"/>
      <c r="K81" s="1139"/>
      <c r="L81" s="1289"/>
      <c r="M81" s="1149"/>
      <c r="N81" s="1094"/>
      <c r="O81" s="1094"/>
    </row>
    <row r="82" spans="1:15" s="1064" customFormat="1" ht="20.100000000000001" customHeight="1">
      <c r="A82" s="1099"/>
      <c r="B82" s="1088"/>
      <c r="C82" s="1073"/>
      <c r="D82" s="1359" t="s">
        <v>1132</v>
      </c>
      <c r="E82"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82" s="1358" t="str">
        <f>IF('Перечень тарифов'!J35="","наименование отсутствует","" &amp; 'Перечень тарифов'!J35 &amp; "")</f>
        <v>одноставочный тариф на тепловую энергию в воде, для потребителей присоединенных к тепловым сетям ПАО "ТГК-1" город Апатиты с подведомственной территорией</v>
      </c>
      <c r="G82" s="1102"/>
      <c r="H82" s="1161" t="s">
        <v>845</v>
      </c>
      <c r="I82" s="1159" t="s">
        <v>846</v>
      </c>
      <c r="J82" s="1164">
        <v>0</v>
      </c>
      <c r="K82" s="1102" t="s">
        <v>448</v>
      </c>
      <c r="L82" s="1289"/>
      <c r="M82" s="1149"/>
      <c r="N82" s="1094"/>
      <c r="O82" s="1094"/>
    </row>
    <row r="83" spans="1:15" s="1064" customFormat="1" ht="20.100000000000001" customHeight="1">
      <c r="A83" s="1099"/>
      <c r="B83" s="1088"/>
      <c r="C83" s="1073"/>
      <c r="D83" s="1359"/>
      <c r="E83" s="1360"/>
      <c r="F83" s="1358"/>
      <c r="G83" s="1079"/>
      <c r="H83" s="1146" t="s">
        <v>273</v>
      </c>
      <c r="I83" s="1141"/>
      <c r="J83" s="1141"/>
      <c r="K83" s="1139"/>
      <c r="L83" s="1289"/>
      <c r="M83" s="1149"/>
      <c r="N83" s="1094"/>
      <c r="O83" s="1094"/>
    </row>
    <row r="84" spans="1:15" s="1064" customFormat="1" ht="20.100000000000001" customHeight="1">
      <c r="A84" s="1099"/>
      <c r="B84" s="1088"/>
      <c r="C84" s="1073"/>
      <c r="D84" s="1359" t="s">
        <v>1137</v>
      </c>
      <c r="E84"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84" s="1358" t="str">
        <f>IF('Перечень тарифов'!J39="","наименование отсутствует","" &amp; 'Перечень тарифов'!J39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v>
      </c>
      <c r="G84" s="1102"/>
      <c r="H84" s="1161" t="s">
        <v>845</v>
      </c>
      <c r="I84" s="1159" t="s">
        <v>846</v>
      </c>
      <c r="J84" s="1164">
        <v>0</v>
      </c>
      <c r="K84" s="1102" t="s">
        <v>448</v>
      </c>
      <c r="L84" s="1289"/>
      <c r="M84" s="1149"/>
      <c r="N84" s="1094"/>
      <c r="O84" s="1094"/>
    </row>
    <row r="85" spans="1:15" s="1064" customFormat="1" ht="20.100000000000001" customHeight="1">
      <c r="A85" s="1099"/>
      <c r="B85" s="1088"/>
      <c r="C85" s="1073"/>
      <c r="D85" s="1359"/>
      <c r="E85" s="1360"/>
      <c r="F85" s="1358"/>
      <c r="G85" s="1079"/>
      <c r="H85" s="1146" t="s">
        <v>273</v>
      </c>
      <c r="I85" s="1141"/>
      <c r="J85" s="1141"/>
      <c r="K85" s="1139"/>
      <c r="L85" s="1289"/>
      <c r="M85" s="1149"/>
      <c r="N85" s="1094"/>
      <c r="O85" s="1094"/>
    </row>
    <row r="86" spans="1:15" s="1064" customFormat="1" ht="20.100000000000001" customHeight="1">
      <c r="A86" s="1099"/>
      <c r="B86" s="1088"/>
      <c r="C86" s="1073"/>
      <c r="D86" s="1359" t="s">
        <v>1142</v>
      </c>
      <c r="E86" s="1360" t="str">
        <f>IF('Перечень тарифов'!E44="","наименование отсутствует","" &amp; 'Перечень тарифов'!E44 &amp; "")</f>
        <v>Плата за услуги по поддержанию резервной тепловой мощности при отсутствии потребления тепловой энергии</v>
      </c>
      <c r="F86" s="1358" t="str">
        <f>IF('Перечень тарифов'!J44="","наименование отсутствует","" &amp; 'Перечень тарифов'!J44 &amp; "")</f>
        <v>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v>
      </c>
      <c r="G86" s="1102"/>
      <c r="H86" s="1161" t="s">
        <v>845</v>
      </c>
      <c r="I86" s="1159" t="s">
        <v>846</v>
      </c>
      <c r="J86" s="1164">
        <v>0</v>
      </c>
      <c r="K86" s="1102" t="s">
        <v>448</v>
      </c>
      <c r="L86" s="1289"/>
      <c r="M86" s="1149"/>
      <c r="N86" s="1094"/>
      <c r="O86" s="1094"/>
    </row>
    <row r="87" spans="1:15" s="1064" customFormat="1" ht="20.100000000000001" customHeight="1">
      <c r="A87" s="1099"/>
      <c r="B87" s="1088"/>
      <c r="C87" s="1073"/>
      <c r="D87" s="1359"/>
      <c r="E87" s="1360"/>
      <c r="F87" s="1358"/>
      <c r="G87" s="1079"/>
      <c r="H87" s="1146" t="s">
        <v>273</v>
      </c>
      <c r="I87" s="1141"/>
      <c r="J87" s="1141"/>
      <c r="K87" s="1139"/>
      <c r="L87" s="1289"/>
      <c r="M87" s="1149"/>
      <c r="N87" s="1094"/>
      <c r="O87" s="1094"/>
    </row>
    <row r="88" spans="1:15" s="1064" customFormat="1" ht="20.100000000000001" customHeight="1">
      <c r="A88" s="1099"/>
      <c r="B88" s="1088"/>
      <c r="C88" s="1073"/>
      <c r="D88" s="1359" t="s">
        <v>1147</v>
      </c>
      <c r="E88" s="1360" t="str">
        <f>IF('Перечень тарифов'!E49="","наименование отсутствует","" &amp; 'Перечень тарифов'!E49 &amp; "")</f>
        <v>Тарифы на теплоноситель, поставляемый теплоснабжающими организациями потребителям, другим теплоснабжающим организациям</v>
      </c>
      <c r="F88" s="1358" t="str">
        <f>IF('Перечень тарифов'!J49="","наименование отсутствует","" &amp; 'Перечень тарифов'!J49 &amp; "")</f>
        <v>Тариф на теплоноситель, поставляемый потребителям</v>
      </c>
      <c r="G88" s="1102"/>
      <c r="H88" s="1161" t="s">
        <v>845</v>
      </c>
      <c r="I88" s="1159" t="s">
        <v>846</v>
      </c>
      <c r="J88" s="1164">
        <v>0</v>
      </c>
      <c r="K88" s="1102" t="s">
        <v>448</v>
      </c>
      <c r="L88" s="1289"/>
      <c r="M88" s="1149"/>
      <c r="N88" s="1094"/>
      <c r="O88" s="1094"/>
    </row>
    <row r="89" spans="1:15" s="1064" customFormat="1" ht="20.100000000000001" customHeight="1">
      <c r="A89" s="1099"/>
      <c r="B89" s="1088"/>
      <c r="C89" s="1073"/>
      <c r="D89" s="1359"/>
      <c r="E89" s="1360"/>
      <c r="F89" s="1358"/>
      <c r="G89" s="1079"/>
      <c r="H89" s="1146" t="s">
        <v>273</v>
      </c>
      <c r="I89" s="1141"/>
      <c r="J89" s="1141"/>
      <c r="K89" s="1139"/>
      <c r="L89" s="1289"/>
      <c r="M89" s="1149"/>
      <c r="N89" s="1094"/>
      <c r="O89" s="1094"/>
    </row>
    <row r="90" spans="1:15" s="1064" customFormat="1" ht="20.100000000000001" customHeight="1">
      <c r="A90" s="1099"/>
      <c r="B90" s="1088"/>
      <c r="C90" s="1073"/>
      <c r="D90" s="1359" t="s">
        <v>1152</v>
      </c>
      <c r="E90"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90" s="1358" t="str">
        <f>IF('Перечень тарифов'!J54="","наименование отсутствует","" &amp; 'Перечень тарифов'!J54 &amp; "")</f>
        <v>Тариф на горячую воду в открытых системах теплоснабжения поставляемую потребителям на коллекторах ПАО "ТГК-1"</v>
      </c>
      <c r="G90" s="1102"/>
      <c r="H90" s="1161" t="s">
        <v>845</v>
      </c>
      <c r="I90" s="1159" t="s">
        <v>846</v>
      </c>
      <c r="J90" s="1164">
        <v>0</v>
      </c>
      <c r="K90" s="1102" t="s">
        <v>448</v>
      </c>
      <c r="L90" s="1289"/>
      <c r="M90" s="1149"/>
      <c r="N90" s="1094"/>
      <c r="O90" s="1094"/>
    </row>
    <row r="91" spans="1:15" s="1064" customFormat="1" ht="20.100000000000001" customHeight="1">
      <c r="A91" s="1099"/>
      <c r="B91" s="1088"/>
      <c r="C91" s="1073"/>
      <c r="D91" s="1359"/>
      <c r="E91" s="1360"/>
      <c r="F91" s="1358"/>
      <c r="G91" s="1079"/>
      <c r="H91" s="1146" t="s">
        <v>273</v>
      </c>
      <c r="I91" s="1141"/>
      <c r="J91" s="1141"/>
      <c r="K91" s="1139"/>
      <c r="L91" s="1289"/>
      <c r="M91" s="1149"/>
      <c r="N91" s="1094"/>
      <c r="O91" s="1094"/>
    </row>
    <row r="92" spans="1:15" s="1064" customFormat="1" ht="18.95" customHeight="1">
      <c r="A92" s="1099"/>
      <c r="B92" s="1088"/>
      <c r="C92" s="1073"/>
      <c r="D92" s="1359" t="s">
        <v>1157</v>
      </c>
      <c r="E92"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92" s="1358" t="str">
        <f>IF('Перечень тарифов'!J58="","наименование отсутствует","" &amp; 'Перечень тарифов'!J58 &amp; "")</f>
        <v>Тариф на горячую воду в открытых системах теплоснабжения поставляемую потребителям, присоединенным к тепловым сетям ПАО "ТГК-1"</v>
      </c>
      <c r="G92" s="1102"/>
      <c r="H92" s="1161" t="s">
        <v>845</v>
      </c>
      <c r="I92" s="1159" t="s">
        <v>846</v>
      </c>
      <c r="J92" s="1164">
        <v>0</v>
      </c>
      <c r="K92" s="1102" t="s">
        <v>448</v>
      </c>
      <c r="L92" s="1289"/>
      <c r="M92" s="1149"/>
      <c r="N92" s="1094"/>
      <c r="O92" s="1094"/>
    </row>
    <row r="93" spans="1:15" s="1064" customFormat="1" ht="15" customHeight="1">
      <c r="A93" s="1099"/>
      <c r="B93" s="1088"/>
      <c r="C93" s="1073"/>
      <c r="D93" s="1359"/>
      <c r="E93" s="1360"/>
      <c r="F93" s="1358"/>
      <c r="G93" s="1079"/>
      <c r="H93" s="1146" t="s">
        <v>273</v>
      </c>
      <c r="I93" s="1141"/>
      <c r="J93" s="1141"/>
      <c r="K93" s="1139"/>
      <c r="L93" s="1290"/>
      <c r="M93" s="1149"/>
      <c r="N93" s="1094"/>
      <c r="O93" s="1094"/>
    </row>
    <row r="94" spans="1:15" ht="25.5" customHeight="1">
      <c r="A94" s="1099"/>
      <c r="B94" s="1088">
        <v>3</v>
      </c>
      <c r="C94" s="1073"/>
      <c r="D94" s="1089" t="s">
        <v>181</v>
      </c>
      <c r="E94" s="1361" t="s">
        <v>710</v>
      </c>
      <c r="F94" s="1361"/>
      <c r="G94" s="1361"/>
      <c r="H94" s="1361"/>
      <c r="I94" s="1361"/>
      <c r="J94" s="1361"/>
      <c r="K94" s="1361"/>
      <c r="L94" s="1123"/>
      <c r="M94" s="1149"/>
    </row>
    <row r="95" spans="1:15" ht="20.100000000000001" customHeight="1">
      <c r="A95" s="1099"/>
      <c r="C95" s="1362"/>
      <c r="D95" s="1363" t="s">
        <v>691</v>
      </c>
      <c r="E95"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95" s="1358" t="str">
        <f>IF('Перечень тарифов'!J21="","наименование отсутствует","" &amp; 'Перечень тарифов'!J21 &amp; "")</f>
        <v>одноставочный тариф на тепловую энергию, для потребителей ПАО "ТГК-1", получающих тепловую энергию на коллекторах в воде</v>
      </c>
      <c r="G95" s="1102"/>
      <c r="H95" s="1161" t="s">
        <v>845</v>
      </c>
      <c r="I95" s="1159" t="s">
        <v>846</v>
      </c>
      <c r="J95" s="1164">
        <v>1480895.64</v>
      </c>
      <c r="K95" s="1102" t="s">
        <v>448</v>
      </c>
      <c r="L95" s="1288" t="s">
        <v>713</v>
      </c>
      <c r="M95" s="1149"/>
    </row>
    <row r="96" spans="1:15" ht="20.100000000000001" customHeight="1">
      <c r="A96" s="1099"/>
      <c r="C96" s="1362"/>
      <c r="D96" s="1364"/>
      <c r="E96" s="1360"/>
      <c r="F96" s="1358"/>
      <c r="G96" s="1151"/>
      <c r="H96" s="1146" t="s">
        <v>273</v>
      </c>
      <c r="I96" s="1138"/>
      <c r="J96" s="1138"/>
      <c r="K96" s="1139"/>
      <c r="L96" s="1289"/>
      <c r="M96" s="1149"/>
    </row>
    <row r="97" spans="1:15" s="1064" customFormat="1" ht="20.100000000000001" customHeight="1">
      <c r="A97" s="1099"/>
      <c r="B97" s="1088"/>
      <c r="C97" s="1073"/>
      <c r="D97" s="1359" t="s">
        <v>1123</v>
      </c>
      <c r="E97" s="1360" t="str">
        <f>IF('Перечень тарифов'!E21="","наименование отсутствует","" &amp; 'Перечень тарифов'!E21 &amp; "")</f>
        <v>Тарифы на тепловую энергию (мощность),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мегаватт и более, в соответствии с установленными федеральным органом исполнительной власти в области государственного регулирования тарифов в сфере теплоснабжения предельными (минимальным и (или) максимальным) уровнями указанных тарифов</v>
      </c>
      <c r="F97" s="1358" t="str">
        <f>IF('Перечень тарифов'!J25="","наименование отсутствует","" &amp; 'Перечень тарифов'!J25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v>
      </c>
      <c r="G97" s="1102"/>
      <c r="H97" s="1161" t="s">
        <v>845</v>
      </c>
      <c r="I97" s="1159" t="s">
        <v>846</v>
      </c>
      <c r="J97" s="1164">
        <v>0</v>
      </c>
      <c r="K97" s="1102" t="s">
        <v>448</v>
      </c>
      <c r="L97" s="1289"/>
      <c r="M97" s="1149"/>
      <c r="N97" s="1094"/>
      <c r="O97" s="1094"/>
    </row>
    <row r="98" spans="1:15" s="1064" customFormat="1" ht="20.100000000000001" customHeight="1">
      <c r="A98" s="1099"/>
      <c r="B98" s="1088"/>
      <c r="C98" s="1073"/>
      <c r="D98" s="1359"/>
      <c r="E98" s="1360"/>
      <c r="F98" s="1358"/>
      <c r="G98" s="1079"/>
      <c r="H98" s="1146" t="s">
        <v>273</v>
      </c>
      <c r="I98" s="1141"/>
      <c r="J98" s="1141"/>
      <c r="K98" s="1139"/>
      <c r="L98" s="1289"/>
      <c r="M98" s="1149"/>
      <c r="N98" s="1094"/>
      <c r="O98" s="1094"/>
    </row>
    <row r="99" spans="1:15" s="1064" customFormat="1" ht="20.100000000000001" customHeight="1">
      <c r="A99" s="1099"/>
      <c r="B99" s="1088"/>
      <c r="C99" s="1073"/>
      <c r="D99" s="1359" t="s">
        <v>1128</v>
      </c>
      <c r="E99" s="1360" t="str">
        <f>IF('Перечень тарифов'!E30="","наименование отсутствует","" &amp; 'Перечень тарифов'!E30 &amp; "")</f>
        <v>Тарифы на услуги по передаче тепловой энергии</v>
      </c>
      <c r="F99" s="1358" t="str">
        <f>IF('Перечень тарифов'!J30="","наименование отсутствует","" &amp; 'Перечень тарифов'!J30 &amp; "")</f>
        <v>одноставочный тариф на услуги по передаче тепловой энергии по сетям ПАО "ТГК-1"</v>
      </c>
      <c r="G99" s="1102"/>
      <c r="H99" s="1161" t="s">
        <v>845</v>
      </c>
      <c r="I99" s="1159" t="s">
        <v>846</v>
      </c>
      <c r="J99" s="1164">
        <v>0</v>
      </c>
      <c r="K99" s="1102" t="s">
        <v>448</v>
      </c>
      <c r="L99" s="1289"/>
      <c r="M99" s="1149"/>
      <c r="N99" s="1094"/>
      <c r="O99" s="1094"/>
    </row>
    <row r="100" spans="1:15" s="1064" customFormat="1" ht="20.100000000000001" customHeight="1">
      <c r="A100" s="1099"/>
      <c r="B100" s="1088"/>
      <c r="C100" s="1073"/>
      <c r="D100" s="1359"/>
      <c r="E100" s="1360"/>
      <c r="F100" s="1358"/>
      <c r="G100" s="1079"/>
      <c r="H100" s="1146" t="s">
        <v>273</v>
      </c>
      <c r="I100" s="1141"/>
      <c r="J100" s="1141"/>
      <c r="K100" s="1139"/>
      <c r="L100" s="1289"/>
      <c r="M100" s="1149"/>
      <c r="N100" s="1094"/>
      <c r="O100" s="1094"/>
    </row>
    <row r="101" spans="1:15" s="1064" customFormat="1" ht="20.100000000000001" customHeight="1">
      <c r="A101" s="1099"/>
      <c r="B101" s="1088"/>
      <c r="C101" s="1073"/>
      <c r="D101" s="1359" t="s">
        <v>1133</v>
      </c>
      <c r="E101"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01" s="1358" t="str">
        <f>IF('Перечень тарифов'!J35="","наименование отсутствует","" &amp; 'Перечень тарифов'!J35 &amp; "")</f>
        <v>одноставочный тариф на тепловую энергию в воде, для потребителей присоединенных к тепловым сетям ПАО "ТГК-1" город Апатиты с подведомственной территорией</v>
      </c>
      <c r="G101" s="1102"/>
      <c r="H101" s="1161" t="s">
        <v>845</v>
      </c>
      <c r="I101" s="1159" t="s">
        <v>846</v>
      </c>
      <c r="J101" s="1164">
        <v>0</v>
      </c>
      <c r="K101" s="1102" t="s">
        <v>448</v>
      </c>
      <c r="L101" s="1289"/>
      <c r="M101" s="1149"/>
      <c r="N101" s="1094"/>
      <c r="O101" s="1094"/>
    </row>
    <row r="102" spans="1:15" s="1064" customFormat="1" ht="20.100000000000001" customHeight="1">
      <c r="A102" s="1099"/>
      <c r="B102" s="1088"/>
      <c r="C102" s="1073"/>
      <c r="D102" s="1359"/>
      <c r="E102" s="1360"/>
      <c r="F102" s="1358"/>
      <c r="G102" s="1079"/>
      <c r="H102" s="1146" t="s">
        <v>273</v>
      </c>
      <c r="I102" s="1141"/>
      <c r="J102" s="1141"/>
      <c r="K102" s="1139"/>
      <c r="L102" s="1289"/>
      <c r="M102" s="1149"/>
      <c r="N102" s="1094"/>
      <c r="O102" s="1094"/>
    </row>
    <row r="103" spans="1:15" s="1064" customFormat="1" ht="20.100000000000001" customHeight="1">
      <c r="A103" s="1099"/>
      <c r="B103" s="1088"/>
      <c r="C103" s="1073"/>
      <c r="D103" s="1359" t="s">
        <v>1138</v>
      </c>
      <c r="E103" s="1360" t="str">
        <f>IF('Перечень тарифов'!E35="","наименование отсутствует","" &amp; 'Перечень тарифов'!E35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03" s="1358" t="str">
        <f>IF('Перечень тарифов'!J39="","наименование отсутствует","" &amp; 'Перечень тарифов'!J39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тепловых сетей ПАО "ТГК-1" в воде</v>
      </c>
      <c r="G103" s="1102"/>
      <c r="H103" s="1161" t="s">
        <v>845</v>
      </c>
      <c r="I103" s="1159" t="s">
        <v>846</v>
      </c>
      <c r="J103" s="1164">
        <v>0</v>
      </c>
      <c r="K103" s="1102" t="s">
        <v>448</v>
      </c>
      <c r="L103" s="1289"/>
      <c r="M103" s="1149"/>
      <c r="N103" s="1094"/>
      <c r="O103" s="1094"/>
    </row>
    <row r="104" spans="1:15" s="1064" customFormat="1" ht="20.100000000000001" customHeight="1">
      <c r="A104" s="1099"/>
      <c r="B104" s="1088"/>
      <c r="C104" s="1073"/>
      <c r="D104" s="1359"/>
      <c r="E104" s="1360"/>
      <c r="F104" s="1358"/>
      <c r="G104" s="1079"/>
      <c r="H104" s="1146" t="s">
        <v>273</v>
      </c>
      <c r="I104" s="1141"/>
      <c r="J104" s="1141"/>
      <c r="K104" s="1139"/>
      <c r="L104" s="1289"/>
      <c r="M104" s="1149"/>
      <c r="N104" s="1094"/>
      <c r="O104" s="1094"/>
    </row>
    <row r="105" spans="1:15" s="1064" customFormat="1" ht="20.100000000000001" customHeight="1">
      <c r="A105" s="1099"/>
      <c r="B105" s="1088"/>
      <c r="C105" s="1073"/>
      <c r="D105" s="1359" t="s">
        <v>1143</v>
      </c>
      <c r="E105" s="1360" t="str">
        <f>IF('Перечень тарифов'!E44="","наименование отсутствует","" &amp; 'Перечень тарифов'!E44 &amp; "")</f>
        <v>Плата за услуги по поддержанию резервной тепловой мощности при отсутствии потребления тепловой энергии</v>
      </c>
      <c r="F105" s="1358" t="str">
        <f>IF('Перечень тарифов'!J44="","наименование отсутствует","" &amp; 'Перечень тарифов'!J44 &amp; "")</f>
        <v>Плата за услуги по поддержанию резервной тепловой мощности при отсутствии потребления тепловой энергии для отдельных категорий (групп) социально значимых потребителей</v>
      </c>
      <c r="G105" s="1102"/>
      <c r="H105" s="1161" t="s">
        <v>845</v>
      </c>
      <c r="I105" s="1159" t="s">
        <v>846</v>
      </c>
      <c r="J105" s="1164">
        <v>0</v>
      </c>
      <c r="K105" s="1102" t="s">
        <v>448</v>
      </c>
      <c r="L105" s="1289"/>
      <c r="M105" s="1149"/>
      <c r="N105" s="1094"/>
      <c r="O105" s="1094"/>
    </row>
    <row r="106" spans="1:15" s="1064" customFormat="1" ht="20.100000000000001" customHeight="1">
      <c r="A106" s="1099"/>
      <c r="B106" s="1088"/>
      <c r="C106" s="1073"/>
      <c r="D106" s="1359"/>
      <c r="E106" s="1360"/>
      <c r="F106" s="1358"/>
      <c r="G106" s="1079"/>
      <c r="H106" s="1146" t="s">
        <v>273</v>
      </c>
      <c r="I106" s="1141"/>
      <c r="J106" s="1141"/>
      <c r="K106" s="1139"/>
      <c r="L106" s="1289"/>
      <c r="M106" s="1149"/>
      <c r="N106" s="1094"/>
      <c r="O106" s="1094"/>
    </row>
    <row r="107" spans="1:15" s="1064" customFormat="1" ht="20.100000000000001" customHeight="1">
      <c r="A107" s="1099"/>
      <c r="B107" s="1088"/>
      <c r="C107" s="1073"/>
      <c r="D107" s="1359" t="s">
        <v>1148</v>
      </c>
      <c r="E107" s="1360" t="str">
        <f>IF('Перечень тарифов'!E49="","наименование отсутствует","" &amp; 'Перечень тарифов'!E49 &amp; "")</f>
        <v>Тарифы на теплоноситель, поставляемый теплоснабжающими организациями потребителям, другим теплоснабжающим организациям</v>
      </c>
      <c r="F107" s="1358" t="str">
        <f>IF('Перечень тарифов'!J49="","наименование отсутствует","" &amp; 'Перечень тарифов'!J49 &amp; "")</f>
        <v>Тариф на теплоноситель, поставляемый потребителям</v>
      </c>
      <c r="G107" s="1102"/>
      <c r="H107" s="1161" t="s">
        <v>845</v>
      </c>
      <c r="I107" s="1159" t="s">
        <v>846</v>
      </c>
      <c r="J107" s="1164">
        <v>0</v>
      </c>
      <c r="K107" s="1102" t="s">
        <v>448</v>
      </c>
      <c r="L107" s="1289"/>
      <c r="M107" s="1149"/>
      <c r="N107" s="1094"/>
      <c r="O107" s="1094"/>
    </row>
    <row r="108" spans="1:15" s="1064" customFormat="1" ht="20.100000000000001" customHeight="1">
      <c r="A108" s="1099"/>
      <c r="B108" s="1088"/>
      <c r="C108" s="1073"/>
      <c r="D108" s="1359"/>
      <c r="E108" s="1360"/>
      <c r="F108" s="1358"/>
      <c r="G108" s="1079"/>
      <c r="H108" s="1146" t="s">
        <v>273</v>
      </c>
      <c r="I108" s="1141"/>
      <c r="J108" s="1141"/>
      <c r="K108" s="1139"/>
      <c r="L108" s="1289"/>
      <c r="M108" s="1149"/>
      <c r="N108" s="1094"/>
      <c r="O108" s="1094"/>
    </row>
    <row r="109" spans="1:15" s="1064" customFormat="1" ht="20.100000000000001" customHeight="1">
      <c r="A109" s="1099"/>
      <c r="B109" s="1088"/>
      <c r="C109" s="1073"/>
      <c r="D109" s="1359" t="s">
        <v>1153</v>
      </c>
      <c r="E109"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109" s="1358" t="str">
        <f>IF('Перечень тарифов'!J54="","наименование отсутствует","" &amp; 'Перечень тарифов'!J54 &amp; "")</f>
        <v>Тариф на горячую воду в открытых системах теплоснабжения поставляемую потребителям на коллекторах ПАО "ТГК-1"</v>
      </c>
      <c r="G109" s="1102"/>
      <c r="H109" s="1161" t="s">
        <v>845</v>
      </c>
      <c r="I109" s="1159" t="s">
        <v>846</v>
      </c>
      <c r="J109" s="1164">
        <v>0</v>
      </c>
      <c r="K109" s="1102" t="s">
        <v>448</v>
      </c>
      <c r="L109" s="1289"/>
      <c r="M109" s="1149"/>
      <c r="N109" s="1094"/>
      <c r="O109" s="1094"/>
    </row>
    <row r="110" spans="1:15" s="1064" customFormat="1" ht="20.100000000000001" customHeight="1">
      <c r="A110" s="1099"/>
      <c r="B110" s="1088"/>
      <c r="C110" s="1073"/>
      <c r="D110" s="1359"/>
      <c r="E110" s="1360"/>
      <c r="F110" s="1358"/>
      <c r="G110" s="1079"/>
      <c r="H110" s="1146" t="s">
        <v>273</v>
      </c>
      <c r="I110" s="1141"/>
      <c r="J110" s="1141"/>
      <c r="K110" s="1139"/>
      <c r="L110" s="1289"/>
      <c r="M110" s="1149"/>
      <c r="N110" s="1094"/>
      <c r="O110" s="1094"/>
    </row>
    <row r="111" spans="1:15" s="1064" customFormat="1" ht="18.95" customHeight="1">
      <c r="A111" s="1099"/>
      <c r="B111" s="1088"/>
      <c r="C111" s="1073"/>
      <c r="D111" s="1359" t="s">
        <v>1158</v>
      </c>
      <c r="E111" s="1360" t="str">
        <f>IF('Перечень тарифов'!E54="","наименование отсутствует","" &amp; 'Перечень тарифов'!E54 &amp; "")</f>
        <v>Тарифы на горячую воду, поставляемую теплоснабжающими организациями потребителям, другим теплоснабжающим организациям с использованием открытых систем теплоснабжения (горячего водоснабжения)</v>
      </c>
      <c r="F111" s="1358" t="str">
        <f>IF('Перечень тарифов'!J58="","наименование отсутствует","" &amp; 'Перечень тарифов'!J58 &amp; "")</f>
        <v>Тариф на горячую воду в открытых системах теплоснабжения поставляемую потребителям, присоединенным к тепловым сетям ПАО "ТГК-1"</v>
      </c>
      <c r="G111" s="1102"/>
      <c r="H111" s="1161" t="s">
        <v>845</v>
      </c>
      <c r="I111" s="1159" t="s">
        <v>846</v>
      </c>
      <c r="J111" s="1164">
        <v>0</v>
      </c>
      <c r="K111" s="1102" t="s">
        <v>448</v>
      </c>
      <c r="L111" s="1289"/>
      <c r="M111" s="1149"/>
      <c r="N111" s="1094"/>
      <c r="O111" s="1094"/>
    </row>
    <row r="112" spans="1:15" s="1064" customFormat="1" ht="15" customHeight="1">
      <c r="A112" s="1099"/>
      <c r="B112" s="1088"/>
      <c r="C112" s="1073"/>
      <c r="D112" s="1359"/>
      <c r="E112" s="1360"/>
      <c r="F112" s="1358"/>
      <c r="G112" s="1079"/>
      <c r="H112" s="1146" t="s">
        <v>273</v>
      </c>
      <c r="I112" s="1141"/>
      <c r="J112" s="1141"/>
      <c r="K112" s="1139"/>
      <c r="L112" s="1290"/>
      <c r="M112" s="1149"/>
      <c r="N112" s="1094"/>
      <c r="O112" s="1094"/>
    </row>
    <row r="113" spans="1:15" s="1086" customFormat="1" ht="3" customHeight="1">
      <c r="A113" s="1099"/>
      <c r="D113" s="1153"/>
      <c r="E113" s="1153"/>
      <c r="F113" s="1153"/>
      <c r="G113" s="1153"/>
      <c r="H113" s="1153"/>
      <c r="I113" s="1153"/>
      <c r="J113" s="1153"/>
      <c r="K113" s="1153"/>
      <c r="L113" s="1153"/>
      <c r="N113" s="1137"/>
      <c r="O113" s="1137"/>
    </row>
    <row r="114" spans="1:15" ht="24.75" customHeight="1">
      <c r="D114" s="1140">
        <v>1</v>
      </c>
      <c r="E114" s="1273" t="s">
        <v>707</v>
      </c>
      <c r="F114" s="1273"/>
      <c r="G114" s="1273"/>
      <c r="H114" s="1273"/>
      <c r="I114" s="1273"/>
      <c r="J114" s="1273"/>
      <c r="K114" s="1273"/>
      <c r="L114" s="1273"/>
    </row>
  </sheetData>
  <sheetProtection password="FA9C" sheet="1" objects="1" scenarios="1" formatColumns="0" formatRows="0"/>
  <mergeCells count="168">
    <mergeCell ref="G11:I11"/>
    <mergeCell ref="J11:J12"/>
    <mergeCell ref="K11:K12"/>
    <mergeCell ref="G12:H12"/>
    <mergeCell ref="G13:H13"/>
    <mergeCell ref="E14:K14"/>
    <mergeCell ref="G15:H15"/>
    <mergeCell ref="E16:K16"/>
    <mergeCell ref="F25:F26"/>
    <mergeCell ref="D5:K5"/>
    <mergeCell ref="F7:K7"/>
    <mergeCell ref="F8:K8"/>
    <mergeCell ref="D10:K10"/>
    <mergeCell ref="L17:L34"/>
    <mergeCell ref="D19:D20"/>
    <mergeCell ref="E19:E20"/>
    <mergeCell ref="F19:F20"/>
    <mergeCell ref="D21:D22"/>
    <mergeCell ref="E21:E22"/>
    <mergeCell ref="F21:F22"/>
    <mergeCell ref="D23:D24"/>
    <mergeCell ref="E23:E24"/>
    <mergeCell ref="F23:F24"/>
    <mergeCell ref="D25:D26"/>
    <mergeCell ref="E25:E26"/>
    <mergeCell ref="L10:L12"/>
    <mergeCell ref="D11:D12"/>
    <mergeCell ref="E11:E12"/>
    <mergeCell ref="F11:F12"/>
    <mergeCell ref="G36:H36"/>
    <mergeCell ref="E37:K37"/>
    <mergeCell ref="C38:C39"/>
    <mergeCell ref="D38:D39"/>
    <mergeCell ref="E38:E39"/>
    <mergeCell ref="F38:F39"/>
    <mergeCell ref="C17:C18"/>
    <mergeCell ref="D17:D18"/>
    <mergeCell ref="E17:E18"/>
    <mergeCell ref="F17:F18"/>
    <mergeCell ref="E35:K35"/>
    <mergeCell ref="L76:L93"/>
    <mergeCell ref="L38:L55"/>
    <mergeCell ref="E56:K56"/>
    <mergeCell ref="C57:C58"/>
    <mergeCell ref="D57:D58"/>
    <mergeCell ref="E57:E58"/>
    <mergeCell ref="F57:F58"/>
    <mergeCell ref="L57:L74"/>
    <mergeCell ref="E75:K75"/>
    <mergeCell ref="C76:C77"/>
    <mergeCell ref="D76:D77"/>
    <mergeCell ref="E76:E77"/>
    <mergeCell ref="F76:F77"/>
    <mergeCell ref="D40:D41"/>
    <mergeCell ref="E40:E41"/>
    <mergeCell ref="F40:F41"/>
    <mergeCell ref="D86:D87"/>
    <mergeCell ref="E86:E87"/>
    <mergeCell ref="F86:F87"/>
    <mergeCell ref="D42:D43"/>
    <mergeCell ref="E42:E43"/>
    <mergeCell ref="F42:F43"/>
    <mergeCell ref="D61:D62"/>
    <mergeCell ref="E61:E62"/>
    <mergeCell ref="E114:L114"/>
    <mergeCell ref="E94:K94"/>
    <mergeCell ref="C95:C96"/>
    <mergeCell ref="D95:D96"/>
    <mergeCell ref="E95:E96"/>
    <mergeCell ref="F95:F96"/>
    <mergeCell ref="L95:L112"/>
    <mergeCell ref="D97:D98"/>
    <mergeCell ref="E97:E98"/>
    <mergeCell ref="F97:F98"/>
    <mergeCell ref="D101:D102"/>
    <mergeCell ref="E101:E102"/>
    <mergeCell ref="F101:F102"/>
    <mergeCell ref="D103:D104"/>
    <mergeCell ref="E103:E104"/>
    <mergeCell ref="F103:F104"/>
    <mergeCell ref="D105:D106"/>
    <mergeCell ref="E105:E106"/>
    <mergeCell ref="F105:F106"/>
    <mergeCell ref="D111:D112"/>
    <mergeCell ref="E111:E112"/>
    <mergeCell ref="F111:F112"/>
    <mergeCell ref="D109:D110"/>
    <mergeCell ref="E109:E110"/>
    <mergeCell ref="F61:F62"/>
    <mergeCell ref="D44:D45"/>
    <mergeCell ref="E44:E45"/>
    <mergeCell ref="F44:F45"/>
    <mergeCell ref="D46:D47"/>
    <mergeCell ref="E46:E47"/>
    <mergeCell ref="F46:F47"/>
    <mergeCell ref="D59:D60"/>
    <mergeCell ref="E59:E60"/>
    <mergeCell ref="F59:F60"/>
    <mergeCell ref="D50:D51"/>
    <mergeCell ref="E50:E51"/>
    <mergeCell ref="F50:F51"/>
    <mergeCell ref="D31:D32"/>
    <mergeCell ref="E31:E32"/>
    <mergeCell ref="F31:F32"/>
    <mergeCell ref="D52:D53"/>
    <mergeCell ref="E52:E53"/>
    <mergeCell ref="F52:F53"/>
    <mergeCell ref="D27:D28"/>
    <mergeCell ref="E27:E28"/>
    <mergeCell ref="F27:F28"/>
    <mergeCell ref="D48:D49"/>
    <mergeCell ref="E48:E49"/>
    <mergeCell ref="F48:F49"/>
    <mergeCell ref="D29:D30"/>
    <mergeCell ref="E29:E30"/>
    <mergeCell ref="F29:F30"/>
    <mergeCell ref="D71:D72"/>
    <mergeCell ref="E71:E72"/>
    <mergeCell ref="F71:F72"/>
    <mergeCell ref="D78:D79"/>
    <mergeCell ref="E78:E79"/>
    <mergeCell ref="F78:F79"/>
    <mergeCell ref="D63:D64"/>
    <mergeCell ref="E63:E64"/>
    <mergeCell ref="F63:F64"/>
    <mergeCell ref="D65:D66"/>
    <mergeCell ref="E65:E66"/>
    <mergeCell ref="F65:F66"/>
    <mergeCell ref="D67:D68"/>
    <mergeCell ref="E67:E68"/>
    <mergeCell ref="F67:F68"/>
    <mergeCell ref="D69:D70"/>
    <mergeCell ref="E69:E70"/>
    <mergeCell ref="F69:F70"/>
    <mergeCell ref="F99:F100"/>
    <mergeCell ref="D82:D83"/>
    <mergeCell ref="E82:E83"/>
    <mergeCell ref="F82:F83"/>
    <mergeCell ref="D84:D85"/>
    <mergeCell ref="E84:E85"/>
    <mergeCell ref="F84:F85"/>
    <mergeCell ref="D80:D81"/>
    <mergeCell ref="E80:E81"/>
    <mergeCell ref="F80:F81"/>
    <mergeCell ref="F109:F110"/>
    <mergeCell ref="D33:D34"/>
    <mergeCell ref="E33:E34"/>
    <mergeCell ref="F33:F34"/>
    <mergeCell ref="D54:D55"/>
    <mergeCell ref="E54:E55"/>
    <mergeCell ref="F54:F55"/>
    <mergeCell ref="D73:D74"/>
    <mergeCell ref="E73:E74"/>
    <mergeCell ref="F73:F74"/>
    <mergeCell ref="D92:D93"/>
    <mergeCell ref="E92:E93"/>
    <mergeCell ref="F92:F93"/>
    <mergeCell ref="D107:D108"/>
    <mergeCell ref="E107:E108"/>
    <mergeCell ref="F107:F108"/>
    <mergeCell ref="D90:D91"/>
    <mergeCell ref="E90:E91"/>
    <mergeCell ref="F90:F91"/>
    <mergeCell ref="D88:D89"/>
    <mergeCell ref="E88:E89"/>
    <mergeCell ref="F88:F89"/>
    <mergeCell ref="D99:D100"/>
    <mergeCell ref="E99:E100"/>
  </mergeCells>
  <dataValidations count="6">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 type="textLength" operator="lessThanOrEqual" allowBlank="1" showInputMessage="1" showErrorMessage="1" errorTitle="Ошибка" error="Допускается ввод не более 900 символов!" sqref="L57 L76 L16:L17 L38 L95">
      <formula1>900</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36">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76:I76 H17:I17 H38:I38 H57:I57 H95:I95 H19:I19 H40:I40 H59:I59 H78:I78 H97:I97 H21:I21 H42:I42 H61:I61 H80:I80 H99:I99 H23:I23 H44:I44 H63:I63 H82:I82 H101:I101 H25:I25 H46:I46 H65:I65 H84:I84 H103:I103 H27:I27 H48:I48 H67:I67 H86:I86 H105:I105 H29:I29 H50:I50 H69:I69 H88:I88 H107:I107 H31:I31 H52:I52 H71:I71 H90:I90 H109:I109 H33:I33 H54:I54 H73:I73 H92:I92 H111:I111"/>
    <dataValidation type="list" allowBlank="1" showInputMessage="1" showErrorMessage="1" errorTitle="Ошибка" error="Выберите значение из списка" prompt="Выберите значение из списка" sqref="J17 J19 J21 J23 J25 J27 J29 J31 J33">
      <formula1>kind_of_control_method</formula1>
    </dataValidation>
    <dataValidation type="decimal" allowBlank="1" showErrorMessage="1" errorTitle="Ошибка" error="Допускается ввод только действительных чисел!" sqref="J57 J76 J38 J95 J40 J59 J78 J97 J42 J61 J80 J99 J44 J63 J82 J101 J46 J65 J84 J103 J48 J67 J86 J105 J50 J69 J88 J107 J52 J71 J90 J109 J54 J73 J92 J111">
      <formula1>-9.99999999999999E+23</formula1>
      <formula2>9.99999999999999E+23</formula2>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dfde1a74-0e0d-4a4e-8c2b-92c6e9ae477f"/>
    <hyperlink ref="K36" location="'Форма 4.10.1'!$K$36" tooltip="Кликните по гиперссылке, чтобы перейти по гиперссылке или отредактировать её" display="https://portal.eias.ru/Portal/DownloadPage.aspx?type=12&amp;guid=425cb33d-5680-4c69-9d83-0acd01e50c42"/>
  </hyperlinks>
  <pageMargins left="0.7" right="0.7" top="0.75" bottom="0.75" header="0.3" footer="0.3"/>
  <pageSetup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3">
    <tabColor rgb="FFEAEBEE"/>
    <pageSetUpPr fitToPage="1"/>
  </sheetPr>
  <dimension ref="A1:N15"/>
  <sheetViews>
    <sheetView showGridLines="0" topLeftCell="C4" zoomScaleNormal="100" workbookViewId="0"/>
  </sheetViews>
  <sheetFormatPr defaultRowHeight="14.25"/>
  <cols>
    <col min="1" max="1" width="9.140625" style="122" hidden="1" customWidth="1"/>
    <col min="2" max="2" width="9.140625" style="123" hidden="1" customWidth="1"/>
    <col min="3" max="3" width="3.7109375" style="124" customWidth="1"/>
    <col min="4" max="4" width="7" style="125" bestFit="1" customWidth="1"/>
    <col min="5" max="5" width="11.28515625" style="125" customWidth="1"/>
    <col min="6" max="6" width="41" style="125" customWidth="1"/>
    <col min="7" max="7" width="18" style="125" customWidth="1"/>
    <col min="8" max="8" width="13.140625" style="125" customWidth="1"/>
    <col min="9" max="9" width="11.42578125" style="125" customWidth="1"/>
    <col min="10" max="10" width="42.140625" style="125" customWidth="1"/>
    <col min="11" max="11" width="115.7109375" style="125" customWidth="1"/>
    <col min="12" max="12" width="3.7109375" style="125" customWidth="1"/>
    <col min="13" max="16384" width="9.140625" style="125"/>
  </cols>
  <sheetData>
    <row r="1" spans="1:14" hidden="1"/>
    <row r="2" spans="1:14" hidden="1"/>
    <row r="3" spans="1:14" hidden="1"/>
    <row r="4" spans="1:14" ht="3" customHeight="1"/>
    <row r="5" spans="1:14" s="35" customFormat="1" ht="22.5">
      <c r="A5" s="119"/>
      <c r="C5" s="44"/>
      <c r="D5" s="1379" t="s">
        <v>459</v>
      </c>
      <c r="E5" s="1379"/>
      <c r="F5" s="1379"/>
      <c r="G5" s="1379"/>
      <c r="H5" s="1379"/>
      <c r="I5" s="1379"/>
      <c r="J5" s="1379"/>
      <c r="K5" s="407"/>
    </row>
    <row r="6" spans="1:14" ht="3" hidden="1" customHeight="1">
      <c r="D6" s="126"/>
      <c r="E6" s="126"/>
      <c r="G6" s="126"/>
      <c r="H6" s="126"/>
      <c r="I6" s="126"/>
      <c r="J6" s="126"/>
      <c r="K6" s="126"/>
    </row>
    <row r="7" spans="1:14" s="122" customFormat="1" ht="3" customHeight="1">
      <c r="B7" s="123"/>
      <c r="C7" s="124"/>
      <c r="D7" s="127"/>
      <c r="E7" s="127"/>
      <c r="G7" s="127"/>
      <c r="H7" s="127"/>
      <c r="I7" s="127"/>
      <c r="J7" s="127"/>
      <c r="K7" s="127"/>
      <c r="L7" s="128"/>
    </row>
    <row r="8" spans="1:14">
      <c r="D8" s="1381" t="s">
        <v>444</v>
      </c>
      <c r="E8" s="1381"/>
      <c r="F8" s="1381"/>
      <c r="G8" s="1381"/>
      <c r="H8" s="1381"/>
      <c r="I8" s="1381"/>
      <c r="J8" s="1381"/>
      <c r="K8" s="1381" t="s">
        <v>445</v>
      </c>
    </row>
    <row r="9" spans="1:14">
      <c r="D9" s="1381" t="s">
        <v>90</v>
      </c>
      <c r="E9" s="1381" t="s">
        <v>461</v>
      </c>
      <c r="F9" s="1381"/>
      <c r="G9" s="1381" t="s">
        <v>462</v>
      </c>
      <c r="H9" s="1381"/>
      <c r="I9" s="1381"/>
      <c r="J9" s="1381"/>
      <c r="K9" s="1381"/>
    </row>
    <row r="10" spans="1:14" ht="22.5">
      <c r="D10" s="1381"/>
      <c r="E10" s="131" t="s">
        <v>463</v>
      </c>
      <c r="F10" s="131" t="s">
        <v>397</v>
      </c>
      <c r="G10" s="131" t="s">
        <v>397</v>
      </c>
      <c r="H10" s="131" t="s">
        <v>463</v>
      </c>
      <c r="I10" s="131" t="s">
        <v>464</v>
      </c>
      <c r="J10" s="131" t="s">
        <v>446</v>
      </c>
      <c r="K10" s="1381"/>
    </row>
    <row r="11" spans="1:14" ht="12" customHeight="1">
      <c r="D11" s="39" t="s">
        <v>91</v>
      </c>
      <c r="E11" s="39" t="s">
        <v>47</v>
      </c>
      <c r="F11" s="39" t="s">
        <v>48</v>
      </c>
      <c r="G11" s="39" t="s">
        <v>49</v>
      </c>
      <c r="H11" s="39" t="s">
        <v>66</v>
      </c>
      <c r="I11" s="39" t="s">
        <v>67</v>
      </c>
      <c r="J11" s="39" t="s">
        <v>181</v>
      </c>
      <c r="K11" s="39" t="s">
        <v>182</v>
      </c>
    </row>
    <row r="12" spans="1:14" s="121" customFormat="1" ht="54.95" customHeight="1">
      <c r="A12" s="178" t="s">
        <v>48</v>
      </c>
      <c r="B12" s="129" t="s">
        <v>251</v>
      </c>
      <c r="C12" s="130"/>
      <c r="D12" s="132" t="s">
        <v>91</v>
      </c>
      <c r="E12" s="1132"/>
      <c r="F12" s="1103"/>
      <c r="G12" s="1103"/>
      <c r="H12" s="1103"/>
      <c r="I12" s="1169"/>
      <c r="J12" s="1030"/>
      <c r="K12" s="1288" t="s">
        <v>465</v>
      </c>
      <c r="M12" s="421" t="str">
        <f>IF(ISERROR(INDEX(kind_of_nameforms,MATCH(E12,kind_of_forms,0),1)),"",INDEX(kind_of_nameforms,MATCH(E12,kind_of_forms,0),1))</f>
        <v/>
      </c>
      <c r="N12" s="422"/>
    </row>
    <row r="13" spans="1:14" ht="15" customHeight="1">
      <c r="A13" s="125"/>
      <c r="B13" s="125"/>
      <c r="C13" s="125"/>
      <c r="D13" s="108"/>
      <c r="E13" s="134" t="s">
        <v>5</v>
      </c>
      <c r="F13" s="133"/>
      <c r="G13" s="133"/>
      <c r="H13" s="133"/>
      <c r="I13" s="133"/>
      <c r="J13" s="296"/>
      <c r="K13" s="1290"/>
    </row>
    <row r="14" spans="1:14" ht="3" customHeight="1">
      <c r="A14" s="125"/>
      <c r="B14" s="125"/>
      <c r="C14" s="125"/>
    </row>
    <row r="15" spans="1:14" ht="27.75" customHeight="1">
      <c r="E15" s="1380" t="s">
        <v>569</v>
      </c>
      <c r="F15" s="1380"/>
      <c r="G15" s="1380"/>
      <c r="H15" s="1380"/>
      <c r="I15" s="1380"/>
      <c r="J15" s="1380"/>
    </row>
  </sheetData>
  <sheetProtection password="FA9C" sheet="1" objects="1" scenarios="1" formatColumns="0" formatRows="0"/>
  <mergeCells count="8">
    <mergeCell ref="D5:J5"/>
    <mergeCell ref="E15:J15"/>
    <mergeCell ref="K12:K13"/>
    <mergeCell ref="D8:J8"/>
    <mergeCell ref="E9:F9"/>
    <mergeCell ref="K8:K10"/>
    <mergeCell ref="G9:J9"/>
    <mergeCell ref="D9:D10"/>
  </mergeCells>
  <phoneticPr fontId="9" type="noConversion"/>
  <dataValidations count="4">
    <dataValidation type="textLength" operator="lessThanOrEqual" allowBlank="1" showInputMessage="1" showErrorMessage="1" errorTitle="Ошибка" error="Допускается ввод не более 900 символов!" sqref="F12:H12">
      <formula1>900</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I12"/>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J12">
      <formula1>900</formula1>
    </dataValidation>
    <dataValidation type="list" allowBlank="1" showInputMessage="1" showErrorMessage="1" errorTitle="Ошибка" error="Выберите значение из списка" prompt="Выберите значение из списка" sqref="E12">
      <formula1>kind_of_forms</formula1>
    </dataValidation>
  </dataValidations>
  <printOptions horizontalCentered="1"/>
  <pageMargins left="0.23622047244094491" right="0.23622047244094491" top="0.23622047244094491" bottom="0.23622047244094491" header="0.23622047244094491" footer="0.23622047244094491"/>
  <pageSetup paperSize="9" fitToHeight="0"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7">
    <tabColor rgb="FFCCCCFF"/>
    <pageSetUpPr fitToPage="1"/>
  </sheetPr>
  <dimension ref="A1:I15"/>
  <sheetViews>
    <sheetView showGridLines="0" topLeftCell="C6" zoomScaleNormal="100" workbookViewId="0">
      <selection activeCell="E13" sqref="E13"/>
    </sheetView>
  </sheetViews>
  <sheetFormatPr defaultRowHeight="14.25"/>
  <cols>
    <col min="1" max="2" width="9.140625" style="13" hidden="1" customWidth="1"/>
    <col min="3" max="3" width="3.7109375" style="46" bestFit="1" customWidth="1"/>
    <col min="4" max="4" width="6.28515625" style="13" bestFit="1" customWidth="1"/>
    <col min="5" max="5" width="94.85546875" style="13" customWidth="1"/>
    <col min="6" max="16384" width="9.140625" style="13"/>
  </cols>
  <sheetData>
    <row r="1" spans="3:9" hidden="1"/>
    <row r="2" spans="3:9" hidden="1"/>
    <row r="3" spans="3:9" hidden="1"/>
    <row r="4" spans="3:9" hidden="1"/>
    <row r="5" spans="3:9" hidden="1"/>
    <row r="6" spans="3:9" ht="3" customHeight="1">
      <c r="C6" s="47"/>
      <c r="D6" s="14"/>
      <c r="E6" s="14"/>
    </row>
    <row r="7" spans="3:9" ht="22.5">
      <c r="C7" s="47"/>
      <c r="D7" s="1233" t="s">
        <v>312</v>
      </c>
      <c r="E7" s="1235"/>
      <c r="F7" s="408"/>
    </row>
    <row r="8" spans="3:9" ht="3" customHeight="1">
      <c r="C8" s="47"/>
      <c r="D8" s="14"/>
      <c r="E8" s="14"/>
    </row>
    <row r="9" spans="3:9" ht="15.95" customHeight="1">
      <c r="C9" s="47"/>
      <c r="D9" s="97" t="s">
        <v>90</v>
      </c>
      <c r="E9" s="398" t="s">
        <v>311</v>
      </c>
    </row>
    <row r="10" spans="3:9" ht="12" customHeight="1">
      <c r="C10" s="47"/>
      <c r="D10" s="39" t="s">
        <v>91</v>
      </c>
      <c r="E10" s="39" t="s">
        <v>47</v>
      </c>
    </row>
    <row r="11" spans="3:9" ht="11.25" hidden="1" customHeight="1">
      <c r="C11" s="47"/>
      <c r="D11" s="186">
        <v>0</v>
      </c>
      <c r="E11" s="399"/>
    </row>
    <row r="12" spans="3:9" ht="15" customHeight="1">
      <c r="C12" s="160"/>
      <c r="D12" s="117">
        <v>1</v>
      </c>
      <c r="E12" s="1085" t="s">
        <v>1162</v>
      </c>
    </row>
    <row r="13" spans="3:9" ht="12" customHeight="1">
      <c r="C13" s="47"/>
      <c r="D13" s="400"/>
      <c r="E13" s="401" t="s">
        <v>175</v>
      </c>
    </row>
    <row r="14" spans="3:9" ht="3" customHeight="1"/>
    <row r="15" spans="3:9" ht="22.5" customHeight="1">
      <c r="C15" s="161"/>
      <c r="D15" s="1382" t="s">
        <v>313</v>
      </c>
      <c r="E15" s="1382"/>
      <c r="F15" s="162"/>
      <c r="G15" s="162"/>
      <c r="H15" s="162"/>
      <c r="I15" s="162"/>
    </row>
  </sheetData>
  <sheetProtection password="FA9C" sheet="1" objects="1" scenarios="1" formatColumns="0" formatRows="0"/>
  <mergeCells count="2">
    <mergeCell ref="D7:E7"/>
    <mergeCell ref="D15:E15"/>
  </mergeCells>
  <dataValidations count="1">
    <dataValidation type="textLength" operator="lessThanOrEqual" allowBlank="1" showInputMessage="1" showErrorMessage="1" errorTitle="Ошибка" error="Допускается ввод не более 900 символов!" sqref="E11:E12">
      <formula1>900</formula1>
    </dataValidation>
  </dataValidation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omm">
    <tabColor rgb="FFCCCCFF"/>
    <pageSetUpPr fitToPage="1"/>
  </sheetPr>
  <dimension ref="A1:L12"/>
  <sheetViews>
    <sheetView showGridLines="0" topLeftCell="C6" zoomScaleNormal="100" workbookViewId="0"/>
  </sheetViews>
  <sheetFormatPr defaultRowHeight="14.25"/>
  <cols>
    <col min="1" max="2" width="9.140625" style="13" hidden="1" customWidth="1"/>
    <col min="3" max="3" width="3.7109375" style="46" customWidth="1"/>
    <col min="4" max="4" width="6.28515625" style="13" customWidth="1"/>
    <col min="5" max="5" width="94.85546875" style="13" customWidth="1"/>
    <col min="6" max="16384" width="9.140625" style="13"/>
  </cols>
  <sheetData>
    <row r="1" spans="3:12" hidden="1">
      <c r="L1" s="402"/>
    </row>
    <row r="2" spans="3:12" hidden="1"/>
    <row r="3" spans="3:12" hidden="1"/>
    <row r="4" spans="3:12" hidden="1"/>
    <row r="5" spans="3:12" hidden="1"/>
    <row r="6" spans="3:12" ht="3" customHeight="1">
      <c r="C6" s="47"/>
      <c r="D6" s="14"/>
      <c r="E6" s="14"/>
    </row>
    <row r="7" spans="3:12" ht="22.5">
      <c r="C7" s="47"/>
      <c r="D7" s="1379" t="s">
        <v>53</v>
      </c>
      <c r="E7" s="1379"/>
      <c r="F7" s="408"/>
    </row>
    <row r="8" spans="3:12" ht="3" customHeight="1">
      <c r="C8" s="47"/>
      <c r="D8" s="14"/>
      <c r="E8" s="14"/>
    </row>
    <row r="9" spans="3:12" ht="15.95" customHeight="1">
      <c r="C9" s="47"/>
      <c r="D9" s="97" t="s">
        <v>90</v>
      </c>
      <c r="E9" s="107" t="s">
        <v>174</v>
      </c>
    </row>
    <row r="10" spans="3:12" ht="12" customHeight="1">
      <c r="C10" s="47"/>
      <c r="D10" s="39" t="s">
        <v>91</v>
      </c>
      <c r="E10" s="39" t="s">
        <v>47</v>
      </c>
    </row>
    <row r="11" spans="3:12" ht="15" hidden="1" customHeight="1">
      <c r="C11" s="47"/>
      <c r="D11" s="117">
        <v>0</v>
      </c>
      <c r="E11" s="185"/>
    </row>
    <row r="12" spans="3:12">
      <c r="C12" s="47"/>
      <c r="D12" s="108"/>
      <c r="E12" s="106" t="s">
        <v>175</v>
      </c>
    </row>
  </sheetData>
  <sheetProtection password="FA9C" sheet="1" objects="1" scenarios="1" formatColumns="0" formatRows="0"/>
  <mergeCells count="1">
    <mergeCell ref="D7:E7"/>
  </mergeCells>
  <phoneticPr fontId="10" type="noConversion"/>
  <dataValidations count="1">
    <dataValidation type="textLength" operator="lessThanOrEqual" allowBlank="1" showInputMessage="1" showErrorMessage="1" errorTitle="Ошибка" error="Допускается ввод не более 900 символов!" sqref="E11">
      <formula1>900</formula1>
    </dataValidation>
  </dataValidations>
  <pageMargins left="0.75" right="0.75" top="1" bottom="1" header="0.5" footer="0.5"/>
  <pageSetup paperSize="9" scale="74"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Check">
    <tabColor indexed="31"/>
  </sheetPr>
  <dimension ref="B1:E5"/>
  <sheetViews>
    <sheetView showGridLines="0" zoomScaleNormal="100" workbookViewId="0">
      <selection activeCell="K43" sqref="K43"/>
    </sheetView>
  </sheetViews>
  <sheetFormatPr defaultRowHeight="11.25"/>
  <cols>
    <col min="1" max="1" width="1.7109375" style="43" customWidth="1"/>
    <col min="2" max="2" width="34.5703125" style="43" customWidth="1"/>
    <col min="3" max="3" width="85.5703125" style="43" customWidth="1"/>
    <col min="4" max="4" width="17.7109375" style="43" customWidth="1"/>
    <col min="5" max="16384" width="9.140625" style="43"/>
  </cols>
  <sheetData>
    <row r="1" spans="2:5" ht="3" customHeight="1"/>
    <row r="2" spans="2:5" ht="22.5">
      <c r="B2" s="1383" t="s">
        <v>54</v>
      </c>
      <c r="C2" s="1383"/>
      <c r="D2" s="1383"/>
      <c r="E2" s="409"/>
    </row>
    <row r="3" spans="2:5" ht="3" customHeight="1"/>
    <row r="4" spans="2:5" ht="21.75" customHeight="1" thickBot="1">
      <c r="B4" s="1196" t="s">
        <v>1</v>
      </c>
      <c r="C4" s="1196" t="s">
        <v>89</v>
      </c>
      <c r="D4" s="1196" t="s">
        <v>70</v>
      </c>
    </row>
    <row r="5" spans="2:5" ht="12" thickTop="1"/>
  </sheetData>
  <sheetProtection password="FA9C" sheet="1" objects="1" scenarios="1" formatColumns="0" formatRows="0" autoFilter="0"/>
  <autoFilter ref="B4:D4"/>
  <mergeCells count="1">
    <mergeCell ref="B2:D2"/>
  </mergeCells>
  <phoneticPr fontId="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hor">
    <tabColor indexed="47"/>
  </sheetPr>
  <dimension ref="A2:CE372"/>
  <sheetViews>
    <sheetView showGridLines="0" zoomScale="85" zoomScaleNormal="85" workbookViewId="0"/>
  </sheetViews>
  <sheetFormatPr defaultRowHeight="17.100000000000001" customHeight="1"/>
  <cols>
    <col min="1" max="2" width="10" customWidth="1"/>
    <col min="4" max="4" width="11.140625" bestFit="1" customWidth="1"/>
    <col min="5" max="5" width="16.5703125" customWidth="1"/>
    <col min="6" max="6" width="16.28515625" customWidth="1"/>
    <col min="7" max="7" width="19.140625" customWidth="1"/>
    <col min="8" max="11" width="10" customWidth="1"/>
    <col min="12" max="12" width="12.7109375" customWidth="1"/>
    <col min="13" max="13" width="26.7109375" customWidth="1"/>
    <col min="14" max="14" width="10" customWidth="1"/>
    <col min="15" max="17" width="23.7109375" customWidth="1"/>
    <col min="18" max="18" width="11.7109375" customWidth="1"/>
    <col min="19" max="19" width="8.5703125" customWidth="1"/>
    <col min="20" max="20" width="11.7109375" customWidth="1"/>
    <col min="21" max="21" width="8.5703125" customWidth="1"/>
    <col min="22" max="22" width="4.7109375" customWidth="1"/>
    <col min="23" max="24" width="115.7109375" customWidth="1"/>
    <col min="28" max="28" width="115.7109375" customWidth="1"/>
    <col min="30" max="90" width="115.7109375" customWidth="1"/>
  </cols>
  <sheetData>
    <row r="2" spans="1:23" s="34" customFormat="1" ht="17.100000000000001" customHeight="1">
      <c r="A2" s="34" t="s">
        <v>173</v>
      </c>
    </row>
    <row r="4" spans="1:23" s="13" customFormat="1" ht="17.100000000000001" customHeight="1">
      <c r="C4" s="45"/>
      <c r="D4" s="117"/>
      <c r="E4" s="118"/>
    </row>
    <row r="7" spans="1:23" s="34" customFormat="1" ht="17.100000000000001" customHeight="1">
      <c r="A7" s="34" t="s">
        <v>0</v>
      </c>
    </row>
    <row r="8" spans="1:23" ht="17.100000000000001" customHeight="1">
      <c r="G8" s="90"/>
      <c r="H8" s="90"/>
      <c r="I8" s="90"/>
      <c r="M8" s="40"/>
    </row>
    <row r="9" spans="1:23" s="96" customFormat="1" ht="17.100000000000001" customHeight="1">
      <c r="A9" s="197"/>
      <c r="C9" s="152"/>
      <c r="D9" s="1248">
        <v>1</v>
      </c>
      <c r="E9" s="1397"/>
      <c r="F9" s="1399"/>
      <c r="G9" s="1403" t="s">
        <v>83</v>
      </c>
      <c r="H9" s="1248"/>
      <c r="I9" s="1248">
        <v>1</v>
      </c>
      <c r="J9" s="1392"/>
      <c r="K9" s="1287" t="s">
        <v>83</v>
      </c>
      <c r="L9" s="1244"/>
      <c r="M9" s="1244" t="s">
        <v>91</v>
      </c>
      <c r="N9" s="1395"/>
      <c r="O9" s="1287" t="s">
        <v>83</v>
      </c>
      <c r="P9" s="1244"/>
      <c r="Q9" s="1244" t="s">
        <v>91</v>
      </c>
      <c r="R9" s="1396"/>
      <c r="S9" s="1287" t="s">
        <v>83</v>
      </c>
      <c r="T9" s="1027"/>
      <c r="U9" s="1027" t="s">
        <v>91</v>
      </c>
      <c r="V9" s="1183"/>
      <c r="W9" s="288"/>
    </row>
    <row r="10" spans="1:23" s="700" customFormat="1" ht="17.100000000000001" customHeight="1">
      <c r="A10" s="197"/>
      <c r="C10" s="152"/>
      <c r="D10" s="1248"/>
      <c r="E10" s="1397"/>
      <c r="F10" s="1399"/>
      <c r="G10" s="1403"/>
      <c r="H10" s="1248"/>
      <c r="I10" s="1248"/>
      <c r="J10" s="1392"/>
      <c r="K10" s="1287"/>
      <c r="L10" s="1244"/>
      <c r="M10" s="1244"/>
      <c r="N10" s="1395"/>
      <c r="O10" s="1287"/>
      <c r="P10" s="1244"/>
      <c r="Q10" s="1244"/>
      <c r="R10" s="1396"/>
      <c r="S10" s="1287"/>
      <c r="T10" s="1029"/>
      <c r="U10" s="705"/>
      <c r="V10" s="706" t="s">
        <v>627</v>
      </c>
      <c r="W10" s="707"/>
    </row>
    <row r="11" spans="1:23" s="96" customFormat="1" ht="17.100000000000001" customHeight="1">
      <c r="A11" s="197"/>
      <c r="C11" s="152"/>
      <c r="D11" s="1245"/>
      <c r="E11" s="1398"/>
      <c r="F11" s="1400"/>
      <c r="G11" s="1245"/>
      <c r="H11" s="1245"/>
      <c r="I11" s="1245"/>
      <c r="J11" s="1393"/>
      <c r="K11" s="1245"/>
      <c r="L11" s="1245"/>
      <c r="M11" s="1245"/>
      <c r="N11" s="1396"/>
      <c r="O11" s="1245"/>
      <c r="P11" s="1028"/>
      <c r="Q11" s="705"/>
      <c r="R11" s="706" t="s">
        <v>626</v>
      </c>
      <c r="S11" s="702"/>
      <c r="T11" s="702"/>
      <c r="U11" s="702"/>
      <c r="V11" s="702"/>
      <c r="W11" s="707"/>
    </row>
    <row r="12" spans="1:23" s="96" customFormat="1" ht="17.100000000000001" customHeight="1">
      <c r="A12" s="197"/>
      <c r="C12" s="152"/>
      <c r="D12" s="1245"/>
      <c r="E12" s="1398"/>
      <c r="F12" s="1400"/>
      <c r="G12" s="1245"/>
      <c r="H12" s="1245"/>
      <c r="I12" s="1245"/>
      <c r="J12" s="1393"/>
      <c r="K12" s="1245"/>
      <c r="L12" s="705"/>
      <c r="M12" s="706"/>
      <c r="N12" s="706" t="s">
        <v>409</v>
      </c>
      <c r="O12" s="706"/>
      <c r="P12" s="706"/>
      <c r="Q12" s="706"/>
      <c r="R12" s="706"/>
      <c r="S12" s="702"/>
      <c r="T12" s="702"/>
      <c r="U12" s="702"/>
      <c r="V12" s="702"/>
      <c r="W12" s="707"/>
    </row>
    <row r="13" spans="1:23" s="96" customFormat="1" ht="17.25" customHeight="1">
      <c r="A13" s="197"/>
      <c r="C13" s="152"/>
      <c r="D13" s="1245"/>
      <c r="E13" s="1398"/>
      <c r="F13" s="1400"/>
      <c r="G13" s="1245"/>
      <c r="H13" s="705"/>
      <c r="I13" s="706"/>
      <c r="J13" s="706"/>
      <c r="K13" s="706"/>
      <c r="L13" s="706"/>
      <c r="M13" s="706"/>
      <c r="N13" s="706"/>
      <c r="O13" s="706"/>
      <c r="P13" s="706"/>
      <c r="Q13" s="706"/>
      <c r="R13" s="706"/>
      <c r="S13" s="702"/>
      <c r="T13" s="702"/>
      <c r="U13" s="702"/>
      <c r="V13" s="702"/>
      <c r="W13" s="707"/>
    </row>
    <row r="14" spans="1:23" ht="17.100000000000001" customHeight="1">
      <c r="A14" s="198"/>
    </row>
    <row r="15" spans="1:23" ht="16.5" customHeight="1">
      <c r="A15" s="197"/>
      <c r="B15" s="96"/>
      <c r="C15" s="152"/>
      <c r="D15" s="1391"/>
      <c r="E15" s="1401"/>
      <c r="F15" s="1402"/>
      <c r="G15" s="1404"/>
      <c r="H15" s="1248"/>
      <c r="I15" s="1248">
        <v>1</v>
      </c>
      <c r="J15" s="1392"/>
      <c r="K15" s="1287" t="s">
        <v>83</v>
      </c>
      <c r="L15" s="1244"/>
      <c r="M15" s="1244" t="s">
        <v>91</v>
      </c>
      <c r="N15" s="1395"/>
      <c r="O15" s="1287" t="s">
        <v>83</v>
      </c>
      <c r="P15" s="1244"/>
      <c r="Q15" s="1244" t="s">
        <v>91</v>
      </c>
      <c r="R15" s="1396"/>
      <c r="S15" s="1287" t="s">
        <v>83</v>
      </c>
      <c r="T15" s="1027"/>
      <c r="U15" s="1027" t="s">
        <v>91</v>
      </c>
      <c r="V15" s="1183"/>
      <c r="W15" s="288"/>
    </row>
    <row r="16" spans="1:23" s="703" customFormat="1" ht="16.5" customHeight="1">
      <c r="A16" s="709"/>
      <c r="B16" s="704"/>
      <c r="C16" s="708"/>
      <c r="D16" s="1391"/>
      <c r="E16" s="1401"/>
      <c r="F16" s="1402"/>
      <c r="G16" s="1404"/>
      <c r="H16" s="1248"/>
      <c r="I16" s="1248"/>
      <c r="J16" s="1392"/>
      <c r="K16" s="1287"/>
      <c r="L16" s="1244"/>
      <c r="M16" s="1244"/>
      <c r="N16" s="1395"/>
      <c r="O16" s="1287"/>
      <c r="P16" s="1244"/>
      <c r="Q16" s="1244"/>
      <c r="R16" s="1396"/>
      <c r="S16" s="1287"/>
      <c r="T16" s="1029"/>
      <c r="U16" s="705"/>
      <c r="V16" s="706" t="s">
        <v>627</v>
      </c>
      <c r="W16" s="707"/>
    </row>
    <row r="17" spans="1:36" ht="17.100000000000001" customHeight="1">
      <c r="A17" s="197"/>
      <c r="B17" s="96"/>
      <c r="C17" s="152"/>
      <c r="D17" s="1391"/>
      <c r="E17" s="1401"/>
      <c r="F17" s="1402"/>
      <c r="G17" s="1404"/>
      <c r="H17" s="1248"/>
      <c r="I17" s="1248"/>
      <c r="J17" s="1393"/>
      <c r="K17" s="1287"/>
      <c r="L17" s="1244"/>
      <c r="M17" s="1244"/>
      <c r="N17" s="1396"/>
      <c r="O17" s="1287"/>
      <c r="P17" s="1028"/>
      <c r="Q17" s="705"/>
      <c r="R17" s="706" t="s">
        <v>626</v>
      </c>
      <c r="S17" s="702"/>
      <c r="T17" s="702"/>
      <c r="U17" s="702"/>
      <c r="V17" s="702"/>
      <c r="W17" s="707"/>
    </row>
    <row r="18" spans="1:36" ht="17.100000000000001" customHeight="1">
      <c r="A18" s="197"/>
      <c r="B18" s="96"/>
      <c r="C18" s="152"/>
      <c r="D18" s="1391"/>
      <c r="E18" s="1401"/>
      <c r="F18" s="1402"/>
      <c r="G18" s="1404"/>
      <c r="H18" s="1248"/>
      <c r="I18" s="1248"/>
      <c r="J18" s="1393"/>
      <c r="K18" s="1287"/>
      <c r="L18" s="705"/>
      <c r="M18" s="706"/>
      <c r="N18" s="706" t="s">
        <v>409</v>
      </c>
      <c r="O18" s="706"/>
      <c r="P18" s="706"/>
      <c r="Q18" s="706"/>
      <c r="R18" s="706"/>
      <c r="S18" s="702"/>
      <c r="T18" s="702"/>
      <c r="U18" s="702"/>
      <c r="V18" s="702"/>
      <c r="W18" s="707"/>
    </row>
    <row r="19" spans="1:36" ht="17.100000000000001" customHeight="1">
      <c r="A19" s="197"/>
      <c r="B19" s="96"/>
      <c r="C19" s="152"/>
      <c r="D19" s="1391"/>
      <c r="E19" s="1401"/>
      <c r="F19" s="1402"/>
      <c r="G19" s="1404"/>
      <c r="H19" s="705"/>
      <c r="I19" s="706"/>
      <c r="J19" s="706"/>
      <c r="K19" s="706"/>
      <c r="L19" s="706"/>
      <c r="M19" s="706"/>
      <c r="N19" s="706"/>
      <c r="O19" s="706"/>
      <c r="P19" s="706"/>
      <c r="Q19" s="706"/>
      <c r="R19" s="706"/>
      <c r="S19" s="702"/>
      <c r="T19" s="702"/>
      <c r="U19" s="702"/>
      <c r="V19" s="702"/>
      <c r="W19" s="707"/>
    </row>
    <row r="20" spans="1:36" ht="17.100000000000001" customHeight="1">
      <c r="A20" s="198"/>
    </row>
    <row r="21" spans="1:36" s="34" customFormat="1" ht="17.100000000000001" customHeight="1">
      <c r="A21" s="34" t="s">
        <v>12</v>
      </c>
      <c r="C21" s="34" t="s">
        <v>91</v>
      </c>
    </row>
    <row r="27" spans="1:36" ht="17.100000000000001" customHeight="1">
      <c r="O27" s="1394" t="s">
        <v>296</v>
      </c>
      <c r="P27" s="1394"/>
      <c r="Q27" s="1394"/>
      <c r="R27" s="1340" t="s">
        <v>268</v>
      </c>
      <c r="S27" s="1340"/>
      <c r="T27" s="1340"/>
      <c r="U27" s="1296" t="s">
        <v>338</v>
      </c>
      <c r="W27" s="1405"/>
    </row>
    <row r="28" spans="1:36" ht="17.100000000000001" customHeight="1">
      <c r="O28" s="1341" t="s">
        <v>575</v>
      </c>
      <c r="P28" s="1341" t="s">
        <v>269</v>
      </c>
      <c r="Q28" s="1341"/>
      <c r="R28" s="1340"/>
      <c r="S28" s="1340"/>
      <c r="T28" s="1340"/>
      <c r="U28" s="1296"/>
      <c r="W28" s="1405"/>
    </row>
    <row r="29" spans="1:36" ht="37.5" customHeight="1">
      <c r="O29" s="1341"/>
      <c r="P29" s="98" t="s">
        <v>576</v>
      </c>
      <c r="Q29" s="98" t="s">
        <v>6</v>
      </c>
      <c r="R29" s="99" t="s">
        <v>272</v>
      </c>
      <c r="S29" s="1342" t="s">
        <v>271</v>
      </c>
      <c r="T29" s="1342"/>
      <c r="U29" s="1296"/>
      <c r="W29" s="1405"/>
    </row>
    <row r="30" spans="1:36" ht="17.100000000000001" customHeight="1">
      <c r="G30" s="150"/>
      <c r="H30" s="150"/>
      <c r="I30" s="150"/>
      <c r="J30" s="150"/>
      <c r="K30" s="150"/>
      <c r="L30" s="116"/>
      <c r="M30" s="403" t="s">
        <v>181</v>
      </c>
      <c r="N30" s="404"/>
      <c r="O30" s="1406"/>
      <c r="P30" s="1406"/>
      <c r="Q30" s="1406"/>
      <c r="R30" s="1406"/>
      <c r="S30" s="1406"/>
      <c r="T30" s="1406"/>
      <c r="U30" s="1406"/>
      <c r="V30" s="116"/>
      <c r="W30" s="116"/>
      <c r="X30" s="196"/>
      <c r="Y30" s="196"/>
      <c r="Z30" s="196"/>
      <c r="AA30" s="196"/>
      <c r="AB30" s="196"/>
      <c r="AC30" s="196"/>
      <c r="AD30" s="196"/>
      <c r="AE30" s="196"/>
      <c r="AF30" s="196"/>
      <c r="AG30" s="196"/>
      <c r="AH30" s="196"/>
      <c r="AI30" s="196"/>
      <c r="AJ30" s="196"/>
    </row>
    <row r="31" spans="1:36" s="491" customFormat="1" ht="22.5">
      <c r="A31" s="1279">
        <v>1</v>
      </c>
      <c r="B31" s="793"/>
      <c r="C31" s="793"/>
      <c r="D31" s="793"/>
      <c r="E31" s="794"/>
      <c r="F31" s="795"/>
      <c r="G31" s="795"/>
      <c r="H31" s="795"/>
      <c r="I31" s="796"/>
      <c r="J31" s="791"/>
      <c r="K31" s="798"/>
      <c r="L31" s="560">
        <f>mergeValue(A31)</f>
        <v>1</v>
      </c>
      <c r="M31" s="608" t="s">
        <v>19</v>
      </c>
      <c r="N31" s="613"/>
      <c r="O31" s="1280"/>
      <c r="P31" s="1281"/>
      <c r="Q31" s="1281"/>
      <c r="R31" s="1281"/>
      <c r="S31" s="1281"/>
      <c r="T31" s="1281"/>
      <c r="U31" s="1281"/>
      <c r="V31" s="1282"/>
      <c r="W31" s="1123" t="s">
        <v>715</v>
      </c>
      <c r="X31" s="552"/>
      <c r="Y31" s="556"/>
      <c r="Z31" s="556" t="str">
        <f t="shared" ref="Z31:Z44" si="0">IF(M31="","",M31 )</f>
        <v>Наименование тарифа</v>
      </c>
      <c r="AA31" s="556"/>
      <c r="AB31" s="556"/>
      <c r="AC31" s="556"/>
      <c r="AD31" s="552"/>
      <c r="AE31" s="552"/>
      <c r="AF31" s="552"/>
      <c r="AG31" s="552"/>
      <c r="AH31" s="552"/>
      <c r="AI31" s="552"/>
      <c r="AJ31" s="552"/>
    </row>
    <row r="32" spans="1:36" s="491" customFormat="1" ht="22.5">
      <c r="A32" s="1279"/>
      <c r="B32" s="1279">
        <v>1</v>
      </c>
      <c r="C32" s="793"/>
      <c r="D32" s="793"/>
      <c r="E32" s="795"/>
      <c r="F32" s="795"/>
      <c r="G32" s="795"/>
      <c r="H32" s="795"/>
      <c r="I32" s="790"/>
      <c r="J32" s="789"/>
      <c r="K32" s="792"/>
      <c r="L32" s="560" t="str">
        <f>mergeValue(A32) &amp;"."&amp; mergeValue(B32)</f>
        <v>1.1</v>
      </c>
      <c r="M32" s="514" t="s">
        <v>15</v>
      </c>
      <c r="N32" s="613"/>
      <c r="O32" s="1280"/>
      <c r="P32" s="1281"/>
      <c r="Q32" s="1281"/>
      <c r="R32" s="1281"/>
      <c r="S32" s="1281"/>
      <c r="T32" s="1281"/>
      <c r="U32" s="1281"/>
      <c r="V32" s="1282"/>
      <c r="W32" s="1123" t="s">
        <v>458</v>
      </c>
      <c r="X32" s="552"/>
      <c r="Y32" s="556"/>
      <c r="Z32" s="556" t="str">
        <f t="shared" si="0"/>
        <v>Территория действия тарифа</v>
      </c>
      <c r="AA32" s="556"/>
      <c r="AB32" s="556"/>
      <c r="AC32" s="556"/>
      <c r="AD32" s="552"/>
      <c r="AE32" s="552"/>
      <c r="AF32" s="552"/>
      <c r="AG32" s="552"/>
      <c r="AH32" s="552"/>
      <c r="AI32" s="552"/>
      <c r="AJ32" s="552"/>
    </row>
    <row r="33" spans="1:36" s="491" customFormat="1" ht="22.5">
      <c r="A33" s="1279"/>
      <c r="B33" s="1279"/>
      <c r="C33" s="1279">
        <v>1</v>
      </c>
      <c r="D33" s="793"/>
      <c r="E33" s="795"/>
      <c r="F33" s="795"/>
      <c r="G33" s="795"/>
      <c r="H33" s="795"/>
      <c r="I33" s="797"/>
      <c r="J33" s="789"/>
      <c r="K33" s="792"/>
      <c r="L33" s="560" t="str">
        <f>mergeValue(A33) &amp;"."&amp; mergeValue(B33)&amp;"."&amp; mergeValue(C33)</f>
        <v>1.1.1</v>
      </c>
      <c r="M33" s="515" t="s">
        <v>7</v>
      </c>
      <c r="N33" s="613"/>
      <c r="O33" s="1280"/>
      <c r="P33" s="1281"/>
      <c r="Q33" s="1281"/>
      <c r="R33" s="1281"/>
      <c r="S33" s="1281"/>
      <c r="T33" s="1281"/>
      <c r="U33" s="1281"/>
      <c r="V33" s="1282"/>
      <c r="W33" s="1123" t="s">
        <v>597</v>
      </c>
      <c r="X33" s="552"/>
      <c r="Y33" s="556"/>
      <c r="Z33" s="556" t="str">
        <f t="shared" si="0"/>
        <v xml:space="preserve">Наименование системы теплоснабжения </v>
      </c>
      <c r="AA33" s="556"/>
      <c r="AB33" s="556"/>
      <c r="AC33" s="556"/>
      <c r="AD33" s="552"/>
      <c r="AE33" s="552"/>
      <c r="AF33" s="552"/>
      <c r="AG33" s="552"/>
      <c r="AH33" s="552"/>
      <c r="AI33" s="552"/>
      <c r="AJ33" s="552"/>
    </row>
    <row r="34" spans="1:36" s="491" customFormat="1" ht="22.5">
      <c r="A34" s="1279"/>
      <c r="B34" s="1279"/>
      <c r="C34" s="1279"/>
      <c r="D34" s="1279">
        <v>1</v>
      </c>
      <c r="E34" s="795"/>
      <c r="F34" s="795"/>
      <c r="G34" s="795"/>
      <c r="H34" s="795"/>
      <c r="I34" s="797"/>
      <c r="J34" s="789"/>
      <c r="K34" s="792"/>
      <c r="L34" s="560" t="str">
        <f>mergeValue(A34) &amp;"."&amp; mergeValue(B34)&amp;"."&amp; mergeValue(C34)&amp;"."&amp; mergeValue(D34)</f>
        <v>1.1.1.1</v>
      </c>
      <c r="M34" s="516" t="s">
        <v>21</v>
      </c>
      <c r="N34" s="613"/>
      <c r="O34" s="1280"/>
      <c r="P34" s="1281"/>
      <c r="Q34" s="1281"/>
      <c r="R34" s="1281"/>
      <c r="S34" s="1281"/>
      <c r="T34" s="1281"/>
      <c r="U34" s="1281"/>
      <c r="V34" s="1282"/>
      <c r="W34" s="1123" t="s">
        <v>598</v>
      </c>
      <c r="X34" s="552"/>
      <c r="Y34" s="556"/>
      <c r="Z34" s="556" t="str">
        <f t="shared" si="0"/>
        <v xml:space="preserve">Источник тепловой энергии  </v>
      </c>
      <c r="AA34" s="556"/>
      <c r="AB34" s="556"/>
      <c r="AC34" s="556"/>
      <c r="AD34" s="552"/>
      <c r="AE34" s="552"/>
      <c r="AF34" s="552"/>
      <c r="AG34" s="552"/>
      <c r="AH34" s="552"/>
      <c r="AI34" s="552"/>
      <c r="AJ34" s="552"/>
    </row>
    <row r="35" spans="1:36" s="491" customFormat="1" ht="78.75">
      <c r="A35" s="1279"/>
      <c r="B35" s="1279"/>
      <c r="C35" s="1279"/>
      <c r="D35" s="1279"/>
      <c r="E35" s="1279">
        <v>1</v>
      </c>
      <c r="F35" s="795"/>
      <c r="G35" s="795"/>
      <c r="H35" s="793">
        <v>1</v>
      </c>
      <c r="I35" s="1279">
        <v>1</v>
      </c>
      <c r="J35" s="795"/>
      <c r="K35" s="800"/>
      <c r="L35" s="560" t="str">
        <f>mergeValue(A35) &amp;"."&amp; mergeValue(B35)&amp;"."&amp; mergeValue(C35)&amp;"."&amp; mergeValue(D35)&amp;"."&amp; mergeValue(E35)</f>
        <v>1.1.1.1.1</v>
      </c>
      <c r="M35" s="522" t="s">
        <v>8</v>
      </c>
      <c r="N35" s="613"/>
      <c r="O35" s="1283"/>
      <c r="P35" s="1284"/>
      <c r="Q35" s="1284"/>
      <c r="R35" s="1284"/>
      <c r="S35" s="1284"/>
      <c r="T35" s="1284"/>
      <c r="U35" s="1284"/>
      <c r="V35" s="1285"/>
      <c r="W35" s="1123" t="s">
        <v>716</v>
      </c>
      <c r="X35" s="552"/>
      <c r="Y35" s="556"/>
      <c r="Z35" s="556" t="str">
        <f t="shared" si="0"/>
        <v>Схема подключения теплопотребляющей установки к коллектору источника тепловой энергии</v>
      </c>
      <c r="AA35" s="556"/>
      <c r="AB35" s="556"/>
      <c r="AC35" s="556"/>
      <c r="AD35" s="552"/>
      <c r="AE35" s="552"/>
      <c r="AF35" s="552"/>
      <c r="AG35" s="552"/>
      <c r="AH35" s="552"/>
      <c r="AI35" s="552"/>
      <c r="AJ35" s="552"/>
    </row>
    <row r="36" spans="1:36" s="491" customFormat="1" ht="33.75">
      <c r="A36" s="1279"/>
      <c r="B36" s="1279"/>
      <c r="C36" s="1279"/>
      <c r="D36" s="1279"/>
      <c r="E36" s="1279"/>
      <c r="F36" s="1279">
        <v>1</v>
      </c>
      <c r="G36" s="793"/>
      <c r="H36" s="793"/>
      <c r="I36" s="1279"/>
      <c r="J36" s="1279">
        <v>1</v>
      </c>
      <c r="K36" s="801"/>
      <c r="L36" s="560" t="str">
        <f>mergeValue(A36) &amp;"."&amp; mergeValue(B36)&amp;"."&amp; mergeValue(C36)&amp;"."&amp; mergeValue(D36)&amp;"."&amp; mergeValue(E36)&amp;"."&amp; mergeValue(F36)</f>
        <v>1.1.1.1.1.1</v>
      </c>
      <c r="M36" s="523" t="s">
        <v>9</v>
      </c>
      <c r="N36" s="613"/>
      <c r="O36" s="1283"/>
      <c r="P36" s="1284"/>
      <c r="Q36" s="1284"/>
      <c r="R36" s="1284"/>
      <c r="S36" s="1284"/>
      <c r="T36" s="1284"/>
      <c r="U36" s="1284"/>
      <c r="V36" s="1285"/>
      <c r="W36" s="1123" t="s">
        <v>717</v>
      </c>
      <c r="X36" s="552"/>
      <c r="Y36" s="556"/>
      <c r="Z36" s="556" t="str">
        <f t="shared" si="0"/>
        <v>Группа потребителей</v>
      </c>
      <c r="AA36" s="556"/>
      <c r="AB36" s="556"/>
      <c r="AC36" s="556"/>
      <c r="AD36" s="552"/>
      <c r="AE36" s="552"/>
      <c r="AF36" s="552"/>
      <c r="AG36" s="552"/>
      <c r="AH36" s="552"/>
      <c r="AI36" s="552"/>
      <c r="AJ36" s="552"/>
    </row>
    <row r="37" spans="1:36" s="491" customFormat="1" ht="122.1" customHeight="1">
      <c r="A37" s="1279"/>
      <c r="B37" s="1279"/>
      <c r="C37" s="1279"/>
      <c r="D37" s="1279"/>
      <c r="E37" s="1279"/>
      <c r="F37" s="1279"/>
      <c r="G37" s="793">
        <v>1</v>
      </c>
      <c r="H37" s="793"/>
      <c r="I37" s="1279"/>
      <c r="J37" s="1279"/>
      <c r="K37" s="801">
        <v>1</v>
      </c>
      <c r="L37" s="560" t="str">
        <f>mergeValue(A37) &amp;"."&amp; mergeValue(B37)&amp;"."&amp; mergeValue(C37)&amp;"."&amp; mergeValue(D37)&amp;"."&amp; mergeValue(E37)&amp;"."&amp; mergeValue(F37)&amp;"."&amp; mergeValue(G37)</f>
        <v>1.1.1.1.1.1.1</v>
      </c>
      <c r="M37" s="1009"/>
      <c r="N37" s="613"/>
      <c r="O37" s="647"/>
      <c r="P37" s="530"/>
      <c r="Q37" s="1033"/>
      <c r="R37" s="1286"/>
      <c r="S37" s="1287" t="s">
        <v>82</v>
      </c>
      <c r="T37" s="1286"/>
      <c r="U37" s="1287" t="s">
        <v>82</v>
      </c>
      <c r="V37" s="530"/>
      <c r="W37" s="1288" t="s">
        <v>718</v>
      </c>
      <c r="X37" s="552" t="str">
        <f>strCheckDate(O38:V38)</f>
        <v/>
      </c>
      <c r="Y37" s="556"/>
      <c r="Z37" s="556" t="str">
        <f t="shared" si="0"/>
        <v/>
      </c>
      <c r="AA37" s="556"/>
      <c r="AB37" s="556"/>
      <c r="AC37" s="556"/>
      <c r="AD37" s="552"/>
      <c r="AE37" s="552"/>
      <c r="AF37" s="552"/>
      <c r="AG37" s="552"/>
      <c r="AH37" s="552"/>
      <c r="AI37" s="552"/>
      <c r="AJ37" s="552"/>
    </row>
    <row r="38" spans="1:36" s="491" customFormat="1" ht="14.25" hidden="1" customHeight="1">
      <c r="A38" s="1279"/>
      <c r="B38" s="1279"/>
      <c r="C38" s="1279"/>
      <c r="D38" s="1279"/>
      <c r="E38" s="1279"/>
      <c r="F38" s="1279"/>
      <c r="G38" s="793"/>
      <c r="H38" s="793"/>
      <c r="I38" s="1279"/>
      <c r="J38" s="1279"/>
      <c r="K38" s="801"/>
      <c r="L38" s="567"/>
      <c r="M38" s="613"/>
      <c r="N38" s="613"/>
      <c r="O38" s="530"/>
      <c r="P38" s="530"/>
      <c r="Q38" s="551" t="str">
        <f>R37 &amp; "-" &amp; T37</f>
        <v>-</v>
      </c>
      <c r="R38" s="1286"/>
      <c r="S38" s="1287"/>
      <c r="T38" s="1286"/>
      <c r="U38" s="1287"/>
      <c r="V38" s="530"/>
      <c r="W38" s="1289"/>
      <c r="X38" s="552"/>
      <c r="Y38" s="556"/>
      <c r="Z38" s="556" t="str">
        <f t="shared" si="0"/>
        <v/>
      </c>
      <c r="AA38" s="556"/>
      <c r="AB38" s="556"/>
      <c r="AC38" s="556"/>
      <c r="AD38" s="552"/>
      <c r="AE38" s="552"/>
      <c r="AF38" s="552"/>
      <c r="AG38" s="552"/>
      <c r="AH38" s="552"/>
      <c r="AI38" s="552"/>
      <c r="AJ38" s="552"/>
    </row>
    <row r="39" spans="1:36" s="491" customFormat="1" ht="15" customHeight="1">
      <c r="A39" s="1279"/>
      <c r="B39" s="1279"/>
      <c r="C39" s="1279"/>
      <c r="D39" s="1279"/>
      <c r="E39" s="1279"/>
      <c r="F39" s="1279"/>
      <c r="G39" s="795"/>
      <c r="H39" s="793"/>
      <c r="I39" s="1279"/>
      <c r="J39" s="1279"/>
      <c r="K39" s="800"/>
      <c r="L39" s="506"/>
      <c r="M39" s="525" t="s">
        <v>24</v>
      </c>
      <c r="N39" s="532"/>
      <c r="O39" s="532"/>
      <c r="P39" s="532"/>
      <c r="Q39" s="532"/>
      <c r="R39" s="532"/>
      <c r="S39" s="532"/>
      <c r="T39" s="532"/>
      <c r="U39" s="532"/>
      <c r="V39" s="528"/>
      <c r="W39" s="1290"/>
      <c r="X39" s="552"/>
      <c r="Y39" s="556"/>
      <c r="Z39" s="556" t="str">
        <f t="shared" si="0"/>
        <v>Добавить вид теплоносителя (параметры теплоносителя)</v>
      </c>
      <c r="AA39" s="556"/>
      <c r="AB39" s="556"/>
      <c r="AC39" s="556"/>
      <c r="AD39" s="552"/>
      <c r="AE39" s="552"/>
      <c r="AF39" s="552"/>
      <c r="AG39" s="552"/>
      <c r="AH39" s="552"/>
      <c r="AI39" s="552"/>
      <c r="AJ39" s="552"/>
    </row>
    <row r="40" spans="1:36" s="491" customFormat="1" ht="15" customHeight="1">
      <c r="A40" s="1279"/>
      <c r="B40" s="1279"/>
      <c r="C40" s="1279"/>
      <c r="D40" s="1279"/>
      <c r="E40" s="1279"/>
      <c r="F40" s="795"/>
      <c r="G40" s="795"/>
      <c r="H40" s="793"/>
      <c r="I40" s="1279"/>
      <c r="J40" s="795"/>
      <c r="K40" s="800"/>
      <c r="L40" s="506"/>
      <c r="M40" s="524" t="s">
        <v>10</v>
      </c>
      <c r="N40" s="532"/>
      <c r="O40" s="532"/>
      <c r="P40" s="532"/>
      <c r="Q40" s="532"/>
      <c r="R40" s="532"/>
      <c r="S40" s="532"/>
      <c r="T40" s="532"/>
      <c r="U40" s="531"/>
      <c r="V40" s="532"/>
      <c r="W40" s="632"/>
      <c r="X40" s="552"/>
      <c r="Y40" s="556"/>
      <c r="Z40" s="556" t="str">
        <f t="shared" si="0"/>
        <v>Добавить группу потребителей</v>
      </c>
      <c r="AA40" s="556"/>
      <c r="AB40" s="556"/>
      <c r="AC40" s="556"/>
      <c r="AD40" s="552"/>
      <c r="AE40" s="552"/>
      <c r="AF40" s="552"/>
      <c r="AG40" s="552"/>
      <c r="AH40" s="552"/>
      <c r="AI40" s="552"/>
      <c r="AJ40" s="552"/>
    </row>
    <row r="41" spans="1:36" s="491" customFormat="1" ht="15" customHeight="1">
      <c r="A41" s="1279"/>
      <c r="B41" s="1279"/>
      <c r="C41" s="1279"/>
      <c r="D41" s="1279"/>
      <c r="E41" s="799"/>
      <c r="F41" s="795"/>
      <c r="G41" s="795"/>
      <c r="H41" s="795"/>
      <c r="I41" s="791"/>
      <c r="J41" s="788"/>
      <c r="K41" s="798"/>
      <c r="L41" s="506"/>
      <c r="M41" s="519" t="s">
        <v>11</v>
      </c>
      <c r="N41" s="532"/>
      <c r="O41" s="532"/>
      <c r="P41" s="532"/>
      <c r="Q41" s="532"/>
      <c r="R41" s="532"/>
      <c r="S41" s="532"/>
      <c r="T41" s="532"/>
      <c r="U41" s="531"/>
      <c r="V41" s="532"/>
      <c r="W41" s="632"/>
      <c r="X41" s="552"/>
      <c r="Y41" s="556"/>
      <c r="Z41" s="556" t="str">
        <f t="shared" si="0"/>
        <v>Добавить схему подключения</v>
      </c>
      <c r="AA41" s="556"/>
      <c r="AB41" s="556"/>
      <c r="AC41" s="556"/>
      <c r="AD41" s="552"/>
      <c r="AE41" s="552"/>
      <c r="AF41" s="552"/>
      <c r="AG41" s="552"/>
      <c r="AH41" s="552"/>
      <c r="AI41" s="552"/>
      <c r="AJ41" s="552"/>
    </row>
    <row r="42" spans="1:36" s="491" customFormat="1" ht="15" customHeight="1">
      <c r="A42" s="1279"/>
      <c r="B42" s="1279"/>
      <c r="C42" s="1279"/>
      <c r="D42" s="799"/>
      <c r="E42" s="799"/>
      <c r="F42" s="795"/>
      <c r="G42" s="795"/>
      <c r="H42" s="795"/>
      <c r="I42" s="791"/>
      <c r="J42" s="788"/>
      <c r="K42" s="798"/>
      <c r="L42" s="506"/>
      <c r="M42" s="518" t="s">
        <v>16</v>
      </c>
      <c r="N42" s="532"/>
      <c r="O42" s="532"/>
      <c r="P42" s="532"/>
      <c r="Q42" s="532"/>
      <c r="R42" s="532"/>
      <c r="S42" s="532"/>
      <c r="T42" s="532"/>
      <c r="U42" s="531"/>
      <c r="V42" s="532"/>
      <c r="W42" s="632"/>
      <c r="X42" s="552"/>
      <c r="Y42" s="556"/>
      <c r="Z42" s="556" t="str">
        <f t="shared" si="0"/>
        <v>Добавить источник тепловой энергии</v>
      </c>
      <c r="AA42" s="556"/>
      <c r="AB42" s="556"/>
      <c r="AC42" s="556"/>
      <c r="AD42" s="552"/>
      <c r="AE42" s="552"/>
      <c r="AF42" s="552"/>
      <c r="AG42" s="552"/>
      <c r="AH42" s="552"/>
      <c r="AI42" s="552"/>
      <c r="AJ42" s="552"/>
    </row>
    <row r="43" spans="1:36" s="491" customFormat="1" ht="15" customHeight="1">
      <c r="A43" s="1279"/>
      <c r="B43" s="1279"/>
      <c r="C43" s="799"/>
      <c r="D43" s="799"/>
      <c r="E43" s="799"/>
      <c r="F43" s="799"/>
      <c r="G43" s="804"/>
      <c r="H43" s="791"/>
      <c r="I43" s="802"/>
      <c r="J43" s="788"/>
      <c r="K43" s="803"/>
      <c r="L43" s="506"/>
      <c r="M43" s="517" t="s">
        <v>17</v>
      </c>
      <c r="N43" s="532"/>
      <c r="O43" s="532"/>
      <c r="P43" s="532"/>
      <c r="Q43" s="532"/>
      <c r="R43" s="532"/>
      <c r="S43" s="532"/>
      <c r="T43" s="532"/>
      <c r="U43" s="531"/>
      <c r="V43" s="532"/>
      <c r="W43" s="632"/>
      <c r="X43" s="552"/>
      <c r="Y43" s="556"/>
      <c r="Z43" s="556" t="str">
        <f t="shared" si="0"/>
        <v>Добавить наименование системы теплоснабжения</v>
      </c>
      <c r="AA43" s="556"/>
      <c r="AB43" s="556"/>
      <c r="AC43" s="556"/>
      <c r="AD43" s="552"/>
      <c r="AE43" s="552"/>
      <c r="AF43" s="552"/>
      <c r="AG43" s="552"/>
      <c r="AH43" s="552"/>
      <c r="AI43" s="552"/>
      <c r="AJ43" s="552"/>
    </row>
    <row r="44" spans="1:36" s="491" customFormat="1" ht="15" customHeight="1">
      <c r="A44" s="1279"/>
      <c r="B44" s="799"/>
      <c r="C44" s="799"/>
      <c r="D44" s="799"/>
      <c r="E44" s="799"/>
      <c r="F44" s="799"/>
      <c r="G44" s="804"/>
      <c r="H44" s="791"/>
      <c r="I44" s="791"/>
      <c r="J44" s="788"/>
      <c r="K44" s="798"/>
      <c r="L44" s="506"/>
      <c r="M44" s="526" t="s">
        <v>18</v>
      </c>
      <c r="N44" s="532"/>
      <c r="O44" s="532"/>
      <c r="P44" s="532"/>
      <c r="Q44" s="532"/>
      <c r="R44" s="532"/>
      <c r="S44" s="532"/>
      <c r="T44" s="532"/>
      <c r="U44" s="531"/>
      <c r="V44" s="532"/>
      <c r="W44" s="632"/>
      <c r="X44" s="552"/>
      <c r="Y44" s="556"/>
      <c r="Z44" s="556" t="str">
        <f t="shared" si="0"/>
        <v>Добавить территорию действия тарифа</v>
      </c>
      <c r="AA44" s="556"/>
      <c r="AB44" s="556"/>
      <c r="AC44" s="556"/>
      <c r="AD44" s="552"/>
      <c r="AE44" s="552"/>
      <c r="AF44" s="552"/>
      <c r="AG44" s="552"/>
      <c r="AH44" s="552"/>
      <c r="AI44" s="552"/>
      <c r="AJ44" s="552"/>
    </row>
    <row r="45" spans="1:36" s="490" customFormat="1" ht="15" customHeight="1">
      <c r="A45" s="787"/>
      <c r="B45" s="787"/>
      <c r="C45" s="787"/>
      <c r="D45" s="787"/>
      <c r="E45" s="787"/>
      <c r="F45" s="787"/>
      <c r="G45" s="787"/>
      <c r="H45" s="787"/>
      <c r="I45" s="787"/>
      <c r="J45" s="787"/>
      <c r="K45" s="787"/>
      <c r="L45" s="461"/>
      <c r="M45" s="533" t="s">
        <v>307</v>
      </c>
      <c r="N45" s="532"/>
      <c r="O45" s="532"/>
      <c r="P45" s="532"/>
      <c r="Q45" s="532"/>
      <c r="R45" s="532"/>
      <c r="S45" s="532"/>
      <c r="T45" s="532"/>
      <c r="U45" s="531"/>
      <c r="V45" s="532"/>
      <c r="W45" s="632"/>
      <c r="X45" s="554"/>
      <c r="Y45" s="554"/>
      <c r="Z45" s="554"/>
      <c r="AA45" s="554"/>
      <c r="AB45" s="554"/>
      <c r="AC45" s="554"/>
      <c r="AD45" s="554"/>
      <c r="AE45" s="554"/>
      <c r="AF45" s="554"/>
      <c r="AG45" s="554"/>
      <c r="AH45" s="554"/>
    </row>
    <row r="46" spans="1:36" ht="18.75" customHeight="1">
      <c r="X46" s="196"/>
      <c r="Y46" s="196"/>
      <c r="Z46" s="196"/>
      <c r="AA46" s="196"/>
      <c r="AB46" s="196"/>
      <c r="AC46" s="196"/>
      <c r="AD46" s="196"/>
      <c r="AE46" s="196"/>
      <c r="AF46" s="196"/>
      <c r="AG46" s="196"/>
      <c r="AH46" s="196"/>
      <c r="AI46" s="196"/>
      <c r="AJ46" s="196"/>
    </row>
    <row r="47" spans="1:36" s="34" customFormat="1" ht="17.100000000000001" customHeight="1">
      <c r="A47" s="34" t="s">
        <v>12</v>
      </c>
      <c r="C47" s="34" t="s">
        <v>47</v>
      </c>
      <c r="U47" s="151"/>
      <c r="X47" s="209"/>
      <c r="Y47" s="209"/>
      <c r="Z47" s="209"/>
      <c r="AA47" s="209"/>
      <c r="AB47" s="209"/>
      <c r="AC47" s="209"/>
      <c r="AD47" s="209"/>
      <c r="AE47" s="209"/>
      <c r="AF47" s="209"/>
      <c r="AG47" s="209"/>
      <c r="AH47" s="209"/>
      <c r="AI47" s="209"/>
      <c r="AJ47" s="209"/>
    </row>
    <row r="48" spans="1:36" ht="17.100000000000001" customHeight="1">
      <c r="L48" s="438"/>
      <c r="M48" s="438"/>
      <c r="N48" s="438"/>
      <c r="O48" s="438"/>
      <c r="P48" s="438"/>
      <c r="Q48" s="438"/>
      <c r="R48" s="438"/>
      <c r="S48" s="438"/>
      <c r="T48" s="438"/>
      <c r="U48" s="438"/>
      <c r="V48" s="438"/>
      <c r="W48" s="438"/>
      <c r="X48" s="196"/>
      <c r="Y48" s="196"/>
      <c r="Z48" s="196"/>
      <c r="AA48" s="196"/>
      <c r="AB48" s="196"/>
      <c r="AC48" s="196"/>
      <c r="AD48" s="196"/>
      <c r="AE48" s="196"/>
      <c r="AF48" s="196"/>
      <c r="AG48" s="196"/>
      <c r="AH48" s="196"/>
      <c r="AI48" s="196"/>
      <c r="AJ48" s="196"/>
    </row>
    <row r="49" spans="1:36" s="491" customFormat="1" ht="22.5">
      <c r="A49" s="1279">
        <v>1</v>
      </c>
      <c r="B49" s="811"/>
      <c r="C49" s="811"/>
      <c r="D49" s="811"/>
      <c r="E49" s="812"/>
      <c r="F49" s="813"/>
      <c r="G49" s="813"/>
      <c r="H49" s="813"/>
      <c r="I49" s="814"/>
      <c r="J49" s="809"/>
      <c r="K49" s="816"/>
      <c r="L49" s="560">
        <f>mergeValue(A49)</f>
        <v>1</v>
      </c>
      <c r="M49" s="608" t="s">
        <v>19</v>
      </c>
      <c r="N49" s="613"/>
      <c r="O49" s="1280"/>
      <c r="P49" s="1281"/>
      <c r="Q49" s="1281"/>
      <c r="R49" s="1281"/>
      <c r="S49" s="1281"/>
      <c r="T49" s="1281"/>
      <c r="U49" s="1281"/>
      <c r="V49" s="1282"/>
      <c r="W49" s="1123" t="s">
        <v>715</v>
      </c>
      <c r="X49" s="552"/>
      <c r="Y49" s="556"/>
      <c r="Z49" s="556" t="str">
        <f t="shared" ref="Z49:Z62" si="1">IF(M49="","",M49 )</f>
        <v>Наименование тарифа</v>
      </c>
      <c r="AA49" s="556"/>
      <c r="AB49" s="556"/>
      <c r="AC49" s="556"/>
      <c r="AD49" s="552"/>
      <c r="AE49" s="552"/>
      <c r="AF49" s="552"/>
      <c r="AG49" s="552"/>
      <c r="AH49" s="552"/>
      <c r="AI49" s="552"/>
      <c r="AJ49" s="552"/>
    </row>
    <row r="50" spans="1:36" s="491" customFormat="1" ht="22.5">
      <c r="A50" s="1279"/>
      <c r="B50" s="1279">
        <v>1</v>
      </c>
      <c r="C50" s="811"/>
      <c r="D50" s="811"/>
      <c r="E50" s="813"/>
      <c r="F50" s="813"/>
      <c r="G50" s="813"/>
      <c r="H50" s="813"/>
      <c r="I50" s="808"/>
      <c r="J50" s="807"/>
      <c r="K50" s="810"/>
      <c r="L50" s="560" t="str">
        <f>mergeValue(A50) &amp;"."&amp; mergeValue(B50)</f>
        <v>1.1</v>
      </c>
      <c r="M50" s="514" t="s">
        <v>15</v>
      </c>
      <c r="N50" s="613"/>
      <c r="O50" s="1280"/>
      <c r="P50" s="1281"/>
      <c r="Q50" s="1281"/>
      <c r="R50" s="1281"/>
      <c r="S50" s="1281"/>
      <c r="T50" s="1281"/>
      <c r="U50" s="1281"/>
      <c r="V50" s="1282"/>
      <c r="W50" s="1123" t="s">
        <v>458</v>
      </c>
      <c r="X50" s="552"/>
      <c r="Y50" s="556"/>
      <c r="Z50" s="556" t="str">
        <f t="shared" si="1"/>
        <v>Территория действия тарифа</v>
      </c>
      <c r="AA50" s="556"/>
      <c r="AB50" s="556"/>
      <c r="AC50" s="556"/>
      <c r="AD50" s="552"/>
      <c r="AE50" s="552"/>
      <c r="AF50" s="552"/>
      <c r="AG50" s="552"/>
      <c r="AH50" s="552"/>
      <c r="AI50" s="552"/>
      <c r="AJ50" s="552"/>
    </row>
    <row r="51" spans="1:36" s="491" customFormat="1" ht="22.5">
      <c r="A51" s="1279"/>
      <c r="B51" s="1279"/>
      <c r="C51" s="1279">
        <v>1</v>
      </c>
      <c r="D51" s="811"/>
      <c r="E51" s="813"/>
      <c r="F51" s="813"/>
      <c r="G51" s="813"/>
      <c r="H51" s="813"/>
      <c r="I51" s="815"/>
      <c r="J51" s="807"/>
      <c r="K51" s="810"/>
      <c r="L51" s="560" t="str">
        <f>mergeValue(A51) &amp;"."&amp; mergeValue(B51)&amp;"."&amp; mergeValue(C51)</f>
        <v>1.1.1</v>
      </c>
      <c r="M51" s="515" t="s">
        <v>7</v>
      </c>
      <c r="N51" s="613"/>
      <c r="O51" s="1280"/>
      <c r="P51" s="1281"/>
      <c r="Q51" s="1281"/>
      <c r="R51" s="1281"/>
      <c r="S51" s="1281"/>
      <c r="T51" s="1281"/>
      <c r="U51" s="1281"/>
      <c r="V51" s="1282"/>
      <c r="W51" s="1123" t="s">
        <v>597</v>
      </c>
      <c r="X51" s="552"/>
      <c r="Y51" s="556"/>
      <c r="Z51" s="556" t="str">
        <f t="shared" si="1"/>
        <v xml:space="preserve">Наименование системы теплоснабжения </v>
      </c>
      <c r="AA51" s="556"/>
      <c r="AB51" s="556"/>
      <c r="AC51" s="556"/>
      <c r="AD51" s="552"/>
      <c r="AE51" s="552"/>
      <c r="AF51" s="552"/>
      <c r="AG51" s="552"/>
      <c r="AH51" s="552"/>
      <c r="AI51" s="552"/>
      <c r="AJ51" s="552"/>
    </row>
    <row r="52" spans="1:36" s="491" customFormat="1" ht="22.5">
      <c r="A52" s="1279"/>
      <c r="B52" s="1279"/>
      <c r="C52" s="1279"/>
      <c r="D52" s="1279">
        <v>1</v>
      </c>
      <c r="E52" s="813"/>
      <c r="F52" s="813"/>
      <c r="G52" s="813"/>
      <c r="H52" s="813"/>
      <c r="I52" s="815"/>
      <c r="J52" s="807"/>
      <c r="K52" s="810"/>
      <c r="L52" s="560" t="str">
        <f>mergeValue(A52) &amp;"."&amp; mergeValue(B52)&amp;"."&amp; mergeValue(C52)&amp;"."&amp; mergeValue(D52)</f>
        <v>1.1.1.1</v>
      </c>
      <c r="M52" s="516" t="s">
        <v>21</v>
      </c>
      <c r="N52" s="613"/>
      <c r="O52" s="1280"/>
      <c r="P52" s="1281"/>
      <c r="Q52" s="1281"/>
      <c r="R52" s="1281"/>
      <c r="S52" s="1281"/>
      <c r="T52" s="1281"/>
      <c r="U52" s="1281"/>
      <c r="V52" s="1282"/>
      <c r="W52" s="1123" t="s">
        <v>598</v>
      </c>
      <c r="X52" s="552"/>
      <c r="Y52" s="556"/>
      <c r="Z52" s="556" t="str">
        <f t="shared" si="1"/>
        <v xml:space="preserve">Источник тепловой энергии  </v>
      </c>
      <c r="AA52" s="556"/>
      <c r="AB52" s="556"/>
      <c r="AC52" s="556"/>
      <c r="AD52" s="552"/>
      <c r="AE52" s="552"/>
      <c r="AF52" s="552"/>
      <c r="AG52" s="552"/>
      <c r="AH52" s="552"/>
      <c r="AI52" s="552"/>
      <c r="AJ52" s="552"/>
    </row>
    <row r="53" spans="1:36" s="491" customFormat="1" ht="78.75">
      <c r="A53" s="1279"/>
      <c r="B53" s="1279"/>
      <c r="C53" s="1279"/>
      <c r="D53" s="1279"/>
      <c r="E53" s="1279">
        <v>1</v>
      </c>
      <c r="F53" s="813"/>
      <c r="G53" s="813"/>
      <c r="H53" s="811">
        <v>1</v>
      </c>
      <c r="I53" s="1279">
        <v>1</v>
      </c>
      <c r="J53" s="813"/>
      <c r="K53" s="818"/>
      <c r="L53" s="560" t="str">
        <f>mergeValue(A53) &amp;"."&amp; mergeValue(B53)&amp;"."&amp; mergeValue(C53)&amp;"."&amp; mergeValue(D53)&amp;"."&amp; mergeValue(E53)</f>
        <v>1.1.1.1.1</v>
      </c>
      <c r="M53" s="522" t="s">
        <v>8</v>
      </c>
      <c r="N53" s="613"/>
      <c r="O53" s="1283"/>
      <c r="P53" s="1284"/>
      <c r="Q53" s="1284"/>
      <c r="R53" s="1284"/>
      <c r="S53" s="1284"/>
      <c r="T53" s="1284"/>
      <c r="U53" s="1284"/>
      <c r="V53" s="1285"/>
      <c r="W53" s="1123" t="s">
        <v>716</v>
      </c>
      <c r="X53" s="552"/>
      <c r="Y53" s="556"/>
      <c r="Z53" s="556" t="str">
        <f t="shared" si="1"/>
        <v>Схема подключения теплопотребляющей установки к коллектору источника тепловой энергии</v>
      </c>
      <c r="AA53" s="556"/>
      <c r="AB53" s="556"/>
      <c r="AC53" s="556"/>
      <c r="AD53" s="552"/>
      <c r="AE53" s="552"/>
      <c r="AF53" s="552"/>
      <c r="AG53" s="552"/>
      <c r="AH53" s="552"/>
      <c r="AI53" s="552"/>
      <c r="AJ53" s="552"/>
    </row>
    <row r="54" spans="1:36" s="491" customFormat="1" ht="33.75">
      <c r="A54" s="1279"/>
      <c r="B54" s="1279"/>
      <c r="C54" s="1279"/>
      <c r="D54" s="1279"/>
      <c r="E54" s="1279"/>
      <c r="F54" s="1279">
        <v>1</v>
      </c>
      <c r="G54" s="811"/>
      <c r="H54" s="811"/>
      <c r="I54" s="1279"/>
      <c r="J54" s="1279">
        <v>1</v>
      </c>
      <c r="K54" s="819"/>
      <c r="L54" s="560" t="str">
        <f>mergeValue(A54) &amp;"."&amp; mergeValue(B54)&amp;"."&amp; mergeValue(C54)&amp;"."&amp; mergeValue(D54)&amp;"."&amp; mergeValue(E54)&amp;"."&amp; mergeValue(F54)</f>
        <v>1.1.1.1.1.1</v>
      </c>
      <c r="M54" s="523" t="s">
        <v>9</v>
      </c>
      <c r="N54" s="613"/>
      <c r="O54" s="1283"/>
      <c r="P54" s="1284"/>
      <c r="Q54" s="1284"/>
      <c r="R54" s="1284"/>
      <c r="S54" s="1284"/>
      <c r="T54" s="1284"/>
      <c r="U54" s="1284"/>
      <c r="V54" s="1285"/>
      <c r="W54" s="1123" t="s">
        <v>717</v>
      </c>
      <c r="X54" s="552"/>
      <c r="Y54" s="556"/>
      <c r="Z54" s="556" t="str">
        <f t="shared" si="1"/>
        <v>Группа потребителей</v>
      </c>
      <c r="AA54" s="556"/>
      <c r="AB54" s="556"/>
      <c r="AC54" s="556"/>
      <c r="AD54" s="552"/>
      <c r="AE54" s="552"/>
      <c r="AF54" s="552"/>
      <c r="AG54" s="552"/>
      <c r="AH54" s="552"/>
      <c r="AI54" s="552"/>
      <c r="AJ54" s="552"/>
    </row>
    <row r="55" spans="1:36" s="491" customFormat="1" ht="122.1" customHeight="1">
      <c r="A55" s="1279"/>
      <c r="B55" s="1279"/>
      <c r="C55" s="1279"/>
      <c r="D55" s="1279"/>
      <c r="E55" s="1279"/>
      <c r="F55" s="1279"/>
      <c r="G55" s="811">
        <v>1</v>
      </c>
      <c r="H55" s="811"/>
      <c r="I55" s="1279"/>
      <c r="J55" s="1279"/>
      <c r="K55" s="819">
        <v>1</v>
      </c>
      <c r="L55" s="560" t="str">
        <f>mergeValue(A55) &amp;"."&amp; mergeValue(B55)&amp;"."&amp; mergeValue(C55)&amp;"."&amp; mergeValue(D55)&amp;"."&amp; mergeValue(E55)&amp;"."&amp; mergeValue(F55)&amp;"."&amp; mergeValue(G55)</f>
        <v>1.1.1.1.1.1.1</v>
      </c>
      <c r="M55" s="1009"/>
      <c r="N55" s="613"/>
      <c r="O55" s="530"/>
      <c r="P55" s="530"/>
      <c r="Q55" s="1033"/>
      <c r="R55" s="1286"/>
      <c r="S55" s="1287" t="s">
        <v>82</v>
      </c>
      <c r="T55" s="1286"/>
      <c r="U55" s="1287" t="s">
        <v>82</v>
      </c>
      <c r="V55" s="530"/>
      <c r="W55" s="1288" t="s">
        <v>718</v>
      </c>
      <c r="X55" s="552" t="str">
        <f>strCheckDate(O56:V56)</f>
        <v/>
      </c>
      <c r="Y55" s="556"/>
      <c r="Z55" s="556" t="str">
        <f t="shared" si="1"/>
        <v/>
      </c>
      <c r="AA55" s="556"/>
      <c r="AB55" s="556"/>
      <c r="AC55" s="556"/>
      <c r="AD55" s="552"/>
      <c r="AE55" s="552"/>
      <c r="AF55" s="552"/>
      <c r="AG55" s="552"/>
      <c r="AH55" s="552"/>
      <c r="AI55" s="552"/>
      <c r="AJ55" s="552"/>
    </row>
    <row r="56" spans="1:36" s="491" customFormat="1" ht="14.25" hidden="1" customHeight="1">
      <c r="A56" s="1279"/>
      <c r="B56" s="1279"/>
      <c r="C56" s="1279"/>
      <c r="D56" s="1279"/>
      <c r="E56" s="1279"/>
      <c r="F56" s="1279"/>
      <c r="G56" s="811"/>
      <c r="H56" s="811"/>
      <c r="I56" s="1279"/>
      <c r="J56" s="1279"/>
      <c r="K56" s="819"/>
      <c r="L56" s="567"/>
      <c r="M56" s="613"/>
      <c r="N56" s="613"/>
      <c r="O56" s="530"/>
      <c r="P56" s="530"/>
      <c r="Q56" s="551" t="str">
        <f>R55 &amp; "-" &amp; T55</f>
        <v>-</v>
      </c>
      <c r="R56" s="1286"/>
      <c r="S56" s="1287"/>
      <c r="T56" s="1286"/>
      <c r="U56" s="1287"/>
      <c r="V56" s="530"/>
      <c r="W56" s="1289"/>
      <c r="X56" s="552"/>
      <c r="Y56" s="556"/>
      <c r="Z56" s="556" t="str">
        <f t="shared" si="1"/>
        <v/>
      </c>
      <c r="AA56" s="556"/>
      <c r="AB56" s="556"/>
      <c r="AC56" s="556"/>
      <c r="AD56" s="552"/>
      <c r="AE56" s="552"/>
      <c r="AF56" s="552"/>
      <c r="AG56" s="552"/>
      <c r="AH56" s="552"/>
      <c r="AI56" s="552"/>
      <c r="AJ56" s="552"/>
    </row>
    <row r="57" spans="1:36" s="491" customFormat="1" ht="15" customHeight="1">
      <c r="A57" s="1279"/>
      <c r="B57" s="1279"/>
      <c r="C57" s="1279"/>
      <c r="D57" s="1279"/>
      <c r="E57" s="1279"/>
      <c r="F57" s="1279"/>
      <c r="G57" s="813"/>
      <c r="H57" s="811"/>
      <c r="I57" s="1279"/>
      <c r="J57" s="1279"/>
      <c r="K57" s="818"/>
      <c r="L57" s="506"/>
      <c r="M57" s="525" t="s">
        <v>24</v>
      </c>
      <c r="N57" s="532"/>
      <c r="O57" s="532"/>
      <c r="P57" s="532"/>
      <c r="Q57" s="532"/>
      <c r="R57" s="532"/>
      <c r="S57" s="532"/>
      <c r="T57" s="532"/>
      <c r="U57" s="532"/>
      <c r="V57" s="528"/>
      <c r="W57" s="1290"/>
      <c r="X57" s="552"/>
      <c r="Y57" s="556"/>
      <c r="Z57" s="556" t="str">
        <f t="shared" si="1"/>
        <v>Добавить вид теплоносителя (параметры теплоносителя)</v>
      </c>
      <c r="AA57" s="556"/>
      <c r="AB57" s="556"/>
      <c r="AC57" s="556"/>
      <c r="AD57" s="552"/>
      <c r="AE57" s="552"/>
      <c r="AF57" s="552"/>
      <c r="AG57" s="552"/>
      <c r="AH57" s="552"/>
      <c r="AI57" s="552"/>
      <c r="AJ57" s="552"/>
    </row>
    <row r="58" spans="1:36" s="491" customFormat="1" ht="15" customHeight="1">
      <c r="A58" s="1279"/>
      <c r="B58" s="1279"/>
      <c r="C58" s="1279"/>
      <c r="D58" s="1279"/>
      <c r="E58" s="1279"/>
      <c r="F58" s="813"/>
      <c r="G58" s="813"/>
      <c r="H58" s="811"/>
      <c r="I58" s="1279"/>
      <c r="J58" s="813"/>
      <c r="K58" s="818"/>
      <c r="L58" s="506"/>
      <c r="M58" s="524" t="s">
        <v>10</v>
      </c>
      <c r="N58" s="532"/>
      <c r="O58" s="532"/>
      <c r="P58" s="532"/>
      <c r="Q58" s="532"/>
      <c r="R58" s="532"/>
      <c r="S58" s="532"/>
      <c r="T58" s="532"/>
      <c r="U58" s="531"/>
      <c r="V58" s="532"/>
      <c r="W58" s="632"/>
      <c r="X58" s="552"/>
      <c r="Y58" s="556"/>
      <c r="Z58" s="556" t="str">
        <f t="shared" si="1"/>
        <v>Добавить группу потребителей</v>
      </c>
      <c r="AA58" s="556"/>
      <c r="AB58" s="556"/>
      <c r="AC58" s="556"/>
      <c r="AD58" s="552"/>
      <c r="AE58" s="552"/>
      <c r="AF58" s="552"/>
      <c r="AG58" s="552"/>
      <c r="AH58" s="552"/>
      <c r="AI58" s="552"/>
      <c r="AJ58" s="552"/>
    </row>
    <row r="59" spans="1:36" s="491" customFormat="1" ht="15" customHeight="1">
      <c r="A59" s="1279"/>
      <c r="B59" s="1279"/>
      <c r="C59" s="1279"/>
      <c r="D59" s="1279"/>
      <c r="E59" s="817"/>
      <c r="F59" s="813"/>
      <c r="G59" s="813"/>
      <c r="H59" s="813"/>
      <c r="I59" s="809"/>
      <c r="J59" s="806"/>
      <c r="K59" s="816"/>
      <c r="L59" s="506"/>
      <c r="M59" s="519" t="s">
        <v>11</v>
      </c>
      <c r="N59" s="532"/>
      <c r="O59" s="532"/>
      <c r="P59" s="532"/>
      <c r="Q59" s="532"/>
      <c r="R59" s="532"/>
      <c r="S59" s="532"/>
      <c r="T59" s="532"/>
      <c r="U59" s="531"/>
      <c r="V59" s="532"/>
      <c r="W59" s="632"/>
      <c r="X59" s="552"/>
      <c r="Y59" s="556"/>
      <c r="Z59" s="556" t="str">
        <f t="shared" si="1"/>
        <v>Добавить схему подключения</v>
      </c>
      <c r="AA59" s="556"/>
      <c r="AB59" s="556"/>
      <c r="AC59" s="556"/>
      <c r="AD59" s="552"/>
      <c r="AE59" s="552"/>
      <c r="AF59" s="552"/>
      <c r="AG59" s="552"/>
      <c r="AH59" s="552"/>
      <c r="AI59" s="552"/>
      <c r="AJ59" s="552"/>
    </row>
    <row r="60" spans="1:36" s="491" customFormat="1" ht="15" customHeight="1">
      <c r="A60" s="1279"/>
      <c r="B60" s="1279"/>
      <c r="C60" s="1279"/>
      <c r="D60" s="817"/>
      <c r="E60" s="817"/>
      <c r="F60" s="813"/>
      <c r="G60" s="813"/>
      <c r="H60" s="813"/>
      <c r="I60" s="809"/>
      <c r="J60" s="806"/>
      <c r="K60" s="816"/>
      <c r="L60" s="506"/>
      <c r="M60" s="518" t="s">
        <v>16</v>
      </c>
      <c r="N60" s="532"/>
      <c r="O60" s="532"/>
      <c r="P60" s="532"/>
      <c r="Q60" s="532"/>
      <c r="R60" s="532"/>
      <c r="S60" s="532"/>
      <c r="T60" s="532"/>
      <c r="U60" s="531"/>
      <c r="V60" s="532"/>
      <c r="W60" s="632"/>
      <c r="X60" s="552"/>
      <c r="Y60" s="556"/>
      <c r="Z60" s="556" t="str">
        <f t="shared" si="1"/>
        <v>Добавить источник тепловой энергии</v>
      </c>
      <c r="AA60" s="556"/>
      <c r="AB60" s="556"/>
      <c r="AC60" s="556"/>
      <c r="AD60" s="552"/>
      <c r="AE60" s="552"/>
      <c r="AF60" s="552"/>
      <c r="AG60" s="552"/>
      <c r="AH60" s="552"/>
      <c r="AI60" s="552"/>
      <c r="AJ60" s="552"/>
    </row>
    <row r="61" spans="1:36" s="491" customFormat="1" ht="15" customHeight="1">
      <c r="A61" s="1279"/>
      <c r="B61" s="1279"/>
      <c r="C61" s="817"/>
      <c r="D61" s="817"/>
      <c r="E61" s="817"/>
      <c r="F61" s="817"/>
      <c r="G61" s="822"/>
      <c r="H61" s="809"/>
      <c r="I61" s="820"/>
      <c r="J61" s="806"/>
      <c r="K61" s="821"/>
      <c r="L61" s="506"/>
      <c r="M61" s="517" t="s">
        <v>17</v>
      </c>
      <c r="N61" s="532"/>
      <c r="O61" s="532"/>
      <c r="P61" s="532"/>
      <c r="Q61" s="532"/>
      <c r="R61" s="532"/>
      <c r="S61" s="532"/>
      <c r="T61" s="532"/>
      <c r="U61" s="531"/>
      <c r="V61" s="532"/>
      <c r="W61" s="632"/>
      <c r="X61" s="552"/>
      <c r="Y61" s="556"/>
      <c r="Z61" s="556" t="str">
        <f t="shared" si="1"/>
        <v>Добавить наименование системы теплоснабжения</v>
      </c>
      <c r="AA61" s="556"/>
      <c r="AB61" s="556"/>
      <c r="AC61" s="556"/>
      <c r="AD61" s="552"/>
      <c r="AE61" s="552"/>
      <c r="AF61" s="552"/>
      <c r="AG61" s="552"/>
      <c r="AH61" s="552"/>
      <c r="AI61" s="552"/>
      <c r="AJ61" s="552"/>
    </row>
    <row r="62" spans="1:36" s="491" customFormat="1" ht="15" customHeight="1">
      <c r="A62" s="1279"/>
      <c r="B62" s="817"/>
      <c r="C62" s="817"/>
      <c r="D62" s="817"/>
      <c r="E62" s="817"/>
      <c r="F62" s="817"/>
      <c r="G62" s="822"/>
      <c r="H62" s="809"/>
      <c r="I62" s="809"/>
      <c r="J62" s="806"/>
      <c r="K62" s="816"/>
      <c r="L62" s="506"/>
      <c r="M62" s="526" t="s">
        <v>18</v>
      </c>
      <c r="N62" s="532"/>
      <c r="O62" s="532"/>
      <c r="P62" s="532"/>
      <c r="Q62" s="532"/>
      <c r="R62" s="532"/>
      <c r="S62" s="532"/>
      <c r="T62" s="532"/>
      <c r="U62" s="531"/>
      <c r="V62" s="532"/>
      <c r="W62" s="632"/>
      <c r="X62" s="552"/>
      <c r="Y62" s="556"/>
      <c r="Z62" s="556" t="str">
        <f t="shared" si="1"/>
        <v>Добавить территорию действия тарифа</v>
      </c>
      <c r="AA62" s="556"/>
      <c r="AB62" s="556"/>
      <c r="AC62" s="556"/>
      <c r="AD62" s="552"/>
      <c r="AE62" s="552"/>
      <c r="AF62" s="552"/>
      <c r="AG62" s="552"/>
      <c r="AH62" s="552"/>
      <c r="AI62" s="552"/>
      <c r="AJ62" s="552"/>
    </row>
    <row r="63" spans="1:36" s="490" customFormat="1" ht="15" customHeight="1">
      <c r="A63" s="805"/>
      <c r="B63" s="805"/>
      <c r="C63" s="805"/>
      <c r="D63" s="805"/>
      <c r="E63" s="805"/>
      <c r="F63" s="805"/>
      <c r="G63" s="805"/>
      <c r="H63" s="805"/>
      <c r="I63" s="805"/>
      <c r="J63" s="805"/>
      <c r="K63" s="805"/>
      <c r="L63" s="461"/>
      <c r="M63" s="533" t="s">
        <v>307</v>
      </c>
      <c r="N63" s="532"/>
      <c r="O63" s="532"/>
      <c r="P63" s="532"/>
      <c r="Q63" s="532"/>
      <c r="R63" s="532"/>
      <c r="S63" s="532"/>
      <c r="T63" s="532"/>
      <c r="U63" s="531"/>
      <c r="V63" s="726"/>
      <c r="W63" s="726"/>
      <c r="X63" s="726"/>
      <c r="Y63" s="726"/>
      <c r="Z63" s="726"/>
      <c r="AA63" s="726"/>
      <c r="AB63" s="725"/>
      <c r="AC63" s="726"/>
      <c r="AD63" s="632"/>
      <c r="AE63" s="554"/>
      <c r="AF63" s="554"/>
      <c r="AG63" s="554"/>
      <c r="AH63" s="554"/>
    </row>
    <row r="64" spans="1:36" ht="18.75" customHeight="1">
      <c r="X64" s="196"/>
      <c r="Y64" s="196"/>
      <c r="Z64" s="196"/>
      <c r="AA64" s="196"/>
      <c r="AB64" s="196"/>
      <c r="AC64" s="196"/>
      <c r="AD64" s="196"/>
      <c r="AE64" s="196"/>
      <c r="AF64" s="196"/>
      <c r="AG64" s="196"/>
      <c r="AH64" s="196"/>
      <c r="AI64" s="196"/>
      <c r="AJ64" s="196"/>
    </row>
    <row r="65" spans="1:36" s="34" customFormat="1" ht="17.100000000000001" customHeight="1">
      <c r="A65" s="34" t="s">
        <v>12</v>
      </c>
      <c r="C65" s="34" t="s">
        <v>48</v>
      </c>
      <c r="V65" s="151"/>
      <c r="X65" s="209"/>
      <c r="Y65" s="209"/>
      <c r="Z65" s="209"/>
      <c r="AA65" s="209"/>
      <c r="AB65" s="209"/>
      <c r="AC65" s="209"/>
      <c r="AD65" s="209"/>
      <c r="AE65" s="209"/>
      <c r="AF65" s="209"/>
      <c r="AG65" s="209"/>
      <c r="AH65" s="209"/>
      <c r="AI65" s="209"/>
      <c r="AJ65" s="209"/>
    </row>
    <row r="66" spans="1:36" ht="17.100000000000001" customHeight="1">
      <c r="L66" s="116"/>
      <c r="M66" s="116"/>
      <c r="N66" s="116"/>
      <c r="O66" s="116"/>
      <c r="P66" s="116"/>
      <c r="Q66" s="116"/>
      <c r="R66" s="116"/>
      <c r="S66" s="116"/>
      <c r="T66" s="116"/>
      <c r="U66" s="116"/>
      <c r="V66" s="116"/>
      <c r="W66" s="116"/>
      <c r="X66" s="196"/>
      <c r="Y66" s="196"/>
      <c r="Z66" s="196"/>
      <c r="AA66" s="196"/>
      <c r="AB66" s="196"/>
      <c r="AC66" s="196"/>
      <c r="AD66" s="196"/>
      <c r="AE66" s="196"/>
      <c r="AF66" s="196"/>
      <c r="AG66" s="196"/>
      <c r="AH66" s="196"/>
      <c r="AI66" s="196"/>
      <c r="AJ66" s="196"/>
    </row>
    <row r="67" spans="1:36" s="491" customFormat="1" ht="22.5">
      <c r="A67" s="1279">
        <v>1</v>
      </c>
      <c r="B67" s="829"/>
      <c r="C67" s="829"/>
      <c r="D67" s="829"/>
      <c r="E67" s="830"/>
      <c r="F67" s="831"/>
      <c r="G67" s="831"/>
      <c r="H67" s="831"/>
      <c r="I67" s="832"/>
      <c r="J67" s="827"/>
      <c r="K67" s="834"/>
      <c r="L67" s="560">
        <f>mergeValue(A67)</f>
        <v>1</v>
      </c>
      <c r="M67" s="608" t="s">
        <v>19</v>
      </c>
      <c r="N67" s="613"/>
      <c r="O67" s="1280"/>
      <c r="P67" s="1281"/>
      <c r="Q67" s="1281"/>
      <c r="R67" s="1281"/>
      <c r="S67" s="1281"/>
      <c r="T67" s="1281"/>
      <c r="U67" s="1281"/>
      <c r="V67" s="1282"/>
      <c r="W67" s="1123" t="s">
        <v>715</v>
      </c>
      <c r="X67" s="552"/>
      <c r="Y67" s="556"/>
      <c r="Z67" s="556" t="str">
        <f t="shared" ref="Z67:Z80" si="2">IF(M67="","",M67 )</f>
        <v>Наименование тарифа</v>
      </c>
      <c r="AA67" s="556"/>
      <c r="AB67" s="556"/>
      <c r="AC67" s="556"/>
      <c r="AD67" s="552"/>
      <c r="AE67" s="552"/>
      <c r="AF67" s="552"/>
      <c r="AG67" s="552"/>
      <c r="AH67" s="552"/>
      <c r="AI67" s="552"/>
      <c r="AJ67" s="552"/>
    </row>
    <row r="68" spans="1:36" s="491" customFormat="1" ht="22.5">
      <c r="A68" s="1279"/>
      <c r="B68" s="1279">
        <v>1</v>
      </c>
      <c r="C68" s="829"/>
      <c r="D68" s="829"/>
      <c r="E68" s="831"/>
      <c r="F68" s="831"/>
      <c r="G68" s="831"/>
      <c r="H68" s="831"/>
      <c r="I68" s="826"/>
      <c r="J68" s="825"/>
      <c r="K68" s="828"/>
      <c r="L68" s="560" t="str">
        <f>mergeValue(A68) &amp;"."&amp; mergeValue(B68)</f>
        <v>1.1</v>
      </c>
      <c r="M68" s="514" t="s">
        <v>15</v>
      </c>
      <c r="N68" s="613"/>
      <c r="O68" s="1280"/>
      <c r="P68" s="1281"/>
      <c r="Q68" s="1281"/>
      <c r="R68" s="1281"/>
      <c r="S68" s="1281"/>
      <c r="T68" s="1281"/>
      <c r="U68" s="1281"/>
      <c r="V68" s="1282"/>
      <c r="W68" s="1123" t="s">
        <v>458</v>
      </c>
      <c r="X68" s="552"/>
      <c r="Y68" s="556"/>
      <c r="Z68" s="556" t="str">
        <f t="shared" si="2"/>
        <v>Территория действия тарифа</v>
      </c>
      <c r="AA68" s="556"/>
      <c r="AB68" s="556"/>
      <c r="AC68" s="556"/>
      <c r="AD68" s="552"/>
      <c r="AE68" s="552"/>
      <c r="AF68" s="552"/>
      <c r="AG68" s="552"/>
      <c r="AH68" s="552"/>
      <c r="AI68" s="552"/>
      <c r="AJ68" s="552"/>
    </row>
    <row r="69" spans="1:36" s="491" customFormat="1" ht="22.5">
      <c r="A69" s="1279"/>
      <c r="B69" s="1279"/>
      <c r="C69" s="1279">
        <v>1</v>
      </c>
      <c r="D69" s="829"/>
      <c r="E69" s="831"/>
      <c r="F69" s="831"/>
      <c r="G69" s="831"/>
      <c r="H69" s="831"/>
      <c r="I69" s="833"/>
      <c r="J69" s="825"/>
      <c r="K69" s="828"/>
      <c r="L69" s="560" t="str">
        <f>mergeValue(A69) &amp;"."&amp; mergeValue(B69)&amp;"."&amp; mergeValue(C69)</f>
        <v>1.1.1</v>
      </c>
      <c r="M69" s="515" t="s">
        <v>7</v>
      </c>
      <c r="N69" s="613"/>
      <c r="O69" s="1280"/>
      <c r="P69" s="1281"/>
      <c r="Q69" s="1281"/>
      <c r="R69" s="1281"/>
      <c r="S69" s="1281"/>
      <c r="T69" s="1281"/>
      <c r="U69" s="1281"/>
      <c r="V69" s="1282"/>
      <c r="W69" s="1123" t="s">
        <v>597</v>
      </c>
      <c r="X69" s="552"/>
      <c r="Y69" s="556"/>
      <c r="Z69" s="556" t="str">
        <f t="shared" si="2"/>
        <v xml:space="preserve">Наименование системы теплоснабжения </v>
      </c>
      <c r="AA69" s="556"/>
      <c r="AB69" s="556"/>
      <c r="AC69" s="556"/>
      <c r="AD69" s="552"/>
      <c r="AE69" s="552"/>
      <c r="AF69" s="552"/>
      <c r="AG69" s="552"/>
      <c r="AH69" s="552"/>
      <c r="AI69" s="552"/>
      <c r="AJ69" s="552"/>
    </row>
    <row r="70" spans="1:36" s="491" customFormat="1" ht="22.5">
      <c r="A70" s="1279"/>
      <c r="B70" s="1279"/>
      <c r="C70" s="1279"/>
      <c r="D70" s="1279">
        <v>1</v>
      </c>
      <c r="E70" s="831"/>
      <c r="F70" s="831"/>
      <c r="G70" s="831"/>
      <c r="H70" s="831"/>
      <c r="I70" s="833"/>
      <c r="J70" s="825"/>
      <c r="K70" s="828"/>
      <c r="L70" s="560" t="str">
        <f>mergeValue(A70) &amp;"."&amp; mergeValue(B70)&amp;"."&amp; mergeValue(C70)&amp;"."&amp; mergeValue(D70)</f>
        <v>1.1.1.1</v>
      </c>
      <c r="M70" s="516" t="s">
        <v>21</v>
      </c>
      <c r="N70" s="613"/>
      <c r="O70" s="1280"/>
      <c r="P70" s="1281"/>
      <c r="Q70" s="1281"/>
      <c r="R70" s="1281"/>
      <c r="S70" s="1281"/>
      <c r="T70" s="1281"/>
      <c r="U70" s="1281"/>
      <c r="V70" s="1282"/>
      <c r="W70" s="1123" t="s">
        <v>598</v>
      </c>
      <c r="X70" s="552"/>
      <c r="Y70" s="556"/>
      <c r="Z70" s="556" t="str">
        <f t="shared" si="2"/>
        <v xml:space="preserve">Источник тепловой энергии  </v>
      </c>
      <c r="AA70" s="556"/>
      <c r="AB70" s="556"/>
      <c r="AC70" s="556"/>
      <c r="AD70" s="552"/>
      <c r="AE70" s="552"/>
      <c r="AF70" s="552"/>
      <c r="AG70" s="552"/>
      <c r="AH70" s="552"/>
      <c r="AI70" s="552"/>
      <c r="AJ70" s="552"/>
    </row>
    <row r="71" spans="1:36" s="491" customFormat="1" ht="78.75">
      <c r="A71" s="1279"/>
      <c r="B71" s="1279"/>
      <c r="C71" s="1279"/>
      <c r="D71" s="1279"/>
      <c r="E71" s="1279">
        <v>1</v>
      </c>
      <c r="F71" s="831"/>
      <c r="G71" s="831"/>
      <c r="H71" s="829">
        <v>1</v>
      </c>
      <c r="I71" s="1279">
        <v>1</v>
      </c>
      <c r="J71" s="831"/>
      <c r="K71" s="836"/>
      <c r="L71" s="560" t="str">
        <f>mergeValue(A71) &amp;"."&amp; mergeValue(B71)&amp;"."&amp; mergeValue(C71)&amp;"."&amp; mergeValue(D71)&amp;"."&amp; mergeValue(E71)</f>
        <v>1.1.1.1.1</v>
      </c>
      <c r="M71" s="522" t="s">
        <v>8</v>
      </c>
      <c r="N71" s="613"/>
      <c r="O71" s="1283"/>
      <c r="P71" s="1284"/>
      <c r="Q71" s="1284"/>
      <c r="R71" s="1284"/>
      <c r="S71" s="1284"/>
      <c r="T71" s="1284"/>
      <c r="U71" s="1284"/>
      <c r="V71" s="1285"/>
      <c r="W71" s="1123" t="s">
        <v>716</v>
      </c>
      <c r="X71" s="552"/>
      <c r="Y71" s="556"/>
      <c r="Z71" s="556" t="str">
        <f t="shared" si="2"/>
        <v>Схема подключения теплопотребляющей установки к коллектору источника тепловой энергии</v>
      </c>
      <c r="AA71" s="556"/>
      <c r="AB71" s="556"/>
      <c r="AC71" s="556"/>
      <c r="AD71" s="552"/>
      <c r="AE71" s="552"/>
      <c r="AF71" s="552"/>
      <c r="AG71" s="552"/>
      <c r="AH71" s="552"/>
      <c r="AI71" s="552"/>
      <c r="AJ71" s="552"/>
    </row>
    <row r="72" spans="1:36" s="491" customFormat="1" ht="33.75">
      <c r="A72" s="1279"/>
      <c r="B72" s="1279"/>
      <c r="C72" s="1279"/>
      <c r="D72" s="1279"/>
      <c r="E72" s="1279"/>
      <c r="F72" s="1279">
        <v>1</v>
      </c>
      <c r="G72" s="829"/>
      <c r="H72" s="829"/>
      <c r="I72" s="1279"/>
      <c r="J72" s="1279">
        <v>1</v>
      </c>
      <c r="K72" s="837"/>
      <c r="L72" s="560" t="str">
        <f>mergeValue(A72) &amp;"."&amp; mergeValue(B72)&amp;"."&amp; mergeValue(C72)&amp;"."&amp; mergeValue(D72)&amp;"."&amp; mergeValue(E72)&amp;"."&amp; mergeValue(F72)</f>
        <v>1.1.1.1.1.1</v>
      </c>
      <c r="M72" s="523" t="s">
        <v>9</v>
      </c>
      <c r="N72" s="613"/>
      <c r="O72" s="1283"/>
      <c r="P72" s="1284"/>
      <c r="Q72" s="1284"/>
      <c r="R72" s="1284"/>
      <c r="S72" s="1284"/>
      <c r="T72" s="1284"/>
      <c r="U72" s="1284"/>
      <c r="V72" s="1285"/>
      <c r="W72" s="1123" t="s">
        <v>717</v>
      </c>
      <c r="X72" s="552"/>
      <c r="Y72" s="556"/>
      <c r="Z72" s="556" t="str">
        <f t="shared" si="2"/>
        <v>Группа потребителей</v>
      </c>
      <c r="AA72" s="556"/>
      <c r="AB72" s="556"/>
      <c r="AC72" s="556"/>
      <c r="AD72" s="552"/>
      <c r="AE72" s="552"/>
      <c r="AF72" s="552"/>
      <c r="AG72" s="552"/>
      <c r="AH72" s="552"/>
      <c r="AI72" s="552"/>
      <c r="AJ72" s="552"/>
    </row>
    <row r="73" spans="1:36" s="491" customFormat="1" ht="122.1" customHeight="1">
      <c r="A73" s="1279"/>
      <c r="B73" s="1279"/>
      <c r="C73" s="1279"/>
      <c r="D73" s="1279"/>
      <c r="E73" s="1279"/>
      <c r="F73" s="1279"/>
      <c r="G73" s="829">
        <v>1</v>
      </c>
      <c r="H73" s="829"/>
      <c r="I73" s="1279"/>
      <c r="J73" s="1279"/>
      <c r="K73" s="837">
        <v>1</v>
      </c>
      <c r="L73" s="560" t="str">
        <f>mergeValue(A73) &amp;"."&amp; mergeValue(B73)&amp;"."&amp; mergeValue(C73)&amp;"."&amp; mergeValue(D73)&amp;"."&amp; mergeValue(E73)&amp;"."&amp; mergeValue(F73)&amp;"."&amp; mergeValue(G73)</f>
        <v>1.1.1.1.1.1.1</v>
      </c>
      <c r="M73" s="1009"/>
      <c r="N73" s="613"/>
      <c r="O73" s="530"/>
      <c r="P73" s="530"/>
      <c r="Q73" s="1033"/>
      <c r="R73" s="1286"/>
      <c r="S73" s="1287" t="s">
        <v>82</v>
      </c>
      <c r="T73" s="1286"/>
      <c r="U73" s="1287" t="s">
        <v>82</v>
      </c>
      <c r="V73" s="530"/>
      <c r="W73" s="1288" t="s">
        <v>718</v>
      </c>
      <c r="X73" s="552" t="str">
        <f>strCheckDate(O74:V74)</f>
        <v/>
      </c>
      <c r="Y73" s="556"/>
      <c r="Z73" s="556" t="str">
        <f t="shared" si="2"/>
        <v/>
      </c>
      <c r="AA73" s="556"/>
      <c r="AB73" s="556"/>
      <c r="AC73" s="556"/>
      <c r="AD73" s="552"/>
      <c r="AE73" s="552"/>
      <c r="AF73" s="552"/>
      <c r="AG73" s="552"/>
      <c r="AH73" s="552"/>
      <c r="AI73" s="552"/>
      <c r="AJ73" s="552"/>
    </row>
    <row r="74" spans="1:36" s="491" customFormat="1" ht="14.25" hidden="1" customHeight="1">
      <c r="A74" s="1279"/>
      <c r="B74" s="1279"/>
      <c r="C74" s="1279"/>
      <c r="D74" s="1279"/>
      <c r="E74" s="1279"/>
      <c r="F74" s="1279"/>
      <c r="G74" s="829"/>
      <c r="H74" s="829"/>
      <c r="I74" s="1279"/>
      <c r="J74" s="1279"/>
      <c r="K74" s="837"/>
      <c r="L74" s="567"/>
      <c r="M74" s="613"/>
      <c r="N74" s="613"/>
      <c r="O74" s="530"/>
      <c r="P74" s="530"/>
      <c r="Q74" s="551" t="str">
        <f>R73 &amp; "-" &amp; T73</f>
        <v>-</v>
      </c>
      <c r="R74" s="1286"/>
      <c r="S74" s="1287"/>
      <c r="T74" s="1286"/>
      <c r="U74" s="1287"/>
      <c r="V74" s="530"/>
      <c r="W74" s="1289"/>
      <c r="X74" s="552"/>
      <c r="Y74" s="556"/>
      <c r="Z74" s="556" t="str">
        <f t="shared" si="2"/>
        <v/>
      </c>
      <c r="AA74" s="556"/>
      <c r="AB74" s="556"/>
      <c r="AC74" s="556"/>
      <c r="AD74" s="552"/>
      <c r="AE74" s="552"/>
      <c r="AF74" s="552"/>
      <c r="AG74" s="552"/>
      <c r="AH74" s="552"/>
      <c r="AI74" s="552"/>
      <c r="AJ74" s="552"/>
    </row>
    <row r="75" spans="1:36" s="491" customFormat="1" ht="15" customHeight="1">
      <c r="A75" s="1279"/>
      <c r="B75" s="1279"/>
      <c r="C75" s="1279"/>
      <c r="D75" s="1279"/>
      <c r="E75" s="1279"/>
      <c r="F75" s="1279"/>
      <c r="G75" s="831"/>
      <c r="H75" s="829"/>
      <c r="I75" s="1279"/>
      <c r="J75" s="1279"/>
      <c r="K75" s="836"/>
      <c r="L75" s="506"/>
      <c r="M75" s="525" t="s">
        <v>24</v>
      </c>
      <c r="N75" s="532"/>
      <c r="O75" s="532"/>
      <c r="P75" s="532"/>
      <c r="Q75" s="532"/>
      <c r="R75" s="532"/>
      <c r="S75" s="532"/>
      <c r="T75" s="532"/>
      <c r="U75" s="532"/>
      <c r="V75" s="528"/>
      <c r="W75" s="1290"/>
      <c r="X75" s="552"/>
      <c r="Y75" s="556"/>
      <c r="Z75" s="556" t="str">
        <f t="shared" si="2"/>
        <v>Добавить вид теплоносителя (параметры теплоносителя)</v>
      </c>
      <c r="AA75" s="556"/>
      <c r="AB75" s="556"/>
      <c r="AC75" s="556"/>
      <c r="AD75" s="552"/>
      <c r="AE75" s="552"/>
      <c r="AF75" s="552"/>
      <c r="AG75" s="552"/>
      <c r="AH75" s="552"/>
      <c r="AI75" s="552"/>
      <c r="AJ75" s="552"/>
    </row>
    <row r="76" spans="1:36" s="491" customFormat="1" ht="15" customHeight="1">
      <c r="A76" s="1279"/>
      <c r="B76" s="1279"/>
      <c r="C76" s="1279"/>
      <c r="D76" s="1279"/>
      <c r="E76" s="1279"/>
      <c r="F76" s="831"/>
      <c r="G76" s="831"/>
      <c r="H76" s="829"/>
      <c r="I76" s="1279"/>
      <c r="J76" s="831"/>
      <c r="K76" s="836"/>
      <c r="L76" s="506"/>
      <c r="M76" s="524" t="s">
        <v>10</v>
      </c>
      <c r="N76" s="532"/>
      <c r="O76" s="532"/>
      <c r="P76" s="532"/>
      <c r="Q76" s="532"/>
      <c r="R76" s="532"/>
      <c r="S76" s="532"/>
      <c r="T76" s="532"/>
      <c r="U76" s="531"/>
      <c r="V76" s="532"/>
      <c r="W76" s="632"/>
      <c r="X76" s="552"/>
      <c r="Y76" s="556"/>
      <c r="Z76" s="556" t="str">
        <f t="shared" si="2"/>
        <v>Добавить группу потребителей</v>
      </c>
      <c r="AA76" s="556"/>
      <c r="AB76" s="556"/>
      <c r="AC76" s="556"/>
      <c r="AD76" s="552"/>
      <c r="AE76" s="552"/>
      <c r="AF76" s="552"/>
      <c r="AG76" s="552"/>
      <c r="AH76" s="552"/>
      <c r="AI76" s="552"/>
      <c r="AJ76" s="552"/>
    </row>
    <row r="77" spans="1:36" s="491" customFormat="1" ht="15" customHeight="1">
      <c r="A77" s="1279"/>
      <c r="B77" s="1279"/>
      <c r="C77" s="1279"/>
      <c r="D77" s="1279"/>
      <c r="E77" s="835"/>
      <c r="F77" s="831"/>
      <c r="G77" s="831"/>
      <c r="H77" s="831"/>
      <c r="I77" s="827"/>
      <c r="J77" s="824"/>
      <c r="K77" s="834"/>
      <c r="L77" s="506"/>
      <c r="M77" s="519" t="s">
        <v>11</v>
      </c>
      <c r="N77" s="532"/>
      <c r="O77" s="532"/>
      <c r="P77" s="532"/>
      <c r="Q77" s="532"/>
      <c r="R77" s="532"/>
      <c r="S77" s="532"/>
      <c r="T77" s="532"/>
      <c r="U77" s="531"/>
      <c r="V77" s="532"/>
      <c r="W77" s="632"/>
      <c r="X77" s="552"/>
      <c r="Y77" s="556"/>
      <c r="Z77" s="556" t="str">
        <f t="shared" si="2"/>
        <v>Добавить схему подключения</v>
      </c>
      <c r="AA77" s="556"/>
      <c r="AB77" s="556"/>
      <c r="AC77" s="556"/>
      <c r="AD77" s="552"/>
      <c r="AE77" s="552"/>
      <c r="AF77" s="552"/>
      <c r="AG77" s="552"/>
      <c r="AH77" s="552"/>
      <c r="AI77" s="552"/>
      <c r="AJ77" s="552"/>
    </row>
    <row r="78" spans="1:36" s="491" customFormat="1" ht="15" customHeight="1">
      <c r="A78" s="1279"/>
      <c r="B78" s="1279"/>
      <c r="C78" s="1279"/>
      <c r="D78" s="835"/>
      <c r="E78" s="835"/>
      <c r="F78" s="831"/>
      <c r="G78" s="831"/>
      <c r="H78" s="831"/>
      <c r="I78" s="827"/>
      <c r="J78" s="824"/>
      <c r="K78" s="834"/>
      <c r="L78" s="506"/>
      <c r="M78" s="518" t="s">
        <v>16</v>
      </c>
      <c r="N78" s="532"/>
      <c r="O78" s="532"/>
      <c r="P78" s="532"/>
      <c r="Q78" s="532"/>
      <c r="R78" s="532"/>
      <c r="S78" s="532"/>
      <c r="T78" s="532"/>
      <c r="U78" s="531"/>
      <c r="V78" s="532"/>
      <c r="W78" s="632"/>
      <c r="X78" s="552"/>
      <c r="Y78" s="556"/>
      <c r="Z78" s="556" t="str">
        <f t="shared" si="2"/>
        <v>Добавить источник тепловой энергии</v>
      </c>
      <c r="AA78" s="556"/>
      <c r="AB78" s="556"/>
      <c r="AC78" s="556"/>
      <c r="AD78" s="552"/>
      <c r="AE78" s="552"/>
      <c r="AF78" s="552"/>
      <c r="AG78" s="552"/>
      <c r="AH78" s="552"/>
      <c r="AI78" s="552"/>
      <c r="AJ78" s="552"/>
    </row>
    <row r="79" spans="1:36" s="491" customFormat="1" ht="15" customHeight="1">
      <c r="A79" s="1279"/>
      <c r="B79" s="1279"/>
      <c r="C79" s="835"/>
      <c r="D79" s="835"/>
      <c r="E79" s="835"/>
      <c r="F79" s="835"/>
      <c r="G79" s="840"/>
      <c r="H79" s="827"/>
      <c r="I79" s="838"/>
      <c r="J79" s="824"/>
      <c r="K79" s="839"/>
      <c r="L79" s="506"/>
      <c r="M79" s="517" t="s">
        <v>17</v>
      </c>
      <c r="N79" s="532"/>
      <c r="O79" s="532"/>
      <c r="P79" s="532"/>
      <c r="Q79" s="532"/>
      <c r="R79" s="532"/>
      <c r="S79" s="532"/>
      <c r="T79" s="532"/>
      <c r="U79" s="531"/>
      <c r="V79" s="532"/>
      <c r="W79" s="632"/>
      <c r="X79" s="552"/>
      <c r="Y79" s="556"/>
      <c r="Z79" s="556" t="str">
        <f t="shared" si="2"/>
        <v>Добавить наименование системы теплоснабжения</v>
      </c>
      <c r="AA79" s="556"/>
      <c r="AB79" s="556"/>
      <c r="AC79" s="556"/>
      <c r="AD79" s="552"/>
      <c r="AE79" s="552"/>
      <c r="AF79" s="552"/>
      <c r="AG79" s="552"/>
      <c r="AH79" s="552"/>
      <c r="AI79" s="552"/>
      <c r="AJ79" s="552"/>
    </row>
    <row r="80" spans="1:36" s="491" customFormat="1" ht="15" customHeight="1">
      <c r="A80" s="1279"/>
      <c r="B80" s="835"/>
      <c r="C80" s="835"/>
      <c r="D80" s="835"/>
      <c r="E80" s="835"/>
      <c r="F80" s="835"/>
      <c r="G80" s="840"/>
      <c r="H80" s="827"/>
      <c r="I80" s="827"/>
      <c r="J80" s="824"/>
      <c r="K80" s="834"/>
      <c r="L80" s="506"/>
      <c r="M80" s="526" t="s">
        <v>18</v>
      </c>
      <c r="N80" s="532"/>
      <c r="O80" s="532"/>
      <c r="P80" s="532"/>
      <c r="Q80" s="532"/>
      <c r="R80" s="532"/>
      <c r="S80" s="532"/>
      <c r="T80" s="532"/>
      <c r="U80" s="531"/>
      <c r="V80" s="532"/>
      <c r="W80" s="632"/>
      <c r="X80" s="552"/>
      <c r="Y80" s="556"/>
      <c r="Z80" s="556" t="str">
        <f t="shared" si="2"/>
        <v>Добавить территорию действия тарифа</v>
      </c>
      <c r="AA80" s="556"/>
      <c r="AB80" s="556"/>
      <c r="AC80" s="556"/>
      <c r="AD80" s="552"/>
      <c r="AE80" s="552"/>
      <c r="AF80" s="552"/>
      <c r="AG80" s="552"/>
      <c r="AH80" s="552"/>
      <c r="AI80" s="552"/>
      <c r="AJ80" s="552"/>
    </row>
    <row r="81" spans="1:36" s="490" customFormat="1" ht="15" customHeight="1">
      <c r="A81" s="823"/>
      <c r="B81" s="823"/>
      <c r="C81" s="823"/>
      <c r="D81" s="823"/>
      <c r="E81" s="823"/>
      <c r="F81" s="823"/>
      <c r="G81" s="823"/>
      <c r="H81" s="823"/>
      <c r="I81" s="823"/>
      <c r="J81" s="823"/>
      <c r="K81" s="823"/>
      <c r="L81" s="461"/>
      <c r="M81" s="533" t="s">
        <v>307</v>
      </c>
      <c r="N81" s="532"/>
      <c r="O81" s="532"/>
      <c r="P81" s="532"/>
      <c r="Q81" s="532"/>
      <c r="R81" s="532"/>
      <c r="S81" s="532"/>
      <c r="T81" s="532"/>
      <c r="U81" s="531"/>
      <c r="V81" s="726"/>
      <c r="W81" s="726"/>
      <c r="X81" s="726"/>
      <c r="Y81" s="726"/>
      <c r="Z81" s="726"/>
      <c r="AA81" s="726"/>
      <c r="AB81" s="725"/>
      <c r="AC81" s="726"/>
      <c r="AD81" s="632"/>
      <c r="AE81" s="554"/>
      <c r="AF81" s="554"/>
      <c r="AG81" s="554"/>
      <c r="AH81" s="554"/>
    </row>
    <row r="82" spans="1:36" ht="18.75" customHeight="1">
      <c r="X82" s="196"/>
      <c r="Y82" s="196"/>
      <c r="Z82" s="196"/>
      <c r="AA82" s="196"/>
      <c r="AB82" s="196"/>
      <c r="AC82" s="196"/>
      <c r="AD82" s="196"/>
      <c r="AE82" s="196"/>
      <c r="AF82" s="196"/>
      <c r="AG82" s="196"/>
      <c r="AH82" s="196"/>
      <c r="AI82" s="196"/>
      <c r="AJ82" s="196"/>
    </row>
    <row r="83" spans="1:36" s="34" customFormat="1" ht="17.100000000000001" customHeight="1">
      <c r="A83" s="34" t="s">
        <v>12</v>
      </c>
      <c r="C83" s="34" t="s">
        <v>49</v>
      </c>
      <c r="V83" s="151"/>
      <c r="X83" s="209"/>
      <c r="Y83" s="209"/>
      <c r="Z83" s="209"/>
      <c r="AA83" s="209"/>
      <c r="AB83" s="209"/>
      <c r="AC83" s="209"/>
      <c r="AD83" s="209"/>
      <c r="AE83" s="209"/>
      <c r="AF83" s="209"/>
      <c r="AG83" s="209"/>
      <c r="AH83" s="209"/>
      <c r="AI83" s="209"/>
      <c r="AJ83" s="209"/>
    </row>
    <row r="84" spans="1:36" ht="17.100000000000001" customHeight="1">
      <c r="L84" s="116"/>
      <c r="M84" s="116"/>
      <c r="N84" s="116"/>
      <c r="O84" s="116"/>
      <c r="P84" s="116"/>
      <c r="Q84" s="116"/>
      <c r="R84" s="116"/>
      <c r="S84" s="116"/>
      <c r="T84" s="116"/>
      <c r="U84" s="116"/>
      <c r="V84" s="116"/>
      <c r="W84" s="116"/>
      <c r="X84" s="196"/>
      <c r="Y84" s="196"/>
      <c r="Z84" s="196"/>
      <c r="AA84" s="196"/>
      <c r="AB84" s="196"/>
      <c r="AC84" s="196"/>
      <c r="AD84" s="196"/>
      <c r="AE84" s="196"/>
      <c r="AF84" s="196"/>
      <c r="AG84" s="196"/>
      <c r="AH84" s="196"/>
      <c r="AI84" s="196"/>
      <c r="AJ84" s="196"/>
    </row>
    <row r="85" spans="1:36" s="491" customFormat="1" ht="22.5">
      <c r="A85" s="1279">
        <v>1</v>
      </c>
      <c r="B85" s="865"/>
      <c r="C85" s="865"/>
      <c r="D85" s="865"/>
      <c r="E85" s="866"/>
      <c r="F85" s="867"/>
      <c r="G85" s="865"/>
      <c r="H85" s="865"/>
      <c r="I85" s="868"/>
      <c r="J85" s="863"/>
      <c r="K85" s="872">
        <v>1</v>
      </c>
      <c r="L85" s="560">
        <f>mergeValue(A85)</f>
        <v>1</v>
      </c>
      <c r="M85" s="608" t="s">
        <v>19</v>
      </c>
      <c r="N85" s="547"/>
      <c r="O85" s="1332"/>
      <c r="P85" s="1333"/>
      <c r="Q85" s="1333"/>
      <c r="R85" s="1333"/>
      <c r="S85" s="1333"/>
      <c r="T85" s="1333"/>
      <c r="U85" s="1333"/>
      <c r="V85" s="1334"/>
      <c r="W85" s="1123" t="s">
        <v>715</v>
      </c>
      <c r="X85" s="552"/>
      <c r="Y85" s="552"/>
      <c r="Z85" s="552"/>
      <c r="AA85" s="552"/>
      <c r="AB85" s="552"/>
      <c r="AC85" s="552"/>
      <c r="AD85" s="552"/>
      <c r="AE85" s="552"/>
      <c r="AF85" s="552"/>
      <c r="AG85" s="552"/>
      <c r="AH85" s="552"/>
      <c r="AI85" s="552"/>
    </row>
    <row r="86" spans="1:36" s="491" customFormat="1" ht="22.5">
      <c r="A86" s="1279"/>
      <c r="B86" s="1279">
        <v>1</v>
      </c>
      <c r="C86" s="865"/>
      <c r="D86" s="865"/>
      <c r="E86" s="867"/>
      <c r="F86" s="867"/>
      <c r="G86" s="865"/>
      <c r="H86" s="865"/>
      <c r="I86" s="862"/>
      <c r="J86" s="861"/>
      <c r="K86" s="872">
        <v>1</v>
      </c>
      <c r="L86" s="560" t="str">
        <f>mergeValue(A86) &amp;"."&amp; mergeValue(B86)</f>
        <v>1.1</v>
      </c>
      <c r="M86" s="514" t="s">
        <v>15</v>
      </c>
      <c r="N86" s="547"/>
      <c r="O86" s="1332"/>
      <c r="P86" s="1333"/>
      <c r="Q86" s="1333"/>
      <c r="R86" s="1333"/>
      <c r="S86" s="1333"/>
      <c r="T86" s="1333"/>
      <c r="U86" s="1333"/>
      <c r="V86" s="1334"/>
      <c r="W86" s="1123" t="s">
        <v>458</v>
      </c>
      <c r="X86" s="552"/>
      <c r="Y86" s="552"/>
      <c r="Z86" s="552"/>
      <c r="AA86" s="552"/>
      <c r="AB86" s="552"/>
      <c r="AC86" s="552"/>
      <c r="AD86" s="552"/>
      <c r="AE86" s="552"/>
      <c r="AF86" s="552"/>
      <c r="AG86" s="552"/>
      <c r="AH86" s="552"/>
      <c r="AI86" s="552"/>
    </row>
    <row r="87" spans="1:36" s="491" customFormat="1" ht="22.5">
      <c r="A87" s="1279"/>
      <c r="B87" s="1279"/>
      <c r="C87" s="1279">
        <v>1</v>
      </c>
      <c r="D87" s="865"/>
      <c r="E87" s="867"/>
      <c r="F87" s="867"/>
      <c r="G87" s="865"/>
      <c r="H87" s="865"/>
      <c r="I87" s="869"/>
      <c r="J87" s="861"/>
      <c r="K87" s="872">
        <v>1</v>
      </c>
      <c r="L87" s="560" t="str">
        <f>mergeValue(A87) &amp;"."&amp; mergeValue(B87)&amp;"."&amp; mergeValue(C87)</f>
        <v>1.1.1</v>
      </c>
      <c r="M87" s="515" t="s">
        <v>7</v>
      </c>
      <c r="N87" s="547"/>
      <c r="O87" s="1332"/>
      <c r="P87" s="1333"/>
      <c r="Q87" s="1333"/>
      <c r="R87" s="1333"/>
      <c r="S87" s="1333"/>
      <c r="T87" s="1333"/>
      <c r="U87" s="1333"/>
      <c r="V87" s="1334"/>
      <c r="W87" s="1123" t="s">
        <v>597</v>
      </c>
      <c r="X87" s="552"/>
      <c r="Y87" s="552"/>
      <c r="Z87" s="552"/>
      <c r="AA87" s="552"/>
      <c r="AB87" s="552"/>
      <c r="AC87" s="552"/>
      <c r="AD87" s="552"/>
      <c r="AE87" s="552"/>
      <c r="AF87" s="552"/>
      <c r="AG87" s="552"/>
      <c r="AH87" s="552"/>
      <c r="AI87" s="552"/>
    </row>
    <row r="88" spans="1:36" s="491" customFormat="1" ht="22.5">
      <c r="A88" s="1279"/>
      <c r="B88" s="1279"/>
      <c r="C88" s="1279"/>
      <c r="D88" s="1279">
        <v>1</v>
      </c>
      <c r="E88" s="867"/>
      <c r="F88" s="867"/>
      <c r="G88" s="865"/>
      <c r="H88" s="865"/>
      <c r="I88" s="1279">
        <v>1</v>
      </c>
      <c r="J88" s="861"/>
      <c r="K88" s="872">
        <v>1</v>
      </c>
      <c r="L88" s="560" t="str">
        <f>mergeValue(A88) &amp;"."&amp; mergeValue(B88)&amp;"."&amp; mergeValue(C88)&amp;"."&amp; mergeValue(D88)</f>
        <v>1.1.1.1</v>
      </c>
      <c r="M88" s="516" t="s">
        <v>21</v>
      </c>
      <c r="N88" s="547"/>
      <c r="O88" s="1332"/>
      <c r="P88" s="1333"/>
      <c r="Q88" s="1333"/>
      <c r="R88" s="1333"/>
      <c r="S88" s="1333"/>
      <c r="T88" s="1333"/>
      <c r="U88" s="1333"/>
      <c r="V88" s="1334"/>
      <c r="W88" s="1123" t="s">
        <v>598</v>
      </c>
      <c r="X88" s="552"/>
      <c r="Y88" s="552"/>
      <c r="Z88" s="552"/>
      <c r="AA88" s="552"/>
      <c r="AB88" s="552"/>
      <c r="AC88" s="552"/>
      <c r="AD88" s="552"/>
      <c r="AE88" s="552"/>
      <c r="AF88" s="552"/>
      <c r="AG88" s="552"/>
      <c r="AH88" s="552"/>
      <c r="AI88" s="552"/>
    </row>
    <row r="89" spans="1:36" s="491" customFormat="1" ht="11.25" hidden="1" customHeight="1">
      <c r="A89" s="1279"/>
      <c r="B89" s="1279"/>
      <c r="C89" s="1279"/>
      <c r="D89" s="1279"/>
      <c r="E89" s="1279">
        <v>1</v>
      </c>
      <c r="F89" s="867"/>
      <c r="G89" s="865"/>
      <c r="H89" s="865"/>
      <c r="I89" s="1279"/>
      <c r="J89" s="867"/>
      <c r="K89" s="872">
        <v>1</v>
      </c>
      <c r="L89" s="560"/>
      <c r="M89" s="522"/>
      <c r="N89" s="548"/>
      <c r="O89" s="1335"/>
      <c r="P89" s="1336"/>
      <c r="Q89" s="1336"/>
      <c r="R89" s="1336"/>
      <c r="S89" s="1336"/>
      <c r="T89" s="1336"/>
      <c r="U89" s="1336"/>
      <c r="V89" s="1337"/>
      <c r="W89" s="1084"/>
      <c r="X89" s="552"/>
      <c r="Y89" s="552"/>
      <c r="Z89" s="552"/>
      <c r="AA89" s="552"/>
      <c r="AB89" s="552"/>
      <c r="AC89" s="552"/>
      <c r="AD89" s="552"/>
      <c r="AE89" s="552"/>
      <c r="AF89" s="552"/>
      <c r="AG89" s="552"/>
      <c r="AH89" s="552"/>
      <c r="AI89" s="552"/>
    </row>
    <row r="90" spans="1:36" s="491" customFormat="1" ht="33.75">
      <c r="A90" s="1279"/>
      <c r="B90" s="1279"/>
      <c r="C90" s="1279"/>
      <c r="D90" s="1279"/>
      <c r="E90" s="1279"/>
      <c r="F90" s="1279">
        <v>1</v>
      </c>
      <c r="G90" s="865"/>
      <c r="H90" s="865"/>
      <c r="I90" s="1279"/>
      <c r="J90" s="1330"/>
      <c r="K90" s="872">
        <v>1</v>
      </c>
      <c r="L90" s="560" t="str">
        <f>mergeValue(A90) &amp;"."&amp; mergeValue(B90)&amp;"."&amp; mergeValue(C90)&amp;"."&amp; mergeValue(D90)&amp;"."&amp;  mergeValue(F90)</f>
        <v>1.1.1.1.1</v>
      </c>
      <c r="M90" s="522" t="s">
        <v>9</v>
      </c>
      <c r="N90" s="548"/>
      <c r="O90" s="1283"/>
      <c r="P90" s="1284"/>
      <c r="Q90" s="1284"/>
      <c r="R90" s="1284"/>
      <c r="S90" s="1284"/>
      <c r="T90" s="1284"/>
      <c r="U90" s="1284"/>
      <c r="V90" s="1285"/>
      <c r="W90" s="1123" t="s">
        <v>717</v>
      </c>
      <c r="X90" s="552"/>
      <c r="Y90" s="556" t="str">
        <f>strCheckUnique(Z90:Z93)</f>
        <v/>
      </c>
      <c r="Z90" s="552"/>
      <c r="AA90" s="556"/>
      <c r="AB90" s="552"/>
      <c r="AC90" s="552"/>
      <c r="AD90" s="552"/>
      <c r="AE90" s="552"/>
      <c r="AF90" s="552"/>
      <c r="AG90" s="552"/>
      <c r="AH90" s="552"/>
      <c r="AI90" s="552"/>
    </row>
    <row r="91" spans="1:36" s="491" customFormat="1" ht="99" customHeight="1">
      <c r="A91" s="1279"/>
      <c r="B91" s="1279"/>
      <c r="C91" s="1279"/>
      <c r="D91" s="1279"/>
      <c r="E91" s="1279"/>
      <c r="F91" s="1279"/>
      <c r="G91" s="865">
        <v>1</v>
      </c>
      <c r="H91" s="865"/>
      <c r="I91" s="1279"/>
      <c r="J91" s="1330"/>
      <c r="K91" s="864"/>
      <c r="L91" s="560" t="str">
        <f>mergeValue(A91) &amp;"."&amp; mergeValue(B91)&amp;"."&amp; mergeValue(C91)&amp;"."&amp; mergeValue(D91)&amp;"."&amp;  mergeValue(F91)&amp;"."&amp;  mergeValue(G91)</f>
        <v>1.1.1.1.1.1</v>
      </c>
      <c r="M91" s="1009"/>
      <c r="N91" s="553"/>
      <c r="O91" s="647"/>
      <c r="P91" s="530"/>
      <c r="Q91" s="530"/>
      <c r="R91" s="1318"/>
      <c r="S91" s="1287" t="s">
        <v>82</v>
      </c>
      <c r="T91" s="1318"/>
      <c r="U91" s="1287" t="s">
        <v>82</v>
      </c>
      <c r="V91" s="505"/>
      <c r="W91" s="1288" t="s">
        <v>730</v>
      </c>
      <c r="X91" s="552" t="str">
        <f>strCheckDate(O92:V92)</f>
        <v/>
      </c>
      <c r="Y91" s="556"/>
      <c r="Z91" s="556" t="str">
        <f>IF(M91="","",M91 )</f>
        <v/>
      </c>
      <c r="AA91" s="556"/>
      <c r="AB91" s="556"/>
      <c r="AC91" s="556"/>
      <c r="AD91" s="552"/>
      <c r="AE91" s="552"/>
      <c r="AF91" s="552"/>
      <c r="AG91" s="552"/>
      <c r="AH91" s="552"/>
      <c r="AI91" s="552"/>
    </row>
    <row r="92" spans="1:36" s="491" customFormat="1" ht="11.25" hidden="1" customHeight="1">
      <c r="A92" s="1279"/>
      <c r="B92" s="1279"/>
      <c r="C92" s="1279"/>
      <c r="D92" s="1279"/>
      <c r="E92" s="1279"/>
      <c r="F92" s="1279"/>
      <c r="G92" s="865"/>
      <c r="H92" s="865"/>
      <c r="I92" s="1279"/>
      <c r="J92" s="1330"/>
      <c r="K92" s="872">
        <v>1</v>
      </c>
      <c r="L92" s="567"/>
      <c r="M92" s="613"/>
      <c r="N92" s="553"/>
      <c r="O92" s="530"/>
      <c r="P92" s="530"/>
      <c r="Q92" s="551" t="str">
        <f>R91 &amp; "-" &amp; T91</f>
        <v>-</v>
      </c>
      <c r="R92" s="1318"/>
      <c r="S92" s="1287"/>
      <c r="T92" s="1318"/>
      <c r="U92" s="1287"/>
      <c r="V92" s="505"/>
      <c r="W92" s="1289"/>
      <c r="X92" s="552"/>
      <c r="Y92" s="556"/>
      <c r="Z92" s="556"/>
      <c r="AA92" s="556"/>
      <c r="AB92" s="556"/>
      <c r="AC92" s="556"/>
      <c r="AD92" s="552"/>
      <c r="AE92" s="552"/>
      <c r="AF92" s="552"/>
      <c r="AG92" s="552"/>
      <c r="AH92" s="552"/>
      <c r="AI92" s="552"/>
    </row>
    <row r="93" spans="1:36" s="490" customFormat="1" ht="15" customHeight="1">
      <c r="A93" s="1279"/>
      <c r="B93" s="1279"/>
      <c r="C93" s="1279"/>
      <c r="D93" s="1279"/>
      <c r="E93" s="1279"/>
      <c r="F93" s="1279"/>
      <c r="G93" s="865"/>
      <c r="H93" s="865"/>
      <c r="I93" s="1279"/>
      <c r="J93" s="1330"/>
      <c r="K93" s="872">
        <v>1</v>
      </c>
      <c r="L93" s="506"/>
      <c r="M93" s="524" t="s">
        <v>24</v>
      </c>
      <c r="N93" s="519"/>
      <c r="O93" s="513"/>
      <c r="P93" s="513"/>
      <c r="Q93" s="513"/>
      <c r="R93" s="540"/>
      <c r="S93" s="532"/>
      <c r="T93" s="531"/>
      <c r="U93" s="519"/>
      <c r="V93" s="528"/>
      <c r="W93" s="1290"/>
      <c r="X93" s="554"/>
      <c r="Y93" s="554"/>
      <c r="Z93" s="554"/>
      <c r="AA93" s="554"/>
      <c r="AB93" s="554"/>
      <c r="AC93" s="554"/>
      <c r="AD93" s="554"/>
      <c r="AE93" s="554"/>
      <c r="AF93" s="554"/>
      <c r="AG93" s="554"/>
      <c r="AH93" s="554"/>
      <c r="AI93" s="554"/>
    </row>
    <row r="94" spans="1:36" s="490" customFormat="1" ht="15" customHeight="1">
      <c r="A94" s="1279"/>
      <c r="B94" s="1279"/>
      <c r="C94" s="1279"/>
      <c r="D94" s="1279"/>
      <c r="E94" s="1279"/>
      <c r="F94" s="867"/>
      <c r="G94" s="867"/>
      <c r="H94" s="865"/>
      <c r="I94" s="1279"/>
      <c r="J94" s="867"/>
      <c r="K94" s="871"/>
      <c r="L94" s="506"/>
      <c r="M94" s="519" t="s">
        <v>10</v>
      </c>
      <c r="N94" s="524"/>
      <c r="O94" s="524"/>
      <c r="P94" s="524"/>
      <c r="Q94" s="524"/>
      <c r="R94" s="524"/>
      <c r="S94" s="524"/>
      <c r="T94" s="524"/>
      <c r="U94" s="524"/>
      <c r="V94" s="524"/>
      <c r="W94" s="528"/>
      <c r="X94" s="554"/>
      <c r="Y94" s="554"/>
      <c r="Z94" s="554"/>
      <c r="AA94" s="554"/>
      <c r="AB94" s="554"/>
      <c r="AC94" s="554"/>
      <c r="AD94" s="554"/>
      <c r="AE94" s="554"/>
      <c r="AF94" s="554"/>
      <c r="AG94" s="554"/>
      <c r="AH94" s="554"/>
      <c r="AI94" s="554"/>
      <c r="AJ94" s="554"/>
    </row>
    <row r="95" spans="1:36" s="490" customFormat="1" ht="15" hidden="1" customHeight="1">
      <c r="A95" s="1279"/>
      <c r="B95" s="1279"/>
      <c r="C95" s="1279"/>
      <c r="D95" s="1279"/>
      <c r="E95" s="867"/>
      <c r="F95" s="867"/>
      <c r="G95" s="867"/>
      <c r="H95" s="865"/>
      <c r="I95" s="1279"/>
      <c r="J95" s="867"/>
      <c r="K95" s="871"/>
      <c r="L95" s="506"/>
      <c r="M95" s="519"/>
      <c r="N95" s="524"/>
      <c r="O95" s="524"/>
      <c r="P95" s="524"/>
      <c r="Q95" s="524"/>
      <c r="R95" s="524"/>
      <c r="S95" s="524"/>
      <c r="T95" s="524"/>
      <c r="U95" s="524"/>
      <c r="V95" s="524"/>
      <c r="W95" s="528"/>
      <c r="X95" s="554"/>
      <c r="Y95" s="554"/>
      <c r="Z95" s="554"/>
      <c r="AA95" s="554"/>
      <c r="AB95" s="554"/>
      <c r="AC95" s="554"/>
      <c r="AD95" s="554"/>
      <c r="AE95" s="554"/>
      <c r="AF95" s="554"/>
      <c r="AG95" s="554"/>
      <c r="AH95" s="554"/>
      <c r="AI95" s="554"/>
      <c r="AJ95" s="554"/>
    </row>
    <row r="96" spans="1:36" s="490" customFormat="1" ht="15" customHeight="1">
      <c r="A96" s="1279"/>
      <c r="B96" s="1279"/>
      <c r="C96" s="1279"/>
      <c r="D96" s="870"/>
      <c r="E96" s="870"/>
      <c r="F96" s="867"/>
      <c r="G96" s="865"/>
      <c r="H96" s="865"/>
      <c r="I96" s="863"/>
      <c r="J96" s="860"/>
      <c r="K96" s="872">
        <v>1</v>
      </c>
      <c r="L96" s="506"/>
      <c r="M96" s="518" t="s">
        <v>16</v>
      </c>
      <c r="N96" s="517"/>
      <c r="O96" s="513"/>
      <c r="P96" s="513"/>
      <c r="Q96" s="513"/>
      <c r="R96" s="540"/>
      <c r="S96" s="532"/>
      <c r="T96" s="531"/>
      <c r="U96" s="517"/>
      <c r="V96" s="532"/>
      <c r="W96" s="528"/>
      <c r="X96" s="554"/>
      <c r="Y96" s="554"/>
      <c r="Z96" s="554"/>
      <c r="AA96" s="554"/>
      <c r="AB96" s="554"/>
      <c r="AC96" s="554"/>
      <c r="AD96" s="554"/>
      <c r="AE96" s="554"/>
      <c r="AF96" s="554"/>
      <c r="AG96" s="554"/>
      <c r="AH96" s="554"/>
      <c r="AI96" s="554"/>
    </row>
    <row r="97" spans="1:40" s="490" customFormat="1" ht="15" customHeight="1">
      <c r="A97" s="1279"/>
      <c r="B97" s="1279"/>
      <c r="C97" s="870"/>
      <c r="D97" s="870"/>
      <c r="E97" s="870"/>
      <c r="F97" s="870"/>
      <c r="G97" s="865"/>
      <c r="H97" s="865"/>
      <c r="I97" s="873"/>
      <c r="J97" s="860"/>
      <c r="K97" s="872">
        <v>1</v>
      </c>
      <c r="L97" s="506"/>
      <c r="M97" s="517" t="s">
        <v>17</v>
      </c>
      <c r="N97" s="517"/>
      <c r="O97" s="513"/>
      <c r="P97" s="513"/>
      <c r="Q97" s="513"/>
      <c r="R97" s="540"/>
      <c r="S97" s="532"/>
      <c r="T97" s="531"/>
      <c r="U97" s="517"/>
      <c r="V97" s="532"/>
      <c r="W97" s="528"/>
      <c r="X97" s="554"/>
      <c r="Y97" s="554"/>
      <c r="Z97" s="554"/>
      <c r="AA97" s="554"/>
      <c r="AB97" s="554"/>
      <c r="AC97" s="554"/>
      <c r="AD97" s="554"/>
      <c r="AE97" s="554"/>
      <c r="AF97" s="554"/>
      <c r="AG97" s="554"/>
      <c r="AH97" s="554"/>
      <c r="AI97" s="554"/>
    </row>
    <row r="98" spans="1:40" s="490" customFormat="1" ht="15" customHeight="1">
      <c r="A98" s="1279"/>
      <c r="B98" s="870"/>
      <c r="C98" s="870"/>
      <c r="D98" s="870"/>
      <c r="E98" s="870"/>
      <c r="F98" s="870"/>
      <c r="G98" s="865"/>
      <c r="H98" s="865"/>
      <c r="I98" s="863"/>
      <c r="J98" s="860"/>
      <c r="K98" s="872">
        <v>1</v>
      </c>
      <c r="L98" s="506"/>
      <c r="M98" s="526" t="s">
        <v>18</v>
      </c>
      <c r="N98" s="517"/>
      <c r="O98" s="513"/>
      <c r="P98" s="513"/>
      <c r="Q98" s="513"/>
      <c r="R98" s="540"/>
      <c r="S98" s="532"/>
      <c r="T98" s="531"/>
      <c r="U98" s="517"/>
      <c r="V98" s="532"/>
      <c r="W98" s="528"/>
      <c r="X98" s="554"/>
      <c r="Y98" s="554"/>
      <c r="Z98" s="554"/>
      <c r="AA98" s="554"/>
      <c r="AB98" s="554"/>
      <c r="AC98" s="554"/>
      <c r="AD98" s="554"/>
      <c r="AE98" s="554"/>
      <c r="AF98" s="554"/>
      <c r="AG98" s="554"/>
      <c r="AH98" s="554"/>
      <c r="AI98" s="554"/>
    </row>
    <row r="99" spans="1:40" s="490" customFormat="1" ht="15" customHeight="1">
      <c r="A99" s="859"/>
      <c r="B99" s="859"/>
      <c r="C99" s="859"/>
      <c r="D99" s="859"/>
      <c r="E99" s="859"/>
      <c r="F99" s="859"/>
      <c r="G99" s="859"/>
      <c r="H99" s="859"/>
      <c r="I99" s="859"/>
      <c r="J99" s="859"/>
      <c r="K99" s="859"/>
      <c r="L99" s="461"/>
      <c r="M99" s="533" t="s">
        <v>307</v>
      </c>
      <c r="N99" s="517"/>
      <c r="O99" s="513"/>
      <c r="P99" s="513"/>
      <c r="Q99" s="513"/>
      <c r="R99" s="540"/>
      <c r="S99" s="532"/>
      <c r="T99" s="531"/>
      <c r="U99" s="517"/>
      <c r="V99" s="532"/>
      <c r="W99" s="528"/>
      <c r="X99" s="554"/>
      <c r="Y99" s="554"/>
      <c r="Z99" s="554"/>
      <c r="AA99" s="554"/>
      <c r="AB99" s="554"/>
      <c r="AC99" s="554"/>
      <c r="AD99" s="554"/>
      <c r="AE99" s="554"/>
      <c r="AF99" s="554"/>
      <c r="AG99" s="554"/>
      <c r="AH99" s="554"/>
      <c r="AI99" s="554"/>
    </row>
    <row r="100" spans="1:40" s="564" customFormat="1" ht="15" customHeight="1">
      <c r="A100" s="563"/>
      <c r="B100" s="563"/>
      <c r="C100" s="563"/>
      <c r="D100" s="563"/>
      <c r="E100" s="563"/>
      <c r="F100" s="563"/>
      <c r="G100" s="562"/>
      <c r="H100" s="563"/>
      <c r="I100" s="645"/>
      <c r="J100" s="646"/>
      <c r="L100" s="565"/>
      <c r="M100" s="640"/>
      <c r="N100" s="641"/>
      <c r="O100" s="642"/>
      <c r="P100" s="642"/>
      <c r="Q100" s="642"/>
      <c r="R100" s="643"/>
      <c r="S100" s="521"/>
      <c r="T100" s="644"/>
      <c r="U100" s="641"/>
      <c r="V100" s="521"/>
      <c r="W100" s="521"/>
      <c r="X100" s="563"/>
      <c r="Y100" s="563"/>
      <c r="Z100" s="563"/>
      <c r="AA100" s="563"/>
      <c r="AB100" s="563"/>
      <c r="AC100" s="563"/>
      <c r="AD100" s="563"/>
      <c r="AE100" s="563"/>
      <c r="AF100" s="563"/>
      <c r="AG100" s="563"/>
      <c r="AH100" s="563"/>
      <c r="AI100" s="563"/>
    </row>
    <row r="101" spans="1:40" s="34" customFormat="1" ht="17.100000000000001" customHeight="1">
      <c r="G101" s="34" t="s">
        <v>12</v>
      </c>
      <c r="I101" s="34" t="s">
        <v>66</v>
      </c>
      <c r="V101" s="151"/>
    </row>
    <row r="102" spans="1:40" ht="17.100000000000001" customHeight="1">
      <c r="X102" s="438"/>
      <c r="Y102" s="40"/>
      <c r="Z102" s="40"/>
    </row>
    <row r="103" spans="1:40" s="491" customFormat="1" ht="22.5">
      <c r="A103" s="1279">
        <v>1</v>
      </c>
      <c r="B103" s="1019"/>
      <c r="C103" s="1019"/>
      <c r="D103" s="1019"/>
      <c r="E103" s="1020"/>
      <c r="F103" s="1021"/>
      <c r="G103" s="1019"/>
      <c r="H103" s="1019"/>
      <c r="I103" s="1000"/>
      <c r="J103" s="1005"/>
      <c r="K103" s="1005"/>
      <c r="L103" s="560">
        <f>mergeValue(A103)</f>
        <v>1</v>
      </c>
      <c r="M103" s="608" t="s">
        <v>19</v>
      </c>
      <c r="N103" s="547"/>
      <c r="O103" s="1332"/>
      <c r="P103" s="1333"/>
      <c r="Q103" s="1333"/>
      <c r="R103" s="1333"/>
      <c r="S103" s="1333"/>
      <c r="T103" s="1333"/>
      <c r="U103" s="1333"/>
      <c r="V103" s="1333"/>
      <c r="W103" s="1333"/>
      <c r="X103" s="1333"/>
      <c r="Y103" s="1333"/>
      <c r="Z103" s="1333"/>
      <c r="AA103" s="1334"/>
      <c r="AB103" s="1123" t="s">
        <v>715</v>
      </c>
      <c r="AC103" s="552"/>
      <c r="AD103" s="552"/>
      <c r="AE103" s="552"/>
      <c r="AF103" s="552"/>
      <c r="AG103" s="552"/>
      <c r="AH103" s="552"/>
      <c r="AI103" s="552"/>
      <c r="AJ103" s="552"/>
      <c r="AK103" s="552"/>
      <c r="AL103" s="552"/>
      <c r="AM103" s="552"/>
      <c r="AN103" s="552"/>
    </row>
    <row r="104" spans="1:40" s="491" customFormat="1" ht="22.5">
      <c r="A104" s="1279"/>
      <c r="B104" s="1279">
        <v>1</v>
      </c>
      <c r="C104" s="1019"/>
      <c r="D104" s="1019"/>
      <c r="E104" s="1021"/>
      <c r="F104" s="1021"/>
      <c r="G104" s="1019"/>
      <c r="H104" s="1019"/>
      <c r="I104" s="1007"/>
      <c r="J104" s="1002"/>
      <c r="K104" s="1001"/>
      <c r="L104" s="560" t="str">
        <f>mergeValue(A104) &amp;"."&amp; mergeValue(B104)</f>
        <v>1.1</v>
      </c>
      <c r="M104" s="514" t="s">
        <v>15</v>
      </c>
      <c r="N104" s="547"/>
      <c r="O104" s="1332"/>
      <c r="P104" s="1333"/>
      <c r="Q104" s="1333"/>
      <c r="R104" s="1333"/>
      <c r="S104" s="1333"/>
      <c r="T104" s="1333"/>
      <c r="U104" s="1333"/>
      <c r="V104" s="1333"/>
      <c r="W104" s="1333"/>
      <c r="X104" s="1333"/>
      <c r="Y104" s="1333"/>
      <c r="Z104" s="1333"/>
      <c r="AA104" s="1334"/>
      <c r="AB104" s="1123" t="s">
        <v>458</v>
      </c>
      <c r="AC104" s="552"/>
      <c r="AD104" s="552"/>
      <c r="AE104" s="552"/>
      <c r="AF104" s="552"/>
      <c r="AG104" s="552"/>
      <c r="AH104" s="552"/>
      <c r="AI104" s="552"/>
      <c r="AJ104" s="552"/>
      <c r="AK104" s="552"/>
      <c r="AL104" s="552"/>
      <c r="AM104" s="552"/>
      <c r="AN104" s="552"/>
    </row>
    <row r="105" spans="1:40" s="491" customFormat="1" ht="22.5">
      <c r="A105" s="1279"/>
      <c r="B105" s="1279"/>
      <c r="C105" s="1279">
        <v>1</v>
      </c>
      <c r="D105" s="1019"/>
      <c r="E105" s="1021"/>
      <c r="F105" s="1021"/>
      <c r="G105" s="1019"/>
      <c r="H105" s="1019"/>
      <c r="I105" s="1007"/>
      <c r="J105" s="1002"/>
      <c r="K105" s="1001"/>
      <c r="L105" s="560" t="str">
        <f>mergeValue(A105) &amp;"."&amp; mergeValue(B105)&amp;"."&amp; mergeValue(C105)</f>
        <v>1.1.1</v>
      </c>
      <c r="M105" s="515" t="s">
        <v>7</v>
      </c>
      <c r="N105" s="547"/>
      <c r="O105" s="1332"/>
      <c r="P105" s="1333"/>
      <c r="Q105" s="1333"/>
      <c r="R105" s="1333"/>
      <c r="S105" s="1333"/>
      <c r="T105" s="1333"/>
      <c r="U105" s="1333"/>
      <c r="V105" s="1333"/>
      <c r="W105" s="1333"/>
      <c r="X105" s="1333"/>
      <c r="Y105" s="1333"/>
      <c r="Z105" s="1333"/>
      <c r="AA105" s="1334"/>
      <c r="AB105" s="1123" t="s">
        <v>597</v>
      </c>
      <c r="AC105" s="552"/>
      <c r="AD105" s="552"/>
      <c r="AE105" s="552"/>
      <c r="AF105" s="552"/>
      <c r="AG105" s="552"/>
      <c r="AH105" s="552"/>
      <c r="AI105" s="552"/>
      <c r="AJ105" s="552"/>
      <c r="AK105" s="552"/>
      <c r="AL105" s="552"/>
      <c r="AM105" s="552"/>
      <c r="AN105" s="552"/>
    </row>
    <row r="106" spans="1:40" s="491" customFormat="1" ht="22.5">
      <c r="A106" s="1279"/>
      <c r="B106" s="1279"/>
      <c r="C106" s="1279"/>
      <c r="D106" s="1279">
        <v>1</v>
      </c>
      <c r="E106" s="1021"/>
      <c r="F106" s="1021"/>
      <c r="G106" s="1019"/>
      <c r="H106" s="1019"/>
      <c r="I106" s="1007"/>
      <c r="J106" s="1002"/>
      <c r="K106" s="1001"/>
      <c r="L106" s="560" t="str">
        <f>mergeValue(A106) &amp;"."&amp; mergeValue(B106)&amp;"."&amp; mergeValue(C106)&amp;"."&amp; mergeValue(D106)</f>
        <v>1.1.1.1</v>
      </c>
      <c r="M106" s="516" t="s">
        <v>21</v>
      </c>
      <c r="N106" s="547"/>
      <c r="O106" s="1332"/>
      <c r="P106" s="1333"/>
      <c r="Q106" s="1333"/>
      <c r="R106" s="1333"/>
      <c r="S106" s="1333"/>
      <c r="T106" s="1333"/>
      <c r="U106" s="1333"/>
      <c r="V106" s="1333"/>
      <c r="W106" s="1333"/>
      <c r="X106" s="1333"/>
      <c r="Y106" s="1333"/>
      <c r="Z106" s="1333"/>
      <c r="AA106" s="1334"/>
      <c r="AB106" s="1123" t="s">
        <v>598</v>
      </c>
      <c r="AC106" s="552"/>
      <c r="AD106" s="552"/>
      <c r="AE106" s="552"/>
      <c r="AF106" s="552"/>
      <c r="AG106" s="552"/>
      <c r="AH106" s="552"/>
      <c r="AI106" s="552"/>
      <c r="AJ106" s="552"/>
      <c r="AK106" s="552"/>
      <c r="AL106" s="552"/>
      <c r="AM106" s="552"/>
      <c r="AN106" s="552"/>
    </row>
    <row r="107" spans="1:40" s="491" customFormat="1" ht="14.25" hidden="1">
      <c r="A107" s="1279"/>
      <c r="B107" s="1279"/>
      <c r="C107" s="1279"/>
      <c r="D107" s="1279"/>
      <c r="E107" s="1279">
        <v>1</v>
      </c>
      <c r="F107" s="1021"/>
      <c r="G107" s="1019"/>
      <c r="H107" s="1019"/>
      <c r="I107" s="1006"/>
      <c r="J107" s="1002"/>
      <c r="K107" s="1001"/>
      <c r="L107" s="560"/>
      <c r="M107" s="522"/>
      <c r="N107" s="548"/>
      <c r="O107" s="1335"/>
      <c r="P107" s="1336"/>
      <c r="Q107" s="1336"/>
      <c r="R107" s="1336"/>
      <c r="S107" s="1336"/>
      <c r="T107" s="1336"/>
      <c r="U107" s="1336"/>
      <c r="V107" s="1336"/>
      <c r="W107" s="1336"/>
      <c r="X107" s="1336"/>
      <c r="Y107" s="1336"/>
      <c r="Z107" s="1336"/>
      <c r="AA107" s="1337"/>
      <c r="AB107" s="1123"/>
      <c r="AC107" s="552"/>
      <c r="AD107" s="552"/>
      <c r="AE107" s="552"/>
      <c r="AF107" s="552"/>
      <c r="AG107" s="552"/>
      <c r="AH107" s="552"/>
      <c r="AI107" s="552"/>
      <c r="AJ107" s="552"/>
      <c r="AK107" s="552"/>
      <c r="AL107" s="552"/>
      <c r="AM107" s="552"/>
      <c r="AN107" s="552"/>
    </row>
    <row r="108" spans="1:40" s="491" customFormat="1" ht="33.75">
      <c r="A108" s="1279"/>
      <c r="B108" s="1279"/>
      <c r="C108" s="1279"/>
      <c r="D108" s="1279"/>
      <c r="E108" s="1279"/>
      <c r="F108" s="1279">
        <v>1</v>
      </c>
      <c r="G108" s="1019"/>
      <c r="H108" s="1019"/>
      <c r="I108" s="1338"/>
      <c r="J108" s="1002"/>
      <c r="K108" s="1001"/>
      <c r="L108" s="560" t="str">
        <f>mergeValue(A108) &amp;"."&amp; mergeValue(B108)&amp;"."&amp; mergeValue(C108)&amp;"."&amp; mergeValue(D108)&amp;"."&amp; mergeValue(F108)</f>
        <v>1.1.1.1.1</v>
      </c>
      <c r="M108" s="523" t="s">
        <v>9</v>
      </c>
      <c r="N108" s="548"/>
      <c r="O108" s="1283"/>
      <c r="P108" s="1284"/>
      <c r="Q108" s="1284"/>
      <c r="R108" s="1284"/>
      <c r="S108" s="1284"/>
      <c r="T108" s="1284"/>
      <c r="U108" s="1284"/>
      <c r="V108" s="1284"/>
      <c r="W108" s="1284"/>
      <c r="X108" s="1284"/>
      <c r="Y108" s="1284"/>
      <c r="Z108" s="1284"/>
      <c r="AA108" s="1285"/>
      <c r="AB108" s="1123" t="s">
        <v>717</v>
      </c>
      <c r="AC108" s="552"/>
      <c r="AD108" s="556" t="str">
        <f>strCheckUnique(AE108:AE112)</f>
        <v/>
      </c>
      <c r="AE108" s="552"/>
      <c r="AF108" s="556"/>
      <c r="AG108" s="552"/>
      <c r="AH108" s="552"/>
      <c r="AI108" s="552"/>
      <c r="AJ108" s="552"/>
      <c r="AK108" s="552"/>
      <c r="AL108" s="552"/>
      <c r="AM108" s="552"/>
      <c r="AN108" s="552"/>
    </row>
    <row r="109" spans="1:40" s="491" customFormat="1" ht="56.25" customHeight="1">
      <c r="A109" s="1279"/>
      <c r="B109" s="1279"/>
      <c r="C109" s="1279"/>
      <c r="D109" s="1279"/>
      <c r="E109" s="1279"/>
      <c r="F109" s="1279"/>
      <c r="G109" s="1279">
        <v>1</v>
      </c>
      <c r="H109" s="1019"/>
      <c r="I109" s="1338"/>
      <c r="J109" s="1339"/>
      <c r="K109" s="1008"/>
      <c r="L109" s="560" t="str">
        <f>mergeValue(A109) &amp;"."&amp; mergeValue(B109)&amp;"."&amp; mergeValue(C109)&amp;"."&amp; mergeValue(D109)&amp;"."&amp; mergeValue(F109)&amp;"."&amp; mergeValue(G109)</f>
        <v>1.1.1.1.1.1</v>
      </c>
      <c r="M109" s="1009"/>
      <c r="N109" s="613"/>
      <c r="O109" s="647"/>
      <c r="P109" s="647"/>
      <c r="Q109" s="530"/>
      <c r="R109" s="462"/>
      <c r="S109" s="1034"/>
      <c r="T109" s="462"/>
      <c r="U109" s="1034"/>
      <c r="V109" s="551" t="str">
        <f>W109 &amp; "-" &amp; Y109</f>
        <v>-</v>
      </c>
      <c r="W109" s="1318"/>
      <c r="X109" s="1287" t="s">
        <v>82</v>
      </c>
      <c r="Y109" s="1318"/>
      <c r="Z109" s="1287" t="s">
        <v>82</v>
      </c>
      <c r="AA109" s="505"/>
      <c r="AB109" s="1123" t="s">
        <v>735</v>
      </c>
      <c r="AC109" s="552" t="str">
        <f>strCheckDate(O109:AA109)</f>
        <v/>
      </c>
      <c r="AD109" s="556"/>
      <c r="AE109" s="556" t="str">
        <f>IF(M109="","",M109 )</f>
        <v/>
      </c>
      <c r="AF109" s="556"/>
      <c r="AG109" s="556"/>
      <c r="AH109" s="556"/>
      <c r="AI109" s="552"/>
      <c r="AJ109" s="552"/>
      <c r="AK109" s="552"/>
      <c r="AL109" s="552"/>
      <c r="AM109" s="552"/>
      <c r="AN109" s="552"/>
    </row>
    <row r="110" spans="1:40" s="491" customFormat="1" ht="14.25" hidden="1">
      <c r="A110" s="1279"/>
      <c r="B110" s="1279"/>
      <c r="C110" s="1279"/>
      <c r="D110" s="1279"/>
      <c r="E110" s="1279"/>
      <c r="F110" s="1279"/>
      <c r="G110" s="1279"/>
      <c r="H110" s="1019"/>
      <c r="I110" s="1338"/>
      <c r="J110" s="1339"/>
      <c r="K110" s="1008"/>
      <c r="L110" s="567"/>
      <c r="M110" s="613"/>
      <c r="N110" s="613"/>
      <c r="O110" s="530"/>
      <c r="P110" s="462"/>
      <c r="Q110" s="462"/>
      <c r="R110" s="462"/>
      <c r="S110" s="462"/>
      <c r="T110" s="462"/>
      <c r="U110" s="527"/>
      <c r="V110" s="551"/>
      <c r="W110" s="1286"/>
      <c r="X110" s="1287"/>
      <c r="Y110" s="1286"/>
      <c r="Z110" s="1287"/>
      <c r="AA110" s="505"/>
      <c r="AB110" s="1289"/>
      <c r="AC110" s="552"/>
      <c r="AD110" s="552"/>
      <c r="AE110" s="552"/>
      <c r="AF110" s="556">
        <f ca="1">OFFSET(AF110,-1,0)</f>
        <v>0</v>
      </c>
      <c r="AG110" s="552"/>
      <c r="AH110" s="552"/>
      <c r="AI110" s="552"/>
      <c r="AJ110" s="552"/>
      <c r="AK110" s="552"/>
      <c r="AL110" s="552"/>
      <c r="AM110" s="552"/>
      <c r="AN110" s="552"/>
    </row>
    <row r="111" spans="1:40" s="490" customFormat="1" ht="15" hidden="1" customHeight="1">
      <c r="A111" s="1279"/>
      <c r="B111" s="1279"/>
      <c r="C111" s="1279"/>
      <c r="D111" s="1279"/>
      <c r="E111" s="1279"/>
      <c r="F111" s="1279"/>
      <c r="G111" s="1279"/>
      <c r="H111" s="1019"/>
      <c r="I111" s="1338"/>
      <c r="J111" s="1339"/>
      <c r="K111" s="1010"/>
      <c r="L111" s="506"/>
      <c r="M111" s="525"/>
      <c r="N111" s="519"/>
      <c r="O111" s="513"/>
      <c r="P111" s="513"/>
      <c r="Q111" s="513"/>
      <c r="R111" s="513"/>
      <c r="S111" s="513"/>
      <c r="T111" s="513"/>
      <c r="U111" s="513"/>
      <c r="V111" s="513"/>
      <c r="W111" s="531"/>
      <c r="X111" s="532"/>
      <c r="Y111" s="531"/>
      <c r="Z111" s="519"/>
      <c r="AA111" s="528"/>
      <c r="AB111" s="1290"/>
      <c r="AC111" s="554"/>
      <c r="AD111" s="554"/>
      <c r="AE111" s="554"/>
      <c r="AF111" s="554"/>
      <c r="AG111" s="554"/>
      <c r="AH111" s="554"/>
      <c r="AI111" s="554"/>
      <c r="AJ111" s="554"/>
      <c r="AK111" s="554"/>
      <c r="AL111" s="554"/>
      <c r="AM111" s="554"/>
      <c r="AN111" s="554"/>
    </row>
    <row r="112" spans="1:40" s="490" customFormat="1" ht="15" customHeight="1">
      <c r="A112" s="1279"/>
      <c r="B112" s="1279"/>
      <c r="C112" s="1279"/>
      <c r="D112" s="1279"/>
      <c r="E112" s="1279"/>
      <c r="F112" s="1279"/>
      <c r="G112" s="1019"/>
      <c r="H112" s="1019"/>
      <c r="I112" s="1338"/>
      <c r="J112" s="1016"/>
      <c r="K112" s="1010"/>
      <c r="L112" s="506"/>
      <c r="M112" s="524" t="s">
        <v>24</v>
      </c>
      <c r="N112" s="525"/>
      <c r="O112" s="525"/>
      <c r="P112" s="525"/>
      <c r="Q112" s="525"/>
      <c r="R112" s="525"/>
      <c r="S112" s="525"/>
      <c r="T112" s="525"/>
      <c r="U112" s="525"/>
      <c r="V112" s="525"/>
      <c r="W112" s="525"/>
      <c r="X112" s="525"/>
      <c r="Y112" s="525"/>
      <c r="Z112" s="525"/>
      <c r="AA112" s="525"/>
      <c r="AB112" s="528"/>
      <c r="AC112" s="554"/>
      <c r="AD112" s="554"/>
      <c r="AE112" s="554"/>
      <c r="AF112" s="554"/>
      <c r="AG112" s="554"/>
      <c r="AH112" s="554"/>
      <c r="AI112" s="554"/>
      <c r="AJ112" s="554"/>
      <c r="AK112" s="554"/>
      <c r="AL112" s="554"/>
      <c r="AM112" s="554"/>
      <c r="AN112" s="554"/>
    </row>
    <row r="113" spans="1:40" s="490" customFormat="1" ht="15" customHeight="1">
      <c r="A113" s="1279"/>
      <c r="B113" s="1279"/>
      <c r="C113" s="1279"/>
      <c r="D113" s="1279"/>
      <c r="E113" s="1279"/>
      <c r="F113" s="1022"/>
      <c r="G113" s="1019"/>
      <c r="H113" s="1019"/>
      <c r="I113" s="1006"/>
      <c r="J113" s="1004"/>
      <c r="K113" s="1010"/>
      <c r="L113" s="506"/>
      <c r="M113" s="519" t="s">
        <v>10</v>
      </c>
      <c r="N113" s="518"/>
      <c r="O113" s="513"/>
      <c r="P113" s="513"/>
      <c r="Q113" s="513"/>
      <c r="R113" s="513"/>
      <c r="S113" s="513"/>
      <c r="T113" s="513"/>
      <c r="U113" s="513"/>
      <c r="V113" s="513"/>
      <c r="W113" s="540"/>
      <c r="X113" s="532"/>
      <c r="Y113" s="531"/>
      <c r="Z113" s="518"/>
      <c r="AA113" s="532"/>
      <c r="AB113" s="528"/>
      <c r="AC113" s="554"/>
      <c r="AD113" s="554"/>
      <c r="AE113" s="554"/>
      <c r="AF113" s="554"/>
      <c r="AG113" s="554"/>
      <c r="AH113" s="554"/>
      <c r="AI113" s="554"/>
      <c r="AJ113" s="554"/>
      <c r="AK113" s="554"/>
      <c r="AL113" s="554"/>
      <c r="AM113" s="554"/>
      <c r="AN113" s="554"/>
    </row>
    <row r="114" spans="1:40" s="490" customFormat="1" ht="14.25" hidden="1">
      <c r="A114" s="1279"/>
      <c r="B114" s="1279"/>
      <c r="C114" s="1279"/>
      <c r="D114" s="1279"/>
      <c r="E114" s="1022"/>
      <c r="F114" s="1022"/>
      <c r="G114" s="1019"/>
      <c r="H114" s="1019"/>
      <c r="I114" s="1017"/>
      <c r="J114" s="1004"/>
      <c r="K114" s="1000"/>
      <c r="L114" s="506"/>
      <c r="M114" s="519"/>
      <c r="N114" s="519"/>
      <c r="O114" s="519"/>
      <c r="P114" s="519"/>
      <c r="Q114" s="519"/>
      <c r="R114" s="519"/>
      <c r="S114" s="519"/>
      <c r="T114" s="519"/>
      <c r="U114" s="519"/>
      <c r="V114" s="519"/>
      <c r="W114" s="519"/>
      <c r="X114" s="519"/>
      <c r="Y114" s="519"/>
      <c r="Z114" s="519"/>
      <c r="AA114" s="519"/>
      <c r="AB114" s="528"/>
      <c r="AC114" s="554"/>
      <c r="AD114" s="554"/>
      <c r="AE114" s="554"/>
      <c r="AF114" s="554"/>
      <c r="AG114" s="554"/>
      <c r="AH114" s="554"/>
      <c r="AI114" s="554"/>
      <c r="AJ114" s="554"/>
      <c r="AK114" s="554"/>
      <c r="AL114" s="554"/>
      <c r="AM114" s="554"/>
      <c r="AN114" s="554"/>
    </row>
    <row r="115" spans="1:40" s="490" customFormat="1" ht="15" customHeight="1">
      <c r="A115" s="1279"/>
      <c r="B115" s="1279"/>
      <c r="C115" s="1279"/>
      <c r="D115" s="1023"/>
      <c r="E115" s="1023"/>
      <c r="F115" s="1023"/>
      <c r="G115" s="1024"/>
      <c r="H115" s="1023"/>
      <c r="I115" s="1010"/>
      <c r="J115" s="1004"/>
      <c r="K115" s="1010"/>
      <c r="L115" s="506"/>
      <c r="M115" s="518" t="s">
        <v>16</v>
      </c>
      <c r="N115" s="517"/>
      <c r="O115" s="513"/>
      <c r="P115" s="513"/>
      <c r="Q115" s="513"/>
      <c r="R115" s="513"/>
      <c r="S115" s="513"/>
      <c r="T115" s="513"/>
      <c r="U115" s="513"/>
      <c r="V115" s="513"/>
      <c r="W115" s="540"/>
      <c r="X115" s="532"/>
      <c r="Y115" s="531"/>
      <c r="Z115" s="517"/>
      <c r="AA115" s="532"/>
      <c r="AB115" s="528"/>
      <c r="AC115" s="554"/>
      <c r="AD115" s="554"/>
      <c r="AE115" s="554"/>
      <c r="AF115" s="554"/>
      <c r="AG115" s="554"/>
      <c r="AH115" s="554"/>
      <c r="AI115" s="554"/>
      <c r="AJ115" s="554"/>
      <c r="AK115" s="554"/>
      <c r="AL115" s="554"/>
      <c r="AM115" s="554"/>
      <c r="AN115" s="554"/>
    </row>
    <row r="116" spans="1:40" s="490" customFormat="1" ht="15" customHeight="1">
      <c r="A116" s="1279"/>
      <c r="B116" s="1279"/>
      <c r="C116" s="1023"/>
      <c r="D116" s="1023"/>
      <c r="E116" s="1023"/>
      <c r="F116" s="1023"/>
      <c r="G116" s="1024"/>
      <c r="H116" s="1023"/>
      <c r="I116" s="1010"/>
      <c r="J116" s="1004"/>
      <c r="K116" s="1010"/>
      <c r="L116" s="506"/>
      <c r="M116" s="517" t="s">
        <v>17</v>
      </c>
      <c r="N116" s="517"/>
      <c r="O116" s="513"/>
      <c r="P116" s="513"/>
      <c r="Q116" s="513"/>
      <c r="R116" s="513"/>
      <c r="S116" s="513"/>
      <c r="T116" s="513"/>
      <c r="U116" s="513"/>
      <c r="V116" s="513"/>
      <c r="W116" s="540"/>
      <c r="X116" s="532"/>
      <c r="Y116" s="531"/>
      <c r="Z116" s="517"/>
      <c r="AA116" s="532"/>
      <c r="AB116" s="528"/>
      <c r="AC116" s="554"/>
      <c r="AD116" s="554"/>
      <c r="AE116" s="554"/>
      <c r="AF116" s="554"/>
      <c r="AG116" s="554"/>
      <c r="AH116" s="554"/>
      <c r="AI116" s="554"/>
      <c r="AJ116" s="554"/>
      <c r="AK116" s="554"/>
      <c r="AL116" s="554"/>
      <c r="AM116" s="554"/>
      <c r="AN116" s="554"/>
    </row>
    <row r="117" spans="1:40" s="490" customFormat="1" ht="15" customHeight="1">
      <c r="A117" s="1279"/>
      <c r="B117" s="1023"/>
      <c r="C117" s="1023"/>
      <c r="D117" s="1023"/>
      <c r="E117" s="1023"/>
      <c r="F117" s="1023"/>
      <c r="G117" s="1024"/>
      <c r="H117" s="1023"/>
      <c r="I117" s="1010"/>
      <c r="J117" s="1004"/>
      <c r="K117" s="1010"/>
      <c r="L117" s="506"/>
      <c r="M117" s="526" t="s">
        <v>18</v>
      </c>
      <c r="N117" s="517"/>
      <c r="O117" s="513"/>
      <c r="P117" s="513"/>
      <c r="Q117" s="513"/>
      <c r="R117" s="513"/>
      <c r="S117" s="513"/>
      <c r="T117" s="513"/>
      <c r="U117" s="513"/>
      <c r="V117" s="513"/>
      <c r="W117" s="540"/>
      <c r="X117" s="532"/>
      <c r="Y117" s="531"/>
      <c r="Z117" s="517"/>
      <c r="AA117" s="532"/>
      <c r="AB117" s="528"/>
      <c r="AC117" s="554"/>
      <c r="AD117" s="554"/>
      <c r="AE117" s="554"/>
      <c r="AF117" s="554"/>
      <c r="AG117" s="554"/>
      <c r="AH117" s="554"/>
      <c r="AI117" s="554"/>
      <c r="AJ117" s="554"/>
      <c r="AK117" s="554"/>
      <c r="AL117" s="554"/>
      <c r="AM117" s="554"/>
      <c r="AN117" s="554"/>
    </row>
    <row r="118" spans="1:40" s="490" customFormat="1" ht="15" customHeight="1">
      <c r="A118" s="1017"/>
      <c r="B118" s="1017"/>
      <c r="C118" s="1017"/>
      <c r="D118" s="1017"/>
      <c r="E118" s="1017"/>
      <c r="F118" s="1017"/>
      <c r="G118" s="1025"/>
      <c r="H118" s="1017"/>
      <c r="I118" s="1003"/>
      <c r="J118" s="1004"/>
      <c r="K118" s="1000"/>
      <c r="L118" s="506"/>
      <c r="M118" s="533" t="s">
        <v>307</v>
      </c>
      <c r="N118" s="517"/>
      <c r="O118" s="513"/>
      <c r="P118" s="513"/>
      <c r="Q118" s="513"/>
      <c r="R118" s="513"/>
      <c r="S118" s="513"/>
      <c r="T118" s="513"/>
      <c r="U118" s="513"/>
      <c r="V118" s="513"/>
      <c r="W118" s="540"/>
      <c r="X118" s="532"/>
      <c r="Y118" s="531"/>
      <c r="Z118" s="517"/>
      <c r="AA118" s="532"/>
      <c r="AB118" s="528"/>
      <c r="AC118" s="554"/>
      <c r="AD118" s="554"/>
      <c r="AE118" s="554"/>
      <c r="AF118" s="554"/>
      <c r="AG118" s="554"/>
      <c r="AH118" s="554"/>
      <c r="AI118" s="554"/>
      <c r="AJ118" s="554"/>
      <c r="AK118" s="554"/>
      <c r="AL118" s="554"/>
      <c r="AM118" s="554"/>
      <c r="AN118" s="554"/>
    </row>
    <row r="119" spans="1:40" s="649" customFormat="1" ht="102.75" customHeight="1">
      <c r="A119" s="874"/>
      <c r="B119" s="874"/>
      <c r="C119" s="874"/>
      <c r="D119" s="874"/>
      <c r="E119" s="874"/>
      <c r="F119" s="874"/>
      <c r="G119" s="878"/>
      <c r="H119" s="879">
        <v>1</v>
      </c>
      <c r="I119" s="877"/>
      <c r="J119" s="875"/>
      <c r="K119" s="876"/>
      <c r="L119" s="686" t="str">
        <f>mergeValue(A119) &amp;"."&amp; mergeValue(B119)&amp;"."&amp; mergeValue(C119)&amp;"."&amp; mergeValue(D119)&amp;"."&amp; mergeValue(F119)&amp;"."&amp; mergeValue(G119)&amp;"."&amp; mergeValue(H119)</f>
        <v>......1</v>
      </c>
      <c r="M119" s="1011"/>
      <c r="N119" s="676"/>
      <c r="O119" s="647"/>
      <c r="P119" s="647"/>
      <c r="Q119" s="665"/>
      <c r="R119" s="675"/>
      <c r="S119" s="1034"/>
      <c r="T119" s="675"/>
      <c r="U119" s="1034"/>
      <c r="V119" s="680" t="str">
        <f>W119 &amp; "-" &amp; Y119</f>
        <v>-</v>
      </c>
      <c r="W119" s="647"/>
      <c r="X119" s="617" t="s">
        <v>83</v>
      </c>
      <c r="Y119" s="1031"/>
      <c r="Z119" s="440" t="s">
        <v>83</v>
      </c>
      <c r="AA119" s="635"/>
      <c r="AB119" s="654"/>
      <c r="AC119" s="681" t="str">
        <f>strCheckDate(O119:AA119)</f>
        <v/>
      </c>
      <c r="AD119" s="681"/>
      <c r="AE119" s="681"/>
      <c r="AF119" s="684"/>
      <c r="AG119" s="681"/>
      <c r="AH119" s="681"/>
      <c r="AI119" s="681"/>
      <c r="AJ119" s="681"/>
      <c r="AK119" s="681"/>
      <c r="AL119" s="681"/>
      <c r="AM119" s="681"/>
      <c r="AN119" s="681"/>
    </row>
    <row r="122" spans="1:40" s="34" customFormat="1" ht="17.100000000000001" customHeight="1">
      <c r="G122" s="34" t="s">
        <v>12</v>
      </c>
      <c r="I122" s="34" t="s">
        <v>67</v>
      </c>
      <c r="U122" s="151"/>
    </row>
    <row r="123" spans="1:40" ht="17.100000000000001" customHeight="1">
      <c r="T123" s="116"/>
      <c r="U123" s="40"/>
    </row>
    <row r="124" spans="1:40" s="491" customFormat="1" ht="22.5">
      <c r="A124" s="1279">
        <v>1</v>
      </c>
      <c r="B124" s="886"/>
      <c r="C124" s="886"/>
      <c r="D124" s="886"/>
      <c r="E124" s="887"/>
      <c r="F124" s="888"/>
      <c r="G124" s="888"/>
      <c r="H124" s="888"/>
      <c r="I124" s="889"/>
      <c r="J124" s="884"/>
      <c r="K124" s="891"/>
      <c r="L124" s="560">
        <f>mergeValue(A124)</f>
        <v>1</v>
      </c>
      <c r="M124" s="608" t="s">
        <v>19</v>
      </c>
      <c r="N124" s="547"/>
      <c r="O124" s="1325"/>
      <c r="P124" s="1325"/>
      <c r="Q124" s="1325"/>
      <c r="R124" s="1325"/>
      <c r="S124" s="1325"/>
      <c r="T124" s="1325"/>
      <c r="U124" s="1325"/>
      <c r="V124" s="1325"/>
      <c r="W124" s="1123" t="s">
        <v>715</v>
      </c>
      <c r="X124" s="552"/>
      <c r="Y124" s="552"/>
      <c r="Z124" s="552"/>
      <c r="AA124" s="552"/>
      <c r="AB124" s="552"/>
      <c r="AC124" s="552"/>
      <c r="AD124" s="552"/>
      <c r="AE124" s="552"/>
      <c r="AF124" s="552"/>
      <c r="AG124" s="552"/>
      <c r="AH124" s="552"/>
    </row>
    <row r="125" spans="1:40" s="491" customFormat="1" ht="22.5">
      <c r="A125" s="1279"/>
      <c r="B125" s="1279">
        <v>1</v>
      </c>
      <c r="C125" s="886"/>
      <c r="D125" s="886"/>
      <c r="E125" s="888"/>
      <c r="F125" s="888"/>
      <c r="G125" s="888"/>
      <c r="H125" s="888"/>
      <c r="I125" s="883"/>
      <c r="J125" s="882"/>
      <c r="K125" s="885"/>
      <c r="L125" s="560" t="str">
        <f>mergeValue(A125) &amp;"."&amp; mergeValue(B125)</f>
        <v>1.1</v>
      </c>
      <c r="M125" s="514" t="s">
        <v>15</v>
      </c>
      <c r="N125" s="547"/>
      <c r="O125" s="1325"/>
      <c r="P125" s="1325"/>
      <c r="Q125" s="1325"/>
      <c r="R125" s="1325"/>
      <c r="S125" s="1325"/>
      <c r="T125" s="1325"/>
      <c r="U125" s="1325"/>
      <c r="V125" s="1325"/>
      <c r="W125" s="1123" t="s">
        <v>458</v>
      </c>
      <c r="X125" s="552"/>
      <c r="Y125" s="552"/>
      <c r="Z125" s="552"/>
      <c r="AA125" s="552"/>
      <c r="AB125" s="552"/>
      <c r="AC125" s="552"/>
      <c r="AD125" s="552"/>
      <c r="AE125" s="552"/>
      <c r="AF125" s="552"/>
      <c r="AG125" s="552"/>
      <c r="AH125" s="552"/>
    </row>
    <row r="126" spans="1:40" s="491" customFormat="1" ht="22.5">
      <c r="A126" s="1279"/>
      <c r="B126" s="1279"/>
      <c r="C126" s="1279">
        <v>1</v>
      </c>
      <c r="D126" s="886"/>
      <c r="E126" s="888"/>
      <c r="F126" s="888"/>
      <c r="G126" s="888"/>
      <c r="H126" s="888"/>
      <c r="I126" s="890"/>
      <c r="J126" s="882"/>
      <c r="K126" s="885"/>
      <c r="L126" s="560" t="str">
        <f>mergeValue(A126) &amp;"."&amp; mergeValue(B126)&amp;"."&amp; mergeValue(C126)</f>
        <v>1.1.1</v>
      </c>
      <c r="M126" s="515" t="s">
        <v>7</v>
      </c>
      <c r="N126" s="547"/>
      <c r="O126" s="1325"/>
      <c r="P126" s="1325"/>
      <c r="Q126" s="1325"/>
      <c r="R126" s="1325"/>
      <c r="S126" s="1325"/>
      <c r="T126" s="1325"/>
      <c r="U126" s="1325"/>
      <c r="V126" s="1325"/>
      <c r="W126" s="1123" t="s">
        <v>597</v>
      </c>
      <c r="X126" s="552"/>
      <c r="Y126" s="552"/>
      <c r="Z126" s="552"/>
      <c r="AA126" s="552"/>
      <c r="AB126" s="552"/>
      <c r="AC126" s="552"/>
      <c r="AD126" s="552"/>
      <c r="AE126" s="552"/>
      <c r="AF126" s="552"/>
      <c r="AG126" s="552"/>
      <c r="AH126" s="552"/>
    </row>
    <row r="127" spans="1:40" s="491" customFormat="1" ht="22.5">
      <c r="A127" s="1279"/>
      <c r="B127" s="1279"/>
      <c r="C127" s="1279"/>
      <c r="D127" s="1279">
        <v>1</v>
      </c>
      <c r="E127" s="888"/>
      <c r="F127" s="888"/>
      <c r="G127" s="888"/>
      <c r="H127" s="888"/>
      <c r="I127" s="890"/>
      <c r="J127" s="882"/>
      <c r="K127" s="885"/>
      <c r="L127" s="560" t="str">
        <f>mergeValue(A127) &amp;"."&amp; mergeValue(B127)&amp;"."&amp; mergeValue(C127)&amp;"."&amp; mergeValue(D127)</f>
        <v>1.1.1.1</v>
      </c>
      <c r="M127" s="516" t="s">
        <v>21</v>
      </c>
      <c r="N127" s="547"/>
      <c r="O127" s="1325"/>
      <c r="P127" s="1325"/>
      <c r="Q127" s="1325"/>
      <c r="R127" s="1325"/>
      <c r="S127" s="1325"/>
      <c r="T127" s="1325"/>
      <c r="U127" s="1325"/>
      <c r="V127" s="1325"/>
      <c r="W127" s="1123" t="s">
        <v>598</v>
      </c>
      <c r="X127" s="552"/>
      <c r="Y127" s="552"/>
      <c r="Z127" s="552"/>
      <c r="AA127" s="552"/>
      <c r="AB127" s="552"/>
      <c r="AC127" s="552"/>
      <c r="AD127" s="552"/>
      <c r="AE127" s="552"/>
      <c r="AF127" s="552"/>
      <c r="AG127" s="552"/>
      <c r="AH127" s="552"/>
    </row>
    <row r="128" spans="1:40" s="491" customFormat="1" ht="11.25" hidden="1" customHeight="1">
      <c r="A128" s="1279"/>
      <c r="B128" s="1279"/>
      <c r="C128" s="1279"/>
      <c r="D128" s="1279"/>
      <c r="E128" s="1279">
        <v>1</v>
      </c>
      <c r="F128" s="888"/>
      <c r="G128" s="888"/>
      <c r="H128" s="886">
        <v>1</v>
      </c>
      <c r="I128" s="1279">
        <v>1</v>
      </c>
      <c r="J128" s="888"/>
      <c r="K128" s="893"/>
      <c r="L128" s="560"/>
      <c r="M128" s="522"/>
      <c r="N128" s="548"/>
      <c r="O128" s="598"/>
      <c r="P128" s="598"/>
      <c r="Q128" s="598"/>
      <c r="R128" s="598"/>
      <c r="S128" s="598"/>
      <c r="T128" s="598"/>
      <c r="U128" s="598"/>
      <c r="V128" s="476"/>
      <c r="W128" s="1084"/>
      <c r="X128" s="552"/>
      <c r="Y128" s="552"/>
      <c r="Z128" s="552"/>
      <c r="AA128" s="552"/>
      <c r="AB128" s="552"/>
      <c r="AC128" s="552"/>
      <c r="AD128" s="552"/>
      <c r="AE128" s="552"/>
      <c r="AF128" s="552"/>
      <c r="AG128" s="552"/>
      <c r="AH128" s="552"/>
    </row>
    <row r="129" spans="1:34" s="491" customFormat="1" ht="33.75">
      <c r="A129" s="1279"/>
      <c r="B129" s="1279"/>
      <c r="C129" s="1279"/>
      <c r="D129" s="1279"/>
      <c r="E129" s="1279"/>
      <c r="F129" s="1279">
        <v>1</v>
      </c>
      <c r="G129" s="886"/>
      <c r="H129" s="886"/>
      <c r="I129" s="1279"/>
      <c r="J129" s="1279">
        <v>1</v>
      </c>
      <c r="K129" s="894"/>
      <c r="L129" s="560" t="str">
        <f>mergeValue(A129) &amp;"."&amp; mergeValue(B129)&amp;"."&amp; mergeValue(C129)&amp;"."&amp; mergeValue(D129)&amp;"."&amp;  mergeValue(F129)</f>
        <v>1.1.1.1.1</v>
      </c>
      <c r="M129" s="523" t="s">
        <v>9</v>
      </c>
      <c r="N129" s="548"/>
      <c r="O129" s="1317"/>
      <c r="P129" s="1317"/>
      <c r="Q129" s="1317"/>
      <c r="R129" s="1317"/>
      <c r="S129" s="1317"/>
      <c r="T129" s="1317"/>
      <c r="U129" s="1317"/>
      <c r="V129" s="1317"/>
      <c r="W129" s="1123" t="s">
        <v>717</v>
      </c>
      <c r="X129" s="552"/>
      <c r="Y129" s="556" t="str">
        <f>strCheckUnique(Z129:Z132)</f>
        <v/>
      </c>
      <c r="Z129" s="552"/>
      <c r="AA129" s="556"/>
      <c r="AB129" s="552"/>
      <c r="AC129" s="552"/>
      <c r="AD129" s="552"/>
      <c r="AE129" s="552"/>
      <c r="AF129" s="552"/>
      <c r="AG129" s="552"/>
      <c r="AH129" s="552"/>
    </row>
    <row r="130" spans="1:34" s="491" customFormat="1" ht="99" customHeight="1">
      <c r="A130" s="1279"/>
      <c r="B130" s="1279"/>
      <c r="C130" s="1279"/>
      <c r="D130" s="1279"/>
      <c r="E130" s="1279"/>
      <c r="F130" s="1279"/>
      <c r="G130" s="886">
        <v>1</v>
      </c>
      <c r="H130" s="886"/>
      <c r="I130" s="1279"/>
      <c r="J130" s="1279"/>
      <c r="K130" s="894">
        <v>1</v>
      </c>
      <c r="L130" s="560" t="str">
        <f>mergeValue(A130) &amp;"."&amp; mergeValue(B130)&amp;"."&amp; mergeValue(C130)&amp;"."&amp; mergeValue(D130)&amp;"."&amp; mergeValue(F130)&amp;"."&amp; mergeValue(G130)</f>
        <v>1.1.1.1.1.1</v>
      </c>
      <c r="M130" s="1009"/>
      <c r="N130" s="553"/>
      <c r="O130" s="647"/>
      <c r="P130" s="530"/>
      <c r="Q130" s="1033"/>
      <c r="R130" s="1318"/>
      <c r="S130" s="1287" t="s">
        <v>82</v>
      </c>
      <c r="T130" s="1318"/>
      <c r="U130" s="1287" t="s">
        <v>83</v>
      </c>
      <c r="V130" s="545"/>
      <c r="W130" s="1288" t="s">
        <v>730</v>
      </c>
      <c r="X130" s="552" t="str">
        <f>strCheckDate(O131:V131)</f>
        <v/>
      </c>
      <c r="Y130" s="556"/>
      <c r="Z130" s="556" t="str">
        <f>IF(M130="","",M130 )</f>
        <v/>
      </c>
      <c r="AA130" s="556"/>
      <c r="AB130" s="556"/>
      <c r="AC130" s="556"/>
      <c r="AD130" s="552"/>
      <c r="AE130" s="552"/>
      <c r="AF130" s="552"/>
      <c r="AG130" s="552"/>
      <c r="AH130" s="552"/>
    </row>
    <row r="131" spans="1:34" s="491" customFormat="1" ht="0.2" customHeight="1">
      <c r="A131" s="1279"/>
      <c r="B131" s="1279"/>
      <c r="C131" s="1279"/>
      <c r="D131" s="1279"/>
      <c r="E131" s="1279"/>
      <c r="F131" s="1279"/>
      <c r="G131" s="886"/>
      <c r="H131" s="886"/>
      <c r="I131" s="1279"/>
      <c r="J131" s="1279"/>
      <c r="K131" s="894"/>
      <c r="L131" s="567"/>
      <c r="M131" s="613"/>
      <c r="N131" s="553"/>
      <c r="O131" s="530"/>
      <c r="P131" s="530"/>
      <c r="Q131" s="551" t="str">
        <f>R130 &amp; "-" &amp; T130</f>
        <v>-</v>
      </c>
      <c r="R131" s="1286"/>
      <c r="S131" s="1287"/>
      <c r="T131" s="1286"/>
      <c r="U131" s="1287"/>
      <c r="V131" s="545"/>
      <c r="W131" s="1289"/>
      <c r="X131" s="552"/>
      <c r="Y131" s="552"/>
      <c r="Z131" s="552"/>
      <c r="AA131" s="552"/>
      <c r="AB131" s="552"/>
      <c r="AC131" s="552"/>
      <c r="AD131" s="552"/>
      <c r="AE131" s="552"/>
      <c r="AF131" s="552"/>
      <c r="AG131" s="552"/>
      <c r="AH131" s="552"/>
    </row>
    <row r="132" spans="1:34" s="490" customFormat="1" ht="15" customHeight="1">
      <c r="A132" s="1279"/>
      <c r="B132" s="1279"/>
      <c r="C132" s="1279"/>
      <c r="D132" s="1279"/>
      <c r="E132" s="1279"/>
      <c r="F132" s="1279"/>
      <c r="G132" s="888"/>
      <c r="H132" s="886"/>
      <c r="I132" s="1279"/>
      <c r="J132" s="1279"/>
      <c r="K132" s="893"/>
      <c r="L132" s="506"/>
      <c r="M132" s="524" t="s">
        <v>24</v>
      </c>
      <c r="N132" s="519"/>
      <c r="O132" s="513"/>
      <c r="P132" s="513"/>
      <c r="Q132" s="513"/>
      <c r="R132" s="540"/>
      <c r="S132" s="532"/>
      <c r="T132" s="531"/>
      <c r="U132" s="519"/>
      <c r="V132" s="528"/>
      <c r="W132" s="1290"/>
      <c r="X132" s="554"/>
      <c r="Y132" s="554"/>
      <c r="Z132" s="554"/>
      <c r="AA132" s="554"/>
      <c r="AB132" s="554"/>
      <c r="AC132" s="554"/>
      <c r="AD132" s="554"/>
      <c r="AE132" s="554"/>
      <c r="AF132" s="554"/>
      <c r="AG132" s="554"/>
      <c r="AH132" s="554"/>
    </row>
    <row r="133" spans="1:34" s="490" customFormat="1" ht="15" customHeight="1">
      <c r="A133" s="1279"/>
      <c r="B133" s="1279"/>
      <c r="C133" s="1279"/>
      <c r="D133" s="1279"/>
      <c r="E133" s="1279"/>
      <c r="F133" s="888"/>
      <c r="G133" s="888"/>
      <c r="H133" s="886"/>
      <c r="I133" s="1279"/>
      <c r="J133" s="888"/>
      <c r="K133" s="893"/>
      <c r="L133" s="506"/>
      <c r="M133" s="519" t="s">
        <v>10</v>
      </c>
      <c r="N133" s="518"/>
      <c r="O133" s="513"/>
      <c r="P133" s="513"/>
      <c r="Q133" s="513"/>
      <c r="R133" s="540"/>
      <c r="S133" s="532"/>
      <c r="T133" s="531"/>
      <c r="U133" s="518"/>
      <c r="V133" s="532"/>
      <c r="W133" s="528"/>
      <c r="X133" s="554"/>
      <c r="Y133" s="554"/>
      <c r="Z133" s="554"/>
      <c r="AA133" s="554"/>
      <c r="AB133" s="554"/>
      <c r="AC133" s="554"/>
      <c r="AD133" s="554"/>
      <c r="AE133" s="554"/>
      <c r="AF133" s="554"/>
      <c r="AG133" s="554"/>
      <c r="AH133" s="554"/>
    </row>
    <row r="134" spans="1:34" s="490" customFormat="1" ht="0.2" customHeight="1">
      <c r="A134" s="1279"/>
      <c r="B134" s="1279"/>
      <c r="C134" s="1279"/>
      <c r="D134" s="1279"/>
      <c r="E134" s="892"/>
      <c r="F134" s="888"/>
      <c r="G134" s="888"/>
      <c r="H134" s="888"/>
      <c r="I134" s="884"/>
      <c r="J134" s="881"/>
      <c r="K134" s="891"/>
      <c r="L134" s="506"/>
      <c r="M134" s="519"/>
      <c r="N134" s="517"/>
      <c r="O134" s="513"/>
      <c r="P134" s="513"/>
      <c r="Q134" s="513"/>
      <c r="R134" s="540"/>
      <c r="S134" s="532"/>
      <c r="T134" s="531"/>
      <c r="U134" s="517"/>
      <c r="V134" s="532"/>
      <c r="W134" s="528"/>
      <c r="X134" s="554"/>
      <c r="Y134" s="554"/>
      <c r="Z134" s="554"/>
      <c r="AA134" s="554"/>
      <c r="AB134" s="554"/>
      <c r="AC134" s="554"/>
      <c r="AD134" s="554"/>
      <c r="AE134" s="554"/>
      <c r="AF134" s="554"/>
      <c r="AG134" s="554"/>
      <c r="AH134" s="554"/>
    </row>
    <row r="135" spans="1:34" s="490" customFormat="1" ht="15" customHeight="1">
      <c r="A135" s="1279"/>
      <c r="B135" s="1279"/>
      <c r="C135" s="1279"/>
      <c r="D135" s="892"/>
      <c r="E135" s="892"/>
      <c r="F135" s="888"/>
      <c r="G135" s="888"/>
      <c r="H135" s="888"/>
      <c r="I135" s="884"/>
      <c r="J135" s="881"/>
      <c r="K135" s="891"/>
      <c r="L135" s="506"/>
      <c r="M135" s="518" t="s">
        <v>16</v>
      </c>
      <c r="N135" s="517"/>
      <c r="O135" s="513"/>
      <c r="P135" s="513"/>
      <c r="Q135" s="513"/>
      <c r="R135" s="540"/>
      <c r="S135" s="532"/>
      <c r="T135" s="531"/>
      <c r="U135" s="517"/>
      <c r="V135" s="532"/>
      <c r="W135" s="528"/>
      <c r="X135" s="554"/>
      <c r="Y135" s="554"/>
      <c r="Z135" s="554"/>
      <c r="AA135" s="554"/>
      <c r="AB135" s="554"/>
      <c r="AC135" s="554"/>
      <c r="AD135" s="554"/>
      <c r="AE135" s="554"/>
      <c r="AF135" s="554"/>
      <c r="AG135" s="554"/>
      <c r="AH135" s="554"/>
    </row>
    <row r="136" spans="1:34" s="490" customFormat="1" ht="15" customHeight="1">
      <c r="A136" s="1279"/>
      <c r="B136" s="1279"/>
      <c r="C136" s="892"/>
      <c r="D136" s="892"/>
      <c r="E136" s="892"/>
      <c r="F136" s="892"/>
      <c r="G136" s="897"/>
      <c r="H136" s="884"/>
      <c r="I136" s="895"/>
      <c r="J136" s="881"/>
      <c r="K136" s="896"/>
      <c r="L136" s="506"/>
      <c r="M136" s="517" t="s">
        <v>17</v>
      </c>
      <c r="N136" s="517"/>
      <c r="O136" s="513"/>
      <c r="P136" s="513"/>
      <c r="Q136" s="513"/>
      <c r="R136" s="540"/>
      <c r="S136" s="532"/>
      <c r="T136" s="531"/>
      <c r="U136" s="517"/>
      <c r="V136" s="532"/>
      <c r="W136" s="528"/>
      <c r="X136" s="554"/>
      <c r="Y136" s="554"/>
      <c r="Z136" s="554"/>
      <c r="AA136" s="554"/>
      <c r="AB136" s="554"/>
      <c r="AC136" s="554"/>
      <c r="AD136" s="554"/>
      <c r="AE136" s="554"/>
      <c r="AF136" s="554"/>
      <c r="AG136" s="554"/>
      <c r="AH136" s="554"/>
    </row>
    <row r="137" spans="1:34" s="490" customFormat="1" ht="15" customHeight="1">
      <c r="A137" s="1279"/>
      <c r="B137" s="892"/>
      <c r="C137" s="892"/>
      <c r="D137" s="892"/>
      <c r="E137" s="892"/>
      <c r="F137" s="892"/>
      <c r="G137" s="897"/>
      <c r="H137" s="884"/>
      <c r="I137" s="884"/>
      <c r="J137" s="881"/>
      <c r="K137" s="891"/>
      <c r="L137" s="506"/>
      <c r="M137" s="526" t="s">
        <v>18</v>
      </c>
      <c r="N137" s="517"/>
      <c r="O137" s="513"/>
      <c r="P137" s="513"/>
      <c r="Q137" s="513"/>
      <c r="R137" s="540"/>
      <c r="S137" s="532"/>
      <c r="T137" s="531"/>
      <c r="U137" s="517"/>
      <c r="V137" s="532"/>
      <c r="W137" s="528"/>
      <c r="X137" s="554"/>
      <c r="Y137" s="554"/>
      <c r="Z137" s="554"/>
      <c r="AA137" s="554"/>
      <c r="AB137" s="554"/>
      <c r="AC137" s="554"/>
      <c r="AD137" s="554"/>
      <c r="AE137" s="554"/>
      <c r="AF137" s="554"/>
      <c r="AG137" s="554"/>
      <c r="AH137" s="554"/>
    </row>
    <row r="138" spans="1:34" s="490" customFormat="1" ht="15" customHeight="1">
      <c r="A138" s="880"/>
      <c r="B138" s="880"/>
      <c r="C138" s="880"/>
      <c r="D138" s="880"/>
      <c r="E138" s="880"/>
      <c r="F138" s="880"/>
      <c r="G138" s="880"/>
      <c r="H138" s="880"/>
      <c r="I138" s="880"/>
      <c r="J138" s="880"/>
      <c r="K138" s="880"/>
      <c r="L138" s="461"/>
      <c r="M138" s="533" t="s">
        <v>307</v>
      </c>
      <c r="N138" s="517"/>
      <c r="O138" s="513"/>
      <c r="P138" s="513"/>
      <c r="Q138" s="513"/>
      <c r="R138" s="540"/>
      <c r="S138" s="532"/>
      <c r="T138" s="531"/>
      <c r="U138" s="517"/>
      <c r="V138" s="532"/>
      <c r="W138" s="528"/>
      <c r="X138" s="554"/>
      <c r="Y138" s="554"/>
      <c r="Z138" s="554"/>
      <c r="AA138" s="554"/>
      <c r="AB138" s="554"/>
      <c r="AC138" s="554"/>
      <c r="AD138" s="554"/>
      <c r="AE138" s="554"/>
      <c r="AF138" s="554"/>
      <c r="AG138" s="554"/>
      <c r="AH138" s="554"/>
    </row>
    <row r="139" spans="1:34" ht="17.100000000000001" customHeight="1">
      <c r="X139" s="196"/>
      <c r="Y139" s="196"/>
      <c r="Z139" s="196"/>
      <c r="AA139" s="196"/>
      <c r="AB139" s="196"/>
      <c r="AC139" s="196"/>
      <c r="AD139" s="196"/>
      <c r="AE139" s="196"/>
      <c r="AF139" s="196"/>
      <c r="AG139" s="196"/>
      <c r="AH139" s="196"/>
    </row>
    <row r="140" spans="1:34" s="34" customFormat="1" ht="17.100000000000001" customHeight="1">
      <c r="G140" s="34" t="s">
        <v>12</v>
      </c>
      <c r="I140" s="34" t="s">
        <v>181</v>
      </c>
      <c r="V140" s="151"/>
      <c r="X140" s="209"/>
      <c r="Y140" s="209"/>
      <c r="Z140" s="209"/>
      <c r="AA140" s="209"/>
      <c r="AB140" s="209"/>
      <c r="AC140" s="209"/>
      <c r="AD140" s="209"/>
      <c r="AE140" s="209"/>
      <c r="AF140" s="209"/>
      <c r="AG140" s="209"/>
      <c r="AH140" s="209"/>
    </row>
    <row r="141" spans="1:34" ht="17.100000000000001" customHeight="1">
      <c r="T141" s="116"/>
      <c r="U141" s="40"/>
      <c r="X141" s="196"/>
      <c r="Y141" s="196"/>
      <c r="Z141" s="196"/>
      <c r="AA141" s="196"/>
      <c r="AB141" s="196"/>
      <c r="AC141" s="196"/>
      <c r="AD141" s="196"/>
      <c r="AE141" s="196"/>
      <c r="AF141" s="196"/>
      <c r="AG141" s="196"/>
      <c r="AH141" s="196"/>
    </row>
    <row r="142" spans="1:34" s="491" customFormat="1" ht="22.5">
      <c r="A142" s="1279">
        <v>1</v>
      </c>
      <c r="B142" s="904"/>
      <c r="C142" s="904"/>
      <c r="D142" s="904"/>
      <c r="E142" s="905"/>
      <c r="F142" s="906"/>
      <c r="G142" s="906"/>
      <c r="H142" s="906"/>
      <c r="I142" s="907"/>
      <c r="J142" s="902"/>
      <c r="K142" s="909"/>
      <c r="L142" s="560">
        <f>mergeValue(A142)</f>
        <v>1</v>
      </c>
      <c r="M142" s="608" t="s">
        <v>19</v>
      </c>
      <c r="N142" s="547"/>
      <c r="O142" s="1325"/>
      <c r="P142" s="1325"/>
      <c r="Q142" s="1325"/>
      <c r="R142" s="1325"/>
      <c r="S142" s="1325"/>
      <c r="T142" s="1325"/>
      <c r="U142" s="1325"/>
      <c r="V142" s="1325"/>
      <c r="W142" s="1123" t="s">
        <v>715</v>
      </c>
      <c r="X142" s="552"/>
      <c r="Y142" s="552"/>
      <c r="Z142" s="552"/>
      <c r="AA142" s="552"/>
      <c r="AB142" s="552"/>
      <c r="AC142" s="552"/>
      <c r="AD142" s="552"/>
      <c r="AE142" s="552"/>
      <c r="AF142" s="552"/>
      <c r="AG142" s="552"/>
      <c r="AH142" s="552"/>
    </row>
    <row r="143" spans="1:34" s="491" customFormat="1" ht="22.5">
      <c r="A143" s="1279"/>
      <c r="B143" s="1279">
        <v>1</v>
      </c>
      <c r="C143" s="904"/>
      <c r="D143" s="904"/>
      <c r="E143" s="906"/>
      <c r="F143" s="906"/>
      <c r="G143" s="906"/>
      <c r="H143" s="906"/>
      <c r="I143" s="901"/>
      <c r="J143" s="900"/>
      <c r="K143" s="903"/>
      <c r="L143" s="560" t="str">
        <f>mergeValue(A143) &amp;"."&amp; mergeValue(B143)</f>
        <v>1.1</v>
      </c>
      <c r="M143" s="514" t="s">
        <v>15</v>
      </c>
      <c r="N143" s="547"/>
      <c r="O143" s="1325"/>
      <c r="P143" s="1325"/>
      <c r="Q143" s="1325"/>
      <c r="R143" s="1325"/>
      <c r="S143" s="1325"/>
      <c r="T143" s="1325"/>
      <c r="U143" s="1325"/>
      <c r="V143" s="1325"/>
      <c r="W143" s="1123" t="s">
        <v>458</v>
      </c>
      <c r="X143" s="552"/>
      <c r="Y143" s="552"/>
      <c r="Z143" s="552"/>
      <c r="AA143" s="552"/>
      <c r="AB143" s="552"/>
      <c r="AC143" s="552"/>
      <c r="AD143" s="552"/>
      <c r="AE143" s="552"/>
      <c r="AF143" s="552"/>
      <c r="AG143" s="552"/>
      <c r="AH143" s="552"/>
    </row>
    <row r="144" spans="1:34" s="491" customFormat="1" ht="22.5">
      <c r="A144" s="1279"/>
      <c r="B144" s="1279"/>
      <c r="C144" s="1279">
        <v>1</v>
      </c>
      <c r="D144" s="904"/>
      <c r="E144" s="906"/>
      <c r="F144" s="906"/>
      <c r="G144" s="906"/>
      <c r="H144" s="906"/>
      <c r="I144" s="908"/>
      <c r="J144" s="900"/>
      <c r="K144" s="903"/>
      <c r="L144" s="560" t="str">
        <f>mergeValue(A144) &amp;"."&amp; mergeValue(B144)&amp;"."&amp; mergeValue(C144)</f>
        <v>1.1.1</v>
      </c>
      <c r="M144" s="515" t="s">
        <v>7</v>
      </c>
      <c r="N144" s="547"/>
      <c r="O144" s="1325"/>
      <c r="P144" s="1325"/>
      <c r="Q144" s="1325"/>
      <c r="R144" s="1325"/>
      <c r="S144" s="1325"/>
      <c r="T144" s="1325"/>
      <c r="U144" s="1325"/>
      <c r="V144" s="1325"/>
      <c r="W144" s="1123" t="s">
        <v>597</v>
      </c>
      <c r="X144" s="552"/>
      <c r="Y144" s="552"/>
      <c r="Z144" s="552"/>
      <c r="AA144" s="552"/>
      <c r="AB144" s="552"/>
      <c r="AC144" s="552"/>
      <c r="AD144" s="552"/>
      <c r="AE144" s="552"/>
      <c r="AF144" s="552"/>
      <c r="AG144" s="552"/>
      <c r="AH144" s="552"/>
    </row>
    <row r="145" spans="1:35" s="491" customFormat="1" ht="22.5">
      <c r="A145" s="1279"/>
      <c r="B145" s="1279"/>
      <c r="C145" s="1279"/>
      <c r="D145" s="1279">
        <v>1</v>
      </c>
      <c r="E145" s="906"/>
      <c r="F145" s="906"/>
      <c r="G145" s="906"/>
      <c r="H145" s="906"/>
      <c r="I145" s="908"/>
      <c r="J145" s="900"/>
      <c r="K145" s="903"/>
      <c r="L145" s="560" t="str">
        <f>mergeValue(A145) &amp;"."&amp; mergeValue(B145)&amp;"."&amp; mergeValue(C145)&amp;"."&amp; mergeValue(D145)</f>
        <v>1.1.1.1</v>
      </c>
      <c r="M145" s="516" t="s">
        <v>21</v>
      </c>
      <c r="N145" s="547"/>
      <c r="O145" s="1325"/>
      <c r="P145" s="1325"/>
      <c r="Q145" s="1325"/>
      <c r="R145" s="1325"/>
      <c r="S145" s="1325"/>
      <c r="T145" s="1325"/>
      <c r="U145" s="1325"/>
      <c r="V145" s="1325"/>
      <c r="W145" s="1123" t="s">
        <v>598</v>
      </c>
      <c r="X145" s="552"/>
      <c r="Y145" s="552"/>
      <c r="Z145" s="552"/>
      <c r="AA145" s="552"/>
      <c r="AB145" s="552"/>
      <c r="AC145" s="552"/>
      <c r="AD145" s="552"/>
      <c r="AE145" s="552"/>
      <c r="AF145" s="552"/>
      <c r="AG145" s="552"/>
      <c r="AH145" s="552"/>
    </row>
    <row r="146" spans="1:35" s="491" customFormat="1" ht="11.25" hidden="1" customHeight="1">
      <c r="A146" s="1279"/>
      <c r="B146" s="1279"/>
      <c r="C146" s="1279"/>
      <c r="D146" s="1279"/>
      <c r="E146" s="1279">
        <v>1</v>
      </c>
      <c r="F146" s="906"/>
      <c r="G146" s="906"/>
      <c r="H146" s="904">
        <v>1</v>
      </c>
      <c r="I146" s="1279">
        <v>1</v>
      </c>
      <c r="J146" s="906"/>
      <c r="K146" s="911"/>
      <c r="L146" s="560"/>
      <c r="M146" s="522"/>
      <c r="N146" s="548"/>
      <c r="O146" s="598"/>
      <c r="P146" s="598"/>
      <c r="Q146" s="598"/>
      <c r="R146" s="598"/>
      <c r="S146" s="598"/>
      <c r="T146" s="598"/>
      <c r="U146" s="598"/>
      <c r="V146" s="476"/>
      <c r="W146" s="1084"/>
      <c r="X146" s="552"/>
      <c r="Y146" s="552"/>
      <c r="Z146" s="552"/>
      <c r="AA146" s="552"/>
      <c r="AB146" s="552"/>
      <c r="AC146" s="552"/>
      <c r="AD146" s="552"/>
      <c r="AE146" s="552"/>
      <c r="AF146" s="552"/>
      <c r="AG146" s="552"/>
      <c r="AH146" s="552"/>
    </row>
    <row r="147" spans="1:35" s="491" customFormat="1" ht="33.75">
      <c r="A147" s="1279"/>
      <c r="B147" s="1279"/>
      <c r="C147" s="1279"/>
      <c r="D147" s="1279"/>
      <c r="E147" s="1279"/>
      <c r="F147" s="1279">
        <v>1</v>
      </c>
      <c r="G147" s="904"/>
      <c r="H147" s="904"/>
      <c r="I147" s="1279"/>
      <c r="J147" s="1279">
        <v>1</v>
      </c>
      <c r="K147" s="912"/>
      <c r="L147" s="560" t="str">
        <f>mergeValue(A147) &amp;"."&amp; mergeValue(B147)&amp;"."&amp; mergeValue(C147)&amp;"."&amp; mergeValue(D147)&amp;"."&amp;  mergeValue(F147)</f>
        <v>1.1.1.1.1</v>
      </c>
      <c r="M147" s="523" t="s">
        <v>9</v>
      </c>
      <c r="N147" s="548"/>
      <c r="O147" s="1317"/>
      <c r="P147" s="1317"/>
      <c r="Q147" s="1317"/>
      <c r="R147" s="1317"/>
      <c r="S147" s="1317"/>
      <c r="T147" s="1317"/>
      <c r="U147" s="1317"/>
      <c r="V147" s="1317"/>
      <c r="W147" s="1123" t="s">
        <v>717</v>
      </c>
      <c r="X147" s="552"/>
      <c r="Y147" s="556" t="str">
        <f>strCheckUnique(Z147:Z150)</f>
        <v/>
      </c>
      <c r="Z147" s="552"/>
      <c r="AA147" s="556"/>
      <c r="AB147" s="552"/>
      <c r="AC147" s="552"/>
      <c r="AD147" s="552"/>
      <c r="AE147" s="552"/>
      <c r="AF147" s="552"/>
      <c r="AG147" s="552"/>
      <c r="AH147" s="552"/>
    </row>
    <row r="148" spans="1:35" s="491" customFormat="1" ht="99" customHeight="1">
      <c r="A148" s="1279"/>
      <c r="B148" s="1279"/>
      <c r="C148" s="1279"/>
      <c r="D148" s="1279"/>
      <c r="E148" s="1279"/>
      <c r="F148" s="1279"/>
      <c r="G148" s="904">
        <v>1</v>
      </c>
      <c r="H148" s="904"/>
      <c r="I148" s="1279"/>
      <c r="J148" s="1279"/>
      <c r="K148" s="912">
        <v>1</v>
      </c>
      <c r="L148" s="560" t="str">
        <f>mergeValue(A148) &amp;"."&amp; mergeValue(B148)&amp;"."&amp; mergeValue(C148)&amp;"."&amp; mergeValue(D148)&amp;"."&amp; mergeValue(F148)&amp;"."&amp; mergeValue(G148)</f>
        <v>1.1.1.1.1.1</v>
      </c>
      <c r="M148" s="1009"/>
      <c r="N148" s="553"/>
      <c r="O148" s="530"/>
      <c r="P148" s="530"/>
      <c r="Q148" s="1033"/>
      <c r="R148" s="1318"/>
      <c r="S148" s="1287" t="s">
        <v>82</v>
      </c>
      <c r="T148" s="1318"/>
      <c r="U148" s="1287" t="s">
        <v>83</v>
      </c>
      <c r="V148" s="545"/>
      <c r="W148" s="1288" t="s">
        <v>730</v>
      </c>
      <c r="X148" s="552" t="str">
        <f>strCheckDate(O149:V149)</f>
        <v/>
      </c>
      <c r="Y148" s="556"/>
      <c r="Z148" s="556" t="str">
        <f>IF(M148="","",M148 )</f>
        <v/>
      </c>
      <c r="AA148" s="556"/>
      <c r="AB148" s="556"/>
      <c r="AC148" s="556"/>
      <c r="AD148" s="552"/>
      <c r="AE148" s="552"/>
      <c r="AF148" s="552"/>
      <c r="AG148" s="552"/>
      <c r="AH148" s="552"/>
    </row>
    <row r="149" spans="1:35" s="491" customFormat="1" ht="0.2" customHeight="1">
      <c r="A149" s="1279"/>
      <c r="B149" s="1279"/>
      <c r="C149" s="1279"/>
      <c r="D149" s="1279"/>
      <c r="E149" s="1279"/>
      <c r="F149" s="1279"/>
      <c r="G149" s="904"/>
      <c r="H149" s="904"/>
      <c r="I149" s="1279"/>
      <c r="J149" s="1279"/>
      <c r="K149" s="912"/>
      <c r="L149" s="567"/>
      <c r="M149" s="613"/>
      <c r="N149" s="553"/>
      <c r="O149" s="530"/>
      <c r="P149" s="530"/>
      <c r="Q149" s="551" t="str">
        <f>R148 &amp; "-" &amp; T148</f>
        <v>-</v>
      </c>
      <c r="R149" s="1286"/>
      <c r="S149" s="1287"/>
      <c r="T149" s="1286"/>
      <c r="U149" s="1287"/>
      <c r="V149" s="545"/>
      <c r="W149" s="1289"/>
      <c r="X149" s="552"/>
      <c r="Y149" s="552"/>
      <c r="Z149" s="552"/>
      <c r="AA149" s="552"/>
      <c r="AB149" s="552"/>
      <c r="AC149" s="552"/>
      <c r="AD149" s="552"/>
      <c r="AE149" s="552"/>
      <c r="AF149" s="552"/>
      <c r="AG149" s="552"/>
      <c r="AH149" s="552"/>
    </row>
    <row r="150" spans="1:35" s="490" customFormat="1" ht="15" customHeight="1">
      <c r="A150" s="1279"/>
      <c r="B150" s="1279"/>
      <c r="C150" s="1279"/>
      <c r="D150" s="1279"/>
      <c r="E150" s="1279"/>
      <c r="F150" s="1279"/>
      <c r="G150" s="906"/>
      <c r="H150" s="904"/>
      <c r="I150" s="1279"/>
      <c r="J150" s="1279"/>
      <c r="K150" s="911"/>
      <c r="L150" s="506"/>
      <c r="M150" s="524" t="s">
        <v>24</v>
      </c>
      <c r="N150" s="519"/>
      <c r="O150" s="513"/>
      <c r="P150" s="513"/>
      <c r="Q150" s="513"/>
      <c r="R150" s="540"/>
      <c r="S150" s="532"/>
      <c r="T150" s="531"/>
      <c r="U150" s="519"/>
      <c r="V150" s="528"/>
      <c r="W150" s="1290"/>
      <c r="X150" s="554"/>
      <c r="Y150" s="554"/>
      <c r="Z150" s="554"/>
      <c r="AA150" s="554"/>
      <c r="AB150" s="554"/>
      <c r="AC150" s="554"/>
      <c r="AD150" s="554"/>
      <c r="AE150" s="554"/>
      <c r="AF150" s="554"/>
      <c r="AG150" s="554"/>
      <c r="AH150" s="554"/>
    </row>
    <row r="151" spans="1:35" s="490" customFormat="1" ht="15" customHeight="1">
      <c r="A151" s="1279"/>
      <c r="B151" s="1279"/>
      <c r="C151" s="1279"/>
      <c r="D151" s="1279"/>
      <c r="E151" s="1279"/>
      <c r="F151" s="906"/>
      <c r="G151" s="906"/>
      <c r="H151" s="904"/>
      <c r="I151" s="1279"/>
      <c r="J151" s="906"/>
      <c r="K151" s="911"/>
      <c r="L151" s="506"/>
      <c r="M151" s="519" t="s">
        <v>10</v>
      </c>
      <c r="N151" s="518"/>
      <c r="O151" s="513"/>
      <c r="P151" s="513"/>
      <c r="Q151" s="513"/>
      <c r="R151" s="540"/>
      <c r="S151" s="532"/>
      <c r="T151" s="531"/>
      <c r="U151" s="518"/>
      <c r="V151" s="532"/>
      <c r="W151" s="528"/>
      <c r="X151" s="554"/>
      <c r="Y151" s="554"/>
      <c r="Z151" s="554"/>
      <c r="AA151" s="554"/>
      <c r="AB151" s="554"/>
      <c r="AC151" s="554"/>
      <c r="AD151" s="554"/>
      <c r="AE151" s="554"/>
      <c r="AF151" s="554"/>
      <c r="AG151" s="554"/>
      <c r="AH151" s="554"/>
    </row>
    <row r="152" spans="1:35" s="490" customFormat="1" ht="15" hidden="1" customHeight="1">
      <c r="A152" s="1279"/>
      <c r="B152" s="1279"/>
      <c r="C152" s="1279"/>
      <c r="D152" s="1279"/>
      <c r="E152" s="910"/>
      <c r="F152" s="906"/>
      <c r="G152" s="906"/>
      <c r="H152" s="906"/>
      <c r="I152" s="902"/>
      <c r="J152" s="899"/>
      <c r="K152" s="909"/>
      <c r="L152" s="506"/>
      <c r="M152" s="519"/>
      <c r="N152" s="519"/>
      <c r="O152" s="519"/>
      <c r="P152" s="519"/>
      <c r="Q152" s="519"/>
      <c r="R152" s="519"/>
      <c r="S152" s="519"/>
      <c r="T152" s="519"/>
      <c r="U152" s="519"/>
      <c r="V152" s="532"/>
      <c r="W152" s="528"/>
      <c r="X152" s="554"/>
      <c r="Y152" s="554"/>
      <c r="Z152" s="554"/>
      <c r="AA152" s="554"/>
      <c r="AB152" s="554"/>
      <c r="AC152" s="554"/>
      <c r="AD152" s="554"/>
      <c r="AE152" s="554"/>
      <c r="AF152" s="554"/>
      <c r="AG152" s="554"/>
      <c r="AH152" s="554"/>
      <c r="AI152" s="554"/>
    </row>
    <row r="153" spans="1:35" s="490" customFormat="1" ht="15" customHeight="1">
      <c r="A153" s="1279"/>
      <c r="B153" s="1279"/>
      <c r="C153" s="1279"/>
      <c r="D153" s="910"/>
      <c r="E153" s="910"/>
      <c r="F153" s="906"/>
      <c r="G153" s="906"/>
      <c r="H153" s="906"/>
      <c r="I153" s="902"/>
      <c r="J153" s="899"/>
      <c r="K153" s="909"/>
      <c r="L153" s="506"/>
      <c r="M153" s="518" t="s">
        <v>16</v>
      </c>
      <c r="N153" s="517"/>
      <c r="O153" s="513"/>
      <c r="P153" s="513"/>
      <c r="Q153" s="513"/>
      <c r="R153" s="540"/>
      <c r="S153" s="532"/>
      <c r="T153" s="531"/>
      <c r="U153" s="517"/>
      <c r="V153" s="532"/>
      <c r="W153" s="528"/>
      <c r="X153" s="554"/>
      <c r="Y153" s="554"/>
      <c r="Z153" s="554"/>
      <c r="AA153" s="554"/>
      <c r="AB153" s="554"/>
      <c r="AC153" s="554"/>
      <c r="AD153" s="554"/>
      <c r="AE153" s="554"/>
      <c r="AF153" s="554"/>
      <c r="AG153" s="554"/>
      <c r="AH153" s="554"/>
    </row>
    <row r="154" spans="1:35" s="490" customFormat="1" ht="15" customHeight="1">
      <c r="A154" s="1279"/>
      <c r="B154" s="1279"/>
      <c r="C154" s="910"/>
      <c r="D154" s="910"/>
      <c r="E154" s="910"/>
      <c r="F154" s="910"/>
      <c r="G154" s="915"/>
      <c r="H154" s="902"/>
      <c r="I154" s="913"/>
      <c r="J154" s="899"/>
      <c r="K154" s="914"/>
      <c r="L154" s="506"/>
      <c r="M154" s="517" t="s">
        <v>17</v>
      </c>
      <c r="N154" s="517"/>
      <c r="O154" s="513"/>
      <c r="P154" s="513"/>
      <c r="Q154" s="513"/>
      <c r="R154" s="540"/>
      <c r="S154" s="532"/>
      <c r="T154" s="531"/>
      <c r="U154" s="517"/>
      <c r="V154" s="532"/>
      <c r="W154" s="528"/>
      <c r="X154" s="554"/>
      <c r="Y154" s="554"/>
      <c r="Z154" s="554"/>
      <c r="AA154" s="554"/>
      <c r="AB154" s="554"/>
      <c r="AC154" s="554"/>
      <c r="AD154" s="554"/>
      <c r="AE154" s="554"/>
      <c r="AF154" s="554"/>
      <c r="AG154" s="554"/>
      <c r="AH154" s="554"/>
    </row>
    <row r="155" spans="1:35" s="490" customFormat="1" ht="15" customHeight="1">
      <c r="A155" s="1279"/>
      <c r="B155" s="910"/>
      <c r="C155" s="910"/>
      <c r="D155" s="910"/>
      <c r="E155" s="910"/>
      <c r="F155" s="910"/>
      <c r="G155" s="915"/>
      <c r="H155" s="902"/>
      <c r="I155" s="902"/>
      <c r="J155" s="899"/>
      <c r="K155" s="909"/>
      <c r="L155" s="506"/>
      <c r="M155" s="526" t="s">
        <v>18</v>
      </c>
      <c r="N155" s="517"/>
      <c r="O155" s="513"/>
      <c r="P155" s="513"/>
      <c r="Q155" s="513"/>
      <c r="R155" s="540"/>
      <c r="S155" s="532"/>
      <c r="T155" s="531"/>
      <c r="U155" s="517"/>
      <c r="V155" s="532"/>
      <c r="W155" s="528"/>
      <c r="X155" s="554"/>
      <c r="Y155" s="554"/>
      <c r="Z155" s="554"/>
      <c r="AA155" s="554"/>
      <c r="AB155" s="554"/>
      <c r="AC155" s="554"/>
      <c r="AD155" s="554"/>
      <c r="AE155" s="554"/>
      <c r="AF155" s="554"/>
      <c r="AG155" s="554"/>
      <c r="AH155" s="554"/>
    </row>
    <row r="156" spans="1:35" s="490" customFormat="1" ht="15" customHeight="1">
      <c r="A156" s="898"/>
      <c r="B156" s="898"/>
      <c r="C156" s="898"/>
      <c r="D156" s="898"/>
      <c r="E156" s="898"/>
      <c r="F156" s="898"/>
      <c r="G156" s="898"/>
      <c r="H156" s="898"/>
      <c r="I156" s="898"/>
      <c r="J156" s="898"/>
      <c r="K156" s="898"/>
      <c r="L156" s="506"/>
      <c r="M156" s="533" t="s">
        <v>307</v>
      </c>
      <c r="N156" s="517"/>
      <c r="O156" s="513"/>
      <c r="P156" s="513"/>
      <c r="Q156" s="513"/>
      <c r="R156" s="540"/>
      <c r="S156" s="532"/>
      <c r="T156" s="531"/>
      <c r="U156" s="517"/>
      <c r="V156" s="532"/>
      <c r="W156" s="528"/>
      <c r="X156" s="554"/>
      <c r="Y156" s="554"/>
      <c r="Z156" s="554"/>
      <c r="AA156" s="554"/>
      <c r="AB156" s="554"/>
      <c r="AC156" s="554"/>
      <c r="AD156" s="554"/>
      <c r="AE156" s="554"/>
      <c r="AF156" s="554"/>
      <c r="AG156" s="554"/>
      <c r="AH156" s="554"/>
    </row>
    <row r="157" spans="1:35" ht="17.100000000000001" customHeight="1">
      <c r="X157" s="196"/>
      <c r="Y157" s="196"/>
      <c r="Z157" s="196"/>
      <c r="AA157" s="196"/>
      <c r="AB157" s="196"/>
      <c r="AC157" s="196"/>
      <c r="AD157" s="196"/>
      <c r="AE157" s="196"/>
      <c r="AF157" s="196"/>
      <c r="AG157" s="196"/>
      <c r="AH157" s="196"/>
    </row>
    <row r="158" spans="1:35" s="34" customFormat="1" ht="17.100000000000001" customHeight="1">
      <c r="G158" s="34" t="s">
        <v>12</v>
      </c>
      <c r="I158" s="34" t="s">
        <v>182</v>
      </c>
      <c r="V158" s="151"/>
      <c r="X158" s="209"/>
      <c r="Y158" s="209"/>
      <c r="Z158" s="209"/>
      <c r="AA158" s="209"/>
      <c r="AB158" s="209"/>
      <c r="AC158" s="209"/>
      <c r="AD158" s="209"/>
      <c r="AE158" s="209"/>
      <c r="AF158" s="209"/>
      <c r="AG158" s="209"/>
      <c r="AH158" s="209"/>
    </row>
    <row r="159" spans="1:35" ht="17.100000000000001" customHeight="1">
      <c r="T159" s="116"/>
      <c r="U159" s="40"/>
      <c r="X159" s="196"/>
      <c r="Y159" s="196"/>
      <c r="Z159" s="196"/>
      <c r="AA159" s="196"/>
      <c r="AB159" s="196"/>
      <c r="AC159" s="196"/>
      <c r="AD159" s="196"/>
      <c r="AE159" s="196"/>
      <c r="AF159" s="196"/>
      <c r="AG159" s="196"/>
      <c r="AH159" s="196"/>
    </row>
    <row r="160" spans="1:35" s="491" customFormat="1" ht="22.5">
      <c r="A160" s="1279">
        <v>1</v>
      </c>
      <c r="B160" s="847"/>
      <c r="C160" s="847"/>
      <c r="D160" s="847"/>
      <c r="E160" s="848"/>
      <c r="F160" s="849"/>
      <c r="G160" s="849"/>
      <c r="H160" s="849"/>
      <c r="I160" s="850"/>
      <c r="J160" s="845"/>
      <c r="K160" s="852"/>
      <c r="L160" s="560">
        <f>mergeValue(A160)</f>
        <v>1</v>
      </c>
      <c r="M160" s="608" t="s">
        <v>19</v>
      </c>
      <c r="N160" s="547"/>
      <c r="O160" s="1332"/>
      <c r="P160" s="1333"/>
      <c r="Q160" s="1333"/>
      <c r="R160" s="1333"/>
      <c r="S160" s="1333"/>
      <c r="T160" s="1333"/>
      <c r="U160" s="1333"/>
      <c r="V160" s="1334"/>
      <c r="W160" s="1123" t="s">
        <v>715</v>
      </c>
      <c r="X160" s="552"/>
      <c r="Y160" s="552"/>
      <c r="Z160" s="552"/>
      <c r="AA160" s="552"/>
      <c r="AB160" s="552"/>
      <c r="AC160" s="552"/>
      <c r="AD160" s="552"/>
      <c r="AE160" s="552"/>
      <c r="AF160" s="552"/>
      <c r="AG160" s="552"/>
    </row>
    <row r="161" spans="1:33" s="491" customFormat="1" ht="22.5">
      <c r="A161" s="1279"/>
      <c r="B161" s="1279">
        <v>1</v>
      </c>
      <c r="C161" s="847"/>
      <c r="D161" s="847"/>
      <c r="E161" s="849"/>
      <c r="F161" s="849"/>
      <c r="G161" s="849"/>
      <c r="H161" s="849"/>
      <c r="I161" s="844"/>
      <c r="J161" s="843"/>
      <c r="K161" s="846"/>
      <c r="L161" s="560" t="str">
        <f>mergeValue(A161) &amp;"."&amp; mergeValue(B161)</f>
        <v>1.1</v>
      </c>
      <c r="M161" s="514" t="s">
        <v>15</v>
      </c>
      <c r="N161" s="547"/>
      <c r="O161" s="1332"/>
      <c r="P161" s="1333"/>
      <c r="Q161" s="1333"/>
      <c r="R161" s="1333"/>
      <c r="S161" s="1333"/>
      <c r="T161" s="1333"/>
      <c r="U161" s="1333"/>
      <c r="V161" s="1334"/>
      <c r="W161" s="1123" t="s">
        <v>458</v>
      </c>
      <c r="X161" s="552"/>
      <c r="Y161" s="552"/>
      <c r="Z161" s="552"/>
      <c r="AA161" s="552"/>
      <c r="AB161" s="552"/>
      <c r="AC161" s="552"/>
      <c r="AD161" s="552"/>
      <c r="AE161" s="552"/>
      <c r="AF161" s="552"/>
      <c r="AG161" s="552"/>
    </row>
    <row r="162" spans="1:33" s="491" customFormat="1" ht="22.5">
      <c r="A162" s="1279"/>
      <c r="B162" s="1279"/>
      <c r="C162" s="1279">
        <v>1</v>
      </c>
      <c r="D162" s="847"/>
      <c r="E162" s="849"/>
      <c r="F162" s="849"/>
      <c r="G162" s="849"/>
      <c r="H162" s="849"/>
      <c r="I162" s="851"/>
      <c r="J162" s="843"/>
      <c r="K162" s="846"/>
      <c r="L162" s="560" t="str">
        <f>mergeValue(A162) &amp;"."&amp; mergeValue(B162)&amp;"."&amp; mergeValue(C162)</f>
        <v>1.1.1</v>
      </c>
      <c r="M162" s="515" t="s">
        <v>7</v>
      </c>
      <c r="N162" s="547"/>
      <c r="O162" s="1332"/>
      <c r="P162" s="1333"/>
      <c r="Q162" s="1333"/>
      <c r="R162" s="1333"/>
      <c r="S162" s="1333"/>
      <c r="T162" s="1333"/>
      <c r="U162" s="1333"/>
      <c r="V162" s="1334"/>
      <c r="W162" s="1123" t="s">
        <v>597</v>
      </c>
      <c r="X162" s="552"/>
      <c r="Y162" s="552"/>
      <c r="Z162" s="552"/>
      <c r="AA162" s="552"/>
      <c r="AB162" s="552"/>
      <c r="AC162" s="552"/>
      <c r="AD162" s="552"/>
      <c r="AE162" s="552"/>
      <c r="AF162" s="552"/>
      <c r="AG162" s="552"/>
    </row>
    <row r="163" spans="1:33" s="491" customFormat="1" ht="22.5">
      <c r="A163" s="1279"/>
      <c r="B163" s="1279"/>
      <c r="C163" s="1279"/>
      <c r="D163" s="1279">
        <v>1</v>
      </c>
      <c r="E163" s="849"/>
      <c r="F163" s="849"/>
      <c r="G163" s="849"/>
      <c r="H163" s="849"/>
      <c r="I163" s="851"/>
      <c r="J163" s="843"/>
      <c r="K163" s="846"/>
      <c r="L163" s="560" t="str">
        <f>mergeValue(A163) &amp;"."&amp; mergeValue(B163)&amp;"."&amp; mergeValue(C163)&amp;"."&amp; mergeValue(D163)</f>
        <v>1.1.1.1</v>
      </c>
      <c r="M163" s="516" t="s">
        <v>21</v>
      </c>
      <c r="N163" s="547"/>
      <c r="O163" s="1332"/>
      <c r="P163" s="1333"/>
      <c r="Q163" s="1333"/>
      <c r="R163" s="1333"/>
      <c r="S163" s="1333"/>
      <c r="T163" s="1333"/>
      <c r="U163" s="1333"/>
      <c r="V163" s="1334"/>
      <c r="W163" s="1123" t="s">
        <v>598</v>
      </c>
      <c r="X163" s="552"/>
      <c r="Y163" s="552"/>
      <c r="Z163" s="552"/>
      <c r="AA163" s="552"/>
      <c r="AB163" s="552"/>
      <c r="AC163" s="552"/>
      <c r="AD163" s="552"/>
      <c r="AE163" s="552"/>
      <c r="AF163" s="552"/>
      <c r="AG163" s="552"/>
    </row>
    <row r="164" spans="1:33" s="491" customFormat="1" ht="78.75">
      <c r="A164" s="1279"/>
      <c r="B164" s="1279"/>
      <c r="C164" s="1279"/>
      <c r="D164" s="1279"/>
      <c r="E164" s="1279">
        <v>1</v>
      </c>
      <c r="F164" s="849"/>
      <c r="G164" s="849"/>
      <c r="H164" s="847">
        <v>1</v>
      </c>
      <c r="I164" s="1279">
        <v>1</v>
      </c>
      <c r="J164" s="849"/>
      <c r="K164" s="854"/>
      <c r="L164" s="560" t="str">
        <f>mergeValue(A164) &amp;"."&amp; mergeValue(B164)&amp;"."&amp; mergeValue(C164)&amp;"."&amp; mergeValue(D164)&amp;"."&amp; mergeValue(E164)</f>
        <v>1.1.1.1.1</v>
      </c>
      <c r="M164" s="522" t="s">
        <v>8</v>
      </c>
      <c r="N164" s="548"/>
      <c r="O164" s="1283"/>
      <c r="P164" s="1284"/>
      <c r="Q164" s="1284"/>
      <c r="R164" s="1284"/>
      <c r="S164" s="1284"/>
      <c r="T164" s="1284"/>
      <c r="U164" s="1284"/>
      <c r="V164" s="1285"/>
      <c r="W164" s="1123" t="s">
        <v>716</v>
      </c>
      <c r="X164" s="552"/>
      <c r="Y164" s="552"/>
      <c r="Z164" s="552"/>
      <c r="AA164" s="552"/>
      <c r="AB164" s="552"/>
      <c r="AC164" s="552"/>
      <c r="AD164" s="552"/>
      <c r="AE164" s="552"/>
      <c r="AF164" s="552"/>
      <c r="AG164" s="552"/>
    </row>
    <row r="165" spans="1:33" s="491" customFormat="1" ht="33.75">
      <c r="A165" s="1279"/>
      <c r="B165" s="1279"/>
      <c r="C165" s="1279"/>
      <c r="D165" s="1279"/>
      <c r="E165" s="1279"/>
      <c r="F165" s="1279">
        <v>1</v>
      </c>
      <c r="G165" s="847"/>
      <c r="H165" s="847"/>
      <c r="I165" s="1279"/>
      <c r="J165" s="1279">
        <v>1</v>
      </c>
      <c r="K165" s="855"/>
      <c r="L165" s="560" t="str">
        <f>mergeValue(A165) &amp;"."&amp; mergeValue(B165)&amp;"."&amp; mergeValue(C165)&amp;"."&amp; mergeValue(D165)&amp;"."&amp; mergeValue(E165)&amp;"."&amp; mergeValue(F165)</f>
        <v>1.1.1.1.1.1</v>
      </c>
      <c r="M165" s="523" t="s">
        <v>9</v>
      </c>
      <c r="N165" s="548"/>
      <c r="O165" s="1283"/>
      <c r="P165" s="1284"/>
      <c r="Q165" s="1284"/>
      <c r="R165" s="1284"/>
      <c r="S165" s="1284"/>
      <c r="T165" s="1284"/>
      <c r="U165" s="1284"/>
      <c r="V165" s="1285"/>
      <c r="W165" s="1123" t="s">
        <v>717</v>
      </c>
      <c r="X165" s="552"/>
      <c r="Y165" s="556" t="str">
        <f>strCheckUnique(Z165:Z168)</f>
        <v/>
      </c>
      <c r="Z165" s="552"/>
      <c r="AA165" s="556" t="str">
        <f>IF(O165="","",O165 &amp; ":_")</f>
        <v/>
      </c>
      <c r="AB165" s="552"/>
      <c r="AC165" s="552"/>
      <c r="AD165" s="552"/>
      <c r="AE165" s="552"/>
      <c r="AF165" s="552"/>
      <c r="AG165" s="552"/>
    </row>
    <row r="166" spans="1:33" s="491" customFormat="1" ht="122.1" customHeight="1">
      <c r="A166" s="1279"/>
      <c r="B166" s="1279"/>
      <c r="C166" s="1279"/>
      <c r="D166" s="1279"/>
      <c r="E166" s="1279"/>
      <c r="F166" s="1279"/>
      <c r="G166" s="847">
        <v>1</v>
      </c>
      <c r="H166" s="847"/>
      <c r="I166" s="1279"/>
      <c r="J166" s="1279"/>
      <c r="K166" s="855">
        <v>1</v>
      </c>
      <c r="L166" s="560" t="str">
        <f>mergeValue(A166) &amp;"."&amp; mergeValue(B166)&amp;"."&amp; mergeValue(C166)&amp;"."&amp; mergeValue(D166)&amp;"."&amp; mergeValue(E166)&amp;"."&amp; mergeValue(F166)&amp;"."&amp; mergeValue(G166)</f>
        <v>1.1.1.1.1.1.1</v>
      </c>
      <c r="M166" s="1009"/>
      <c r="N166" s="553"/>
      <c r="O166" s="1018"/>
      <c r="P166" s="530"/>
      <c r="Q166" s="530"/>
      <c r="R166" s="1318"/>
      <c r="S166" s="1287" t="s">
        <v>82</v>
      </c>
      <c r="T166" s="1318"/>
      <c r="U166" s="1287" t="s">
        <v>82</v>
      </c>
      <c r="V166" s="545"/>
      <c r="W166" s="1288" t="s">
        <v>718</v>
      </c>
      <c r="X166" s="552" t="str">
        <f>strCheckDate(O167:V167)</f>
        <v/>
      </c>
      <c r="Y166" s="556"/>
      <c r="Z166" s="556" t="str">
        <f>IF(M166="","",M166 )</f>
        <v/>
      </c>
      <c r="AA166" s="556"/>
      <c r="AB166" s="556"/>
      <c r="AC166" s="556"/>
      <c r="AD166" s="552"/>
      <c r="AE166" s="552"/>
      <c r="AF166" s="552"/>
      <c r="AG166" s="552"/>
    </row>
    <row r="167" spans="1:33" s="491" customFormat="1" ht="11.25" hidden="1" customHeight="1">
      <c r="A167" s="1279"/>
      <c r="B167" s="1279"/>
      <c r="C167" s="1279"/>
      <c r="D167" s="1279"/>
      <c r="E167" s="1279"/>
      <c r="F167" s="1279"/>
      <c r="G167" s="847"/>
      <c r="H167" s="847"/>
      <c r="I167" s="1279"/>
      <c r="J167" s="1279"/>
      <c r="K167" s="855"/>
      <c r="L167" s="567"/>
      <c r="M167" s="613"/>
      <c r="N167" s="553"/>
      <c r="O167" s="551"/>
      <c r="P167" s="530"/>
      <c r="Q167" s="551" t="str">
        <f>R166 &amp; "-" &amp; T166</f>
        <v>-</v>
      </c>
      <c r="R167" s="1286"/>
      <c r="S167" s="1287"/>
      <c r="T167" s="1286"/>
      <c r="U167" s="1287"/>
      <c r="V167" s="545"/>
      <c r="W167" s="1289"/>
      <c r="X167" s="552"/>
      <c r="Y167" s="552"/>
      <c r="Z167" s="552"/>
      <c r="AA167" s="552"/>
      <c r="AB167" s="552"/>
      <c r="AC167" s="552"/>
      <c r="AD167" s="552"/>
      <c r="AE167" s="552"/>
      <c r="AF167" s="552"/>
      <c r="AG167" s="552"/>
    </row>
    <row r="168" spans="1:33" s="490" customFormat="1" ht="15" customHeight="1">
      <c r="A168" s="1279"/>
      <c r="B168" s="1279"/>
      <c r="C168" s="1279"/>
      <c r="D168" s="1279"/>
      <c r="E168" s="1279"/>
      <c r="F168" s="1279"/>
      <c r="G168" s="849"/>
      <c r="H168" s="847"/>
      <c r="I168" s="1279"/>
      <c r="J168" s="1279"/>
      <c r="K168" s="854"/>
      <c r="L168" s="506"/>
      <c r="M168" s="525" t="s">
        <v>24</v>
      </c>
      <c r="N168" s="519"/>
      <c r="O168" s="513"/>
      <c r="P168" s="513"/>
      <c r="Q168" s="513"/>
      <c r="R168" s="540"/>
      <c r="S168" s="532"/>
      <c r="T168" s="531"/>
      <c r="U168" s="519"/>
      <c r="V168" s="528"/>
      <c r="W168" s="1290"/>
      <c r="X168" s="554"/>
      <c r="Y168" s="554"/>
      <c r="Z168" s="554"/>
      <c r="AA168" s="554"/>
      <c r="AB168" s="554"/>
      <c r="AC168" s="554"/>
      <c r="AD168" s="554"/>
      <c r="AE168" s="554"/>
      <c r="AF168" s="554"/>
      <c r="AG168" s="554"/>
    </row>
    <row r="169" spans="1:33" s="490" customFormat="1" ht="15" customHeight="1">
      <c r="A169" s="1279"/>
      <c r="B169" s="1279"/>
      <c r="C169" s="1279"/>
      <c r="D169" s="1279"/>
      <c r="E169" s="1279"/>
      <c r="F169" s="849"/>
      <c r="G169" s="849"/>
      <c r="H169" s="847"/>
      <c r="I169" s="1279"/>
      <c r="J169" s="849"/>
      <c r="K169" s="854"/>
      <c r="L169" s="506"/>
      <c r="M169" s="524" t="s">
        <v>10</v>
      </c>
      <c r="N169" s="518"/>
      <c r="O169" s="513"/>
      <c r="P169" s="513"/>
      <c r="Q169" s="513"/>
      <c r="R169" s="540"/>
      <c r="S169" s="532"/>
      <c r="T169" s="531"/>
      <c r="U169" s="518"/>
      <c r="V169" s="532"/>
      <c r="W169" s="528"/>
      <c r="X169" s="554"/>
      <c r="Y169" s="554"/>
      <c r="Z169" s="554"/>
      <c r="AA169" s="554"/>
      <c r="AB169" s="554"/>
      <c r="AC169" s="554"/>
      <c r="AD169" s="554"/>
      <c r="AE169" s="554"/>
      <c r="AF169" s="554"/>
      <c r="AG169" s="554"/>
    </row>
    <row r="170" spans="1:33" s="490" customFormat="1" ht="15" customHeight="1">
      <c r="A170" s="1279"/>
      <c r="B170" s="1279"/>
      <c r="C170" s="1279"/>
      <c r="D170" s="1279"/>
      <c r="E170" s="853"/>
      <c r="F170" s="849"/>
      <c r="G170" s="849"/>
      <c r="H170" s="849"/>
      <c r="I170" s="845"/>
      <c r="J170" s="842"/>
      <c r="K170" s="852"/>
      <c r="L170" s="506"/>
      <c r="M170" s="519" t="s">
        <v>11</v>
      </c>
      <c r="N170" s="517"/>
      <c r="O170" s="513"/>
      <c r="P170" s="513"/>
      <c r="Q170" s="513"/>
      <c r="R170" s="540"/>
      <c r="S170" s="532"/>
      <c r="T170" s="531"/>
      <c r="U170" s="517"/>
      <c r="V170" s="532"/>
      <c r="W170" s="528"/>
      <c r="X170" s="554"/>
      <c r="Y170" s="554"/>
      <c r="Z170" s="554"/>
      <c r="AA170" s="554"/>
      <c r="AB170" s="554"/>
      <c r="AC170" s="554"/>
      <c r="AD170" s="554"/>
      <c r="AE170" s="554"/>
      <c r="AF170" s="554"/>
      <c r="AG170" s="554"/>
    </row>
    <row r="171" spans="1:33" s="490" customFormat="1" ht="15" customHeight="1">
      <c r="A171" s="1279"/>
      <c r="B171" s="1279"/>
      <c r="C171" s="1279"/>
      <c r="D171" s="853"/>
      <c r="E171" s="853"/>
      <c r="F171" s="849"/>
      <c r="G171" s="849"/>
      <c r="H171" s="849"/>
      <c r="I171" s="845"/>
      <c r="J171" s="842"/>
      <c r="K171" s="852"/>
      <c r="L171" s="506"/>
      <c r="M171" s="518" t="s">
        <v>16</v>
      </c>
      <c r="N171" s="517"/>
      <c r="O171" s="513"/>
      <c r="P171" s="513"/>
      <c r="Q171" s="513"/>
      <c r="R171" s="540"/>
      <c r="S171" s="532"/>
      <c r="T171" s="531"/>
      <c r="U171" s="517"/>
      <c r="V171" s="532"/>
      <c r="W171" s="528"/>
      <c r="X171" s="554"/>
      <c r="Y171" s="554"/>
      <c r="Z171" s="554"/>
      <c r="AA171" s="554"/>
      <c r="AB171" s="554"/>
      <c r="AC171" s="554"/>
      <c r="AD171" s="554"/>
      <c r="AE171" s="554"/>
      <c r="AF171" s="554"/>
      <c r="AG171" s="554"/>
    </row>
    <row r="172" spans="1:33" s="490" customFormat="1" ht="15" customHeight="1">
      <c r="A172" s="1279"/>
      <c r="B172" s="1279"/>
      <c r="C172" s="853"/>
      <c r="D172" s="853"/>
      <c r="E172" s="853"/>
      <c r="F172" s="853"/>
      <c r="G172" s="858"/>
      <c r="H172" s="845"/>
      <c r="I172" s="856"/>
      <c r="J172" s="842"/>
      <c r="K172" s="857"/>
      <c r="L172" s="506"/>
      <c r="M172" s="517" t="s">
        <v>17</v>
      </c>
      <c r="N172" s="517"/>
      <c r="O172" s="513"/>
      <c r="P172" s="513"/>
      <c r="Q172" s="513"/>
      <c r="R172" s="540"/>
      <c r="S172" s="532"/>
      <c r="T172" s="531"/>
      <c r="U172" s="517"/>
      <c r="V172" s="532"/>
      <c r="W172" s="528"/>
      <c r="X172" s="554"/>
      <c r="Y172" s="554"/>
      <c r="Z172" s="554"/>
      <c r="AA172" s="554"/>
      <c r="AB172" s="554"/>
      <c r="AC172" s="554"/>
      <c r="AD172" s="554"/>
      <c r="AE172" s="554"/>
      <c r="AF172" s="554"/>
      <c r="AG172" s="554"/>
    </row>
    <row r="173" spans="1:33" s="490" customFormat="1" ht="15" customHeight="1">
      <c r="A173" s="1279"/>
      <c r="B173" s="853"/>
      <c r="C173" s="853"/>
      <c r="D173" s="853"/>
      <c r="E173" s="853"/>
      <c r="F173" s="853"/>
      <c r="G173" s="858"/>
      <c r="H173" s="845"/>
      <c r="I173" s="845"/>
      <c r="J173" s="842"/>
      <c r="K173" s="852"/>
      <c r="L173" s="506"/>
      <c r="M173" s="526" t="s">
        <v>18</v>
      </c>
      <c r="N173" s="517"/>
      <c r="O173" s="513"/>
      <c r="P173" s="513"/>
      <c r="Q173" s="513"/>
      <c r="R173" s="540"/>
      <c r="S173" s="532"/>
      <c r="T173" s="531"/>
      <c r="U173" s="517"/>
      <c r="V173" s="532"/>
      <c r="W173" s="528"/>
      <c r="X173" s="554"/>
      <c r="Y173" s="554"/>
      <c r="Z173" s="554"/>
      <c r="AA173" s="554"/>
      <c r="AB173" s="554"/>
      <c r="AC173" s="554"/>
      <c r="AD173" s="554"/>
      <c r="AE173" s="554"/>
      <c r="AF173" s="554"/>
      <c r="AG173" s="554"/>
    </row>
    <row r="174" spans="1:33" s="490" customFormat="1" ht="15" customHeight="1">
      <c r="A174" s="841"/>
      <c r="B174" s="841"/>
      <c r="C174" s="841"/>
      <c r="D174" s="841"/>
      <c r="E174" s="841"/>
      <c r="F174" s="841"/>
      <c r="G174" s="841"/>
      <c r="H174" s="841"/>
      <c r="I174" s="841"/>
      <c r="J174" s="841"/>
      <c r="K174" s="841"/>
      <c r="L174" s="506"/>
      <c r="M174" s="533" t="s">
        <v>307</v>
      </c>
      <c r="N174" s="517"/>
      <c r="O174" s="513"/>
      <c r="P174" s="513"/>
      <c r="Q174" s="513"/>
      <c r="R174" s="540"/>
      <c r="S174" s="532"/>
      <c r="T174" s="531"/>
      <c r="U174" s="517"/>
      <c r="V174" s="718"/>
      <c r="W174" s="718"/>
      <c r="X174" s="718"/>
      <c r="Y174" s="727"/>
      <c r="Z174" s="726"/>
      <c r="AA174" s="725"/>
      <c r="AB174" s="719"/>
      <c r="AC174" s="726"/>
      <c r="AD174" s="723"/>
      <c r="AE174" s="554"/>
      <c r="AF174" s="554"/>
      <c r="AG174" s="554"/>
    </row>
    <row r="176" spans="1:33" s="34" customFormat="1" ht="17.100000000000001" customHeight="1">
      <c r="G176" s="34" t="s">
        <v>12</v>
      </c>
      <c r="I176" s="34" t="s">
        <v>206</v>
      </c>
      <c r="AD176" s="151"/>
    </row>
    <row r="177" spans="1:47" ht="17.100000000000001" customHeight="1">
      <c r="L177" s="116"/>
      <c r="M177" s="116"/>
      <c r="N177" s="116"/>
      <c r="O177" s="116"/>
      <c r="P177" s="116"/>
      <c r="Q177" s="116"/>
      <c r="R177" s="116"/>
      <c r="S177" s="116"/>
      <c r="T177" s="116"/>
      <c r="U177" s="116"/>
      <c r="V177" s="116"/>
      <c r="W177" s="116"/>
      <c r="X177" s="116"/>
      <c r="Y177" s="116"/>
      <c r="Z177" s="116"/>
      <c r="AA177" s="116"/>
      <c r="AB177" s="116"/>
      <c r="AC177" s="116"/>
      <c r="AD177" s="116"/>
      <c r="AE177" s="116"/>
      <c r="AF177" s="116"/>
      <c r="AG177" s="116"/>
      <c r="AH177" s="116"/>
      <c r="AI177" s="116"/>
      <c r="AJ177" s="116"/>
      <c r="AK177" s="116"/>
      <c r="AL177" s="116"/>
      <c r="AM177" s="116"/>
    </row>
    <row r="178" spans="1:47" s="649" customFormat="1" ht="22.5">
      <c r="A178" s="1279">
        <v>1</v>
      </c>
      <c r="B178" s="926"/>
      <c r="C178" s="926"/>
      <c r="D178" s="926"/>
      <c r="E178" s="926"/>
      <c r="F178" s="926"/>
      <c r="G178" s="927"/>
      <c r="H178" s="927"/>
      <c r="I178" s="929"/>
      <c r="J178" s="921"/>
      <c r="K178" s="921"/>
      <c r="L178" s="686">
        <f>mergeValue(A178)</f>
        <v>1</v>
      </c>
      <c r="M178" s="608" t="s">
        <v>19</v>
      </c>
      <c r="N178" s="679"/>
      <c r="O178" s="1332"/>
      <c r="P178" s="1333"/>
      <c r="Q178" s="1333"/>
      <c r="R178" s="1333"/>
      <c r="S178" s="1333"/>
      <c r="T178" s="1333"/>
      <c r="U178" s="1333"/>
      <c r="V178" s="1333"/>
      <c r="W178" s="1334"/>
      <c r="X178" s="1091" t="s">
        <v>715</v>
      </c>
      <c r="Y178" s="681"/>
      <c r="Z178" s="681"/>
      <c r="AA178" s="681"/>
      <c r="AB178" s="681"/>
      <c r="AC178" s="681"/>
      <c r="AD178" s="681"/>
      <c r="AE178" s="681"/>
      <c r="AF178" s="681"/>
      <c r="AG178" s="681"/>
    </row>
    <row r="179" spans="1:47" s="649" customFormat="1" ht="22.5">
      <c r="A179" s="1279"/>
      <c r="B179" s="1279">
        <v>1</v>
      </c>
      <c r="C179" s="926"/>
      <c r="D179" s="926"/>
      <c r="E179" s="926"/>
      <c r="F179" s="926"/>
      <c r="G179" s="931"/>
      <c r="H179" s="928"/>
      <c r="I179" s="933"/>
      <c r="J179" s="918"/>
      <c r="K179" s="917"/>
      <c r="L179" s="686" t="str">
        <f>mergeValue(A179) &amp;"."&amp; mergeValue(B179)</f>
        <v>1.1</v>
      </c>
      <c r="M179" s="656" t="s">
        <v>15</v>
      </c>
      <c r="N179" s="679"/>
      <c r="O179" s="1332"/>
      <c r="P179" s="1333"/>
      <c r="Q179" s="1333"/>
      <c r="R179" s="1333"/>
      <c r="S179" s="1333"/>
      <c r="T179" s="1333"/>
      <c r="U179" s="1333"/>
      <c r="V179" s="1333"/>
      <c r="W179" s="1334"/>
      <c r="X179" s="1091" t="s">
        <v>458</v>
      </c>
      <c r="Y179" s="681"/>
      <c r="Z179" s="681"/>
      <c r="AA179" s="681"/>
      <c r="AB179" s="681"/>
      <c r="AC179" s="681"/>
      <c r="AD179" s="681"/>
      <c r="AE179" s="681"/>
      <c r="AF179" s="681"/>
      <c r="AG179" s="681"/>
    </row>
    <row r="180" spans="1:47" s="649" customFormat="1" ht="22.5">
      <c r="A180" s="1279"/>
      <c r="B180" s="1279"/>
      <c r="C180" s="1279">
        <v>1</v>
      </c>
      <c r="D180" s="926"/>
      <c r="E180" s="926"/>
      <c r="F180" s="926"/>
      <c r="G180" s="931"/>
      <c r="H180" s="928"/>
      <c r="I180" s="934"/>
      <c r="J180" s="918"/>
      <c r="K180" s="917"/>
      <c r="L180" s="686" t="str">
        <f>mergeValue(A180) &amp;"."&amp; mergeValue(B180)&amp;"."&amp; mergeValue(C180)</f>
        <v>1.1.1</v>
      </c>
      <c r="M180" s="657" t="s">
        <v>7</v>
      </c>
      <c r="N180" s="679"/>
      <c r="O180" s="1332"/>
      <c r="P180" s="1333"/>
      <c r="Q180" s="1333"/>
      <c r="R180" s="1333"/>
      <c r="S180" s="1333"/>
      <c r="T180" s="1333"/>
      <c r="U180" s="1333"/>
      <c r="V180" s="1333"/>
      <c r="W180" s="1334"/>
      <c r="X180" s="1091" t="s">
        <v>597</v>
      </c>
      <c r="Y180" s="681"/>
      <c r="Z180" s="681"/>
      <c r="AA180" s="681"/>
      <c r="AB180" s="681"/>
      <c r="AC180" s="681"/>
      <c r="AD180" s="681"/>
      <c r="AE180" s="681"/>
      <c r="AF180" s="681"/>
      <c r="AG180" s="681"/>
    </row>
    <row r="181" spans="1:47" s="649" customFormat="1" ht="22.5">
      <c r="A181" s="1279"/>
      <c r="B181" s="1279"/>
      <c r="C181" s="1279"/>
      <c r="D181" s="1279">
        <v>1</v>
      </c>
      <c r="E181" s="926"/>
      <c r="F181" s="926"/>
      <c r="G181" s="931"/>
      <c r="H181" s="928"/>
      <c r="I181" s="934"/>
      <c r="J181" s="932"/>
      <c r="K181" s="917"/>
      <c r="L181" s="686" t="str">
        <f>mergeValue(A181) &amp;"."&amp; mergeValue(B181)&amp;"."&amp; mergeValue(C181)&amp;"."&amp; mergeValue(D181)</f>
        <v>1.1.1.1</v>
      </c>
      <c r="M181" s="658" t="s">
        <v>21</v>
      </c>
      <c r="N181" s="679"/>
      <c r="O181" s="1332"/>
      <c r="P181" s="1333"/>
      <c r="Q181" s="1333"/>
      <c r="R181" s="1333"/>
      <c r="S181" s="1333"/>
      <c r="T181" s="1333"/>
      <c r="U181" s="1333"/>
      <c r="V181" s="1333"/>
      <c r="W181" s="1334"/>
      <c r="X181" s="966" t="s">
        <v>620</v>
      </c>
      <c r="Y181" s="681"/>
      <c r="Z181" s="681"/>
      <c r="AA181" s="681"/>
      <c r="AB181" s="681"/>
      <c r="AC181" s="681"/>
      <c r="AD181" s="681"/>
      <c r="AE181" s="681"/>
      <c r="AF181" s="681"/>
      <c r="AG181" s="681"/>
    </row>
    <row r="182" spans="1:47" s="649" customFormat="1" ht="56.25" customHeight="1">
      <c r="A182" s="1279"/>
      <c r="B182" s="1279"/>
      <c r="C182" s="1279"/>
      <c r="D182" s="1279"/>
      <c r="E182" s="926">
        <v>1</v>
      </c>
      <c r="F182" s="926"/>
      <c r="G182" s="931"/>
      <c r="H182" s="928"/>
      <c r="I182" s="934"/>
      <c r="J182" s="932"/>
      <c r="K182" s="922"/>
      <c r="L182" s="686" t="str">
        <f>mergeValue(A182) &amp;"."&amp; mergeValue(B182)&amp;"."&amp; mergeValue(C182)&amp;"."&amp; mergeValue(D182)&amp;"."&amp; mergeValue(E182)</f>
        <v>1.1.1.1.1</v>
      </c>
      <c r="M182" s="1012"/>
      <c r="N182" s="654"/>
      <c r="O182" s="1014"/>
      <c r="P182" s="1015"/>
      <c r="Q182" s="636"/>
      <c r="R182" s="636"/>
      <c r="S182" s="1031"/>
      <c r="T182" s="617" t="s">
        <v>82</v>
      </c>
      <c r="U182" s="1031"/>
      <c r="V182" s="617" t="s">
        <v>82</v>
      </c>
      <c r="W182" s="688"/>
      <c r="X182" s="1288" t="s">
        <v>744</v>
      </c>
      <c r="Y182" s="681" t="str">
        <f>strCheckDateTwo(N182:W182)</f>
        <v/>
      </c>
      <c r="Z182" s="681"/>
      <c r="AA182" s="681"/>
      <c r="AB182" s="681"/>
      <c r="AC182" s="681"/>
      <c r="AD182" s="681"/>
      <c r="AE182" s="681"/>
      <c r="AF182" s="681"/>
      <c r="AG182" s="681"/>
    </row>
    <row r="183" spans="1:47" s="649" customFormat="1" ht="14.25" hidden="1" customHeight="1">
      <c r="A183" s="1279"/>
      <c r="B183" s="1279"/>
      <c r="C183" s="1279"/>
      <c r="D183" s="1279"/>
      <c r="E183" s="926"/>
      <c r="F183" s="926"/>
      <c r="G183" s="931"/>
      <c r="H183" s="928"/>
      <c r="I183" s="934"/>
      <c r="J183" s="932"/>
      <c r="K183" s="922"/>
      <c r="L183" s="677"/>
      <c r="M183" s="664"/>
      <c r="N183" s="613"/>
      <c r="O183" s="613"/>
      <c r="P183" s="613"/>
      <c r="Q183" s="613"/>
      <c r="R183" s="680" t="str">
        <f>S182 &amp; "-" &amp; U182</f>
        <v>-</v>
      </c>
      <c r="S183" s="689"/>
      <c r="T183" s="682"/>
      <c r="U183" s="689"/>
      <c r="V183" s="613"/>
      <c r="W183" s="613"/>
      <c r="X183" s="1289"/>
      <c r="Y183" s="681"/>
      <c r="Z183" s="681"/>
      <c r="AA183" s="681"/>
      <c r="AB183" s="681"/>
      <c r="AC183" s="681"/>
      <c r="AD183" s="681"/>
      <c r="AE183" s="681"/>
      <c r="AF183" s="681"/>
      <c r="AG183" s="681"/>
    </row>
    <row r="184" spans="1:47" s="649" customFormat="1" ht="15" customHeight="1">
      <c r="A184" s="1279"/>
      <c r="B184" s="1279"/>
      <c r="C184" s="1279"/>
      <c r="D184" s="1279"/>
      <c r="E184" s="926"/>
      <c r="F184" s="926"/>
      <c r="G184" s="931"/>
      <c r="H184" s="928"/>
      <c r="I184" s="934"/>
      <c r="J184" s="932"/>
      <c r="K184" s="922"/>
      <c r="L184" s="652"/>
      <c r="M184" s="661" t="s">
        <v>5</v>
      </c>
      <c r="N184" s="659"/>
      <c r="O184" s="655"/>
      <c r="P184" s="655"/>
      <c r="Q184" s="655"/>
      <c r="R184" s="655"/>
      <c r="S184" s="671"/>
      <c r="T184" s="667"/>
      <c r="U184" s="666"/>
      <c r="V184" s="659"/>
      <c r="W184" s="659"/>
      <c r="X184" s="1290"/>
      <c r="Y184" s="681"/>
      <c r="Z184" s="681"/>
      <c r="AA184" s="681"/>
      <c r="AB184" s="681"/>
      <c r="AC184" s="681"/>
      <c r="AD184" s="681"/>
      <c r="AE184" s="681"/>
      <c r="AF184" s="681"/>
      <c r="AG184" s="681"/>
    </row>
    <row r="185" spans="1:47" s="648" customFormat="1" ht="15" customHeight="1">
      <c r="A185" s="1279"/>
      <c r="B185" s="1279"/>
      <c r="C185" s="1279"/>
      <c r="D185" s="930"/>
      <c r="E185" s="930"/>
      <c r="F185" s="930"/>
      <c r="G185" s="931"/>
      <c r="H185" s="930"/>
      <c r="I185" s="934"/>
      <c r="J185" s="920"/>
      <c r="K185" s="924"/>
      <c r="L185" s="652"/>
      <c r="M185" s="660" t="s">
        <v>16</v>
      </c>
      <c r="N185" s="659"/>
      <c r="O185" s="655"/>
      <c r="P185" s="655"/>
      <c r="Q185" s="655"/>
      <c r="R185" s="655"/>
      <c r="S185" s="671"/>
      <c r="T185" s="667"/>
      <c r="U185" s="666"/>
      <c r="V185" s="659"/>
      <c r="W185" s="667"/>
      <c r="X185" s="663"/>
      <c r="Y185" s="683"/>
      <c r="Z185" s="683"/>
      <c r="AA185" s="683"/>
      <c r="AB185" s="683"/>
      <c r="AC185" s="683"/>
      <c r="AD185" s="683"/>
      <c r="AE185" s="683"/>
      <c r="AF185" s="683"/>
      <c r="AG185" s="683"/>
    </row>
    <row r="186" spans="1:47" s="648" customFormat="1" ht="15" customHeight="1">
      <c r="A186" s="1279"/>
      <c r="B186" s="1279"/>
      <c r="C186" s="930"/>
      <c r="D186" s="930"/>
      <c r="E186" s="930"/>
      <c r="F186" s="930"/>
      <c r="G186" s="931"/>
      <c r="H186" s="930"/>
      <c r="I186" s="925"/>
      <c r="J186" s="920"/>
      <c r="K186" s="924"/>
      <c r="L186" s="652"/>
      <c r="M186" s="659" t="s">
        <v>17</v>
      </c>
      <c r="N186" s="659"/>
      <c r="O186" s="655"/>
      <c r="P186" s="655"/>
      <c r="Q186" s="655"/>
      <c r="R186" s="655"/>
      <c r="S186" s="671"/>
      <c r="T186" s="667"/>
      <c r="U186" s="666"/>
      <c r="V186" s="659"/>
      <c r="W186" s="667"/>
      <c r="X186" s="663"/>
      <c r="Y186" s="683"/>
      <c r="Z186" s="683"/>
      <c r="AA186" s="683"/>
      <c r="AB186" s="683"/>
      <c r="AC186" s="683"/>
      <c r="AD186" s="683"/>
      <c r="AE186" s="683"/>
      <c r="AF186" s="683"/>
      <c r="AG186" s="683"/>
    </row>
    <row r="187" spans="1:47" s="648" customFormat="1" ht="15" customHeight="1">
      <c r="A187" s="1279"/>
      <c r="B187" s="930"/>
      <c r="C187" s="930"/>
      <c r="D187" s="930"/>
      <c r="E187" s="930"/>
      <c r="F187" s="930"/>
      <c r="G187" s="931"/>
      <c r="H187" s="930"/>
      <c r="I187" s="925"/>
      <c r="J187" s="920"/>
      <c r="K187" s="924"/>
      <c r="L187" s="652"/>
      <c r="M187" s="662" t="s">
        <v>18</v>
      </c>
      <c r="N187" s="659"/>
      <c r="O187" s="655"/>
      <c r="P187" s="655"/>
      <c r="Q187" s="655"/>
      <c r="R187" s="655"/>
      <c r="S187" s="671"/>
      <c r="T187" s="667"/>
      <c r="U187" s="666"/>
      <c r="V187" s="659"/>
      <c r="W187" s="667"/>
      <c r="X187" s="663"/>
      <c r="Y187" s="683"/>
      <c r="Z187" s="683"/>
      <c r="AA187" s="683"/>
      <c r="AB187" s="683"/>
      <c r="AC187" s="683"/>
      <c r="AD187" s="683"/>
      <c r="AE187" s="683"/>
      <c r="AF187" s="683"/>
      <c r="AG187" s="683"/>
    </row>
    <row r="188" spans="1:47" s="648" customFormat="1" ht="15" customHeight="1">
      <c r="A188" s="916"/>
      <c r="B188" s="916"/>
      <c r="C188" s="916"/>
      <c r="D188" s="916"/>
      <c r="E188" s="916"/>
      <c r="F188" s="916"/>
      <c r="G188" s="923"/>
      <c r="H188" s="924"/>
      <c r="I188" s="919"/>
      <c r="J188" s="920"/>
      <c r="K188" s="916"/>
      <c r="L188" s="652"/>
      <c r="M188" s="668" t="s">
        <v>307</v>
      </c>
      <c r="N188" s="659"/>
      <c r="O188" s="655"/>
      <c r="P188" s="655"/>
      <c r="Q188" s="655"/>
      <c r="R188" s="655"/>
      <c r="S188" s="671"/>
      <c r="T188" s="667"/>
      <c r="U188" s="666"/>
      <c r="V188" s="659"/>
      <c r="W188" s="667"/>
      <c r="X188" s="663"/>
      <c r="Y188" s="683"/>
      <c r="Z188" s="683"/>
      <c r="AA188" s="683"/>
      <c r="AB188" s="683"/>
      <c r="AC188" s="683"/>
      <c r="AD188" s="683"/>
      <c r="AE188" s="683"/>
      <c r="AF188" s="683"/>
      <c r="AG188" s="683"/>
    </row>
    <row r="189" spans="1:47" ht="15" customHeight="1">
      <c r="G189" s="149"/>
      <c r="H189" s="150"/>
      <c r="I189" s="150"/>
      <c r="J189" s="80"/>
      <c r="K189" s="150"/>
      <c r="L189" s="150"/>
      <c r="M189" s="150"/>
      <c r="N189" s="150"/>
      <c r="O189" s="150"/>
      <c r="P189" s="150"/>
      <c r="Q189" s="150"/>
      <c r="R189" s="150"/>
      <c r="S189" s="150"/>
      <c r="T189" s="150"/>
      <c r="U189" s="150"/>
      <c r="V189" s="150"/>
      <c r="W189" s="150"/>
      <c r="X189" s="150"/>
      <c r="Y189" s="150"/>
      <c r="Z189" s="150"/>
      <c r="AA189" s="150"/>
      <c r="AB189" s="150"/>
      <c r="AC189" s="150"/>
      <c r="AD189" s="150"/>
      <c r="AE189" s="150"/>
      <c r="AF189" s="150"/>
      <c r="AG189" s="150"/>
      <c r="AH189" s="150"/>
      <c r="AI189" s="150"/>
      <c r="AJ189" s="150"/>
      <c r="AK189" s="150"/>
      <c r="AL189" s="196"/>
      <c r="AM189" s="196"/>
      <c r="AN189" s="196"/>
      <c r="AO189" s="196"/>
      <c r="AP189" s="196"/>
      <c r="AQ189" s="196"/>
      <c r="AR189" s="196"/>
      <c r="AS189" s="196"/>
      <c r="AT189" s="196"/>
      <c r="AU189" s="196"/>
    </row>
    <row r="190" spans="1:47" s="34" customFormat="1" ht="17.100000000000001" customHeight="1">
      <c r="G190" s="34" t="s">
        <v>12</v>
      </c>
      <c r="I190" s="34" t="s">
        <v>207</v>
      </c>
      <c r="T190" s="151"/>
    </row>
    <row r="191" spans="1:47" ht="17.100000000000001" customHeight="1">
      <c r="L191" s="116"/>
      <c r="M191" s="116"/>
      <c r="N191" s="116"/>
      <c r="O191" s="116"/>
      <c r="P191" s="116"/>
      <c r="Q191" s="116"/>
      <c r="R191" s="116"/>
      <c r="S191" s="116"/>
      <c r="T191" s="116"/>
      <c r="U191" s="116"/>
      <c r="V191" s="116"/>
      <c r="W191" s="116"/>
      <c r="X191" s="116"/>
      <c r="Y191" s="116"/>
      <c r="Z191" s="116"/>
      <c r="AA191" s="116"/>
      <c r="AB191" s="116"/>
      <c r="AC191" s="116"/>
      <c r="AD191" s="116"/>
      <c r="AE191" s="116"/>
      <c r="AF191" s="116"/>
      <c r="AG191" s="116"/>
      <c r="AH191" s="116"/>
      <c r="AI191" s="116"/>
      <c r="AJ191" s="116"/>
      <c r="AK191" s="116"/>
      <c r="AL191" s="116"/>
    </row>
    <row r="192" spans="1:47" s="649" customFormat="1" ht="22.5">
      <c r="A192" s="1279">
        <v>1</v>
      </c>
      <c r="B192" s="961"/>
      <c r="C192" s="961"/>
      <c r="D192" s="961"/>
      <c r="E192" s="961"/>
      <c r="F192" s="954"/>
      <c r="G192" s="960"/>
      <c r="H192" s="960"/>
      <c r="I192" s="942"/>
      <c r="J192" s="941"/>
      <c r="K192" s="941"/>
      <c r="L192" s="686">
        <f>mergeValue(A192)</f>
        <v>1</v>
      </c>
      <c r="M192" s="608" t="s">
        <v>19</v>
      </c>
      <c r="N192" s="1412"/>
      <c r="O192" s="1413"/>
      <c r="P192" s="1413"/>
      <c r="Q192" s="1413"/>
      <c r="R192" s="1413"/>
      <c r="S192" s="1413"/>
      <c r="T192" s="1413"/>
      <c r="U192" s="1413"/>
      <c r="V192" s="1413"/>
      <c r="W192" s="1413"/>
      <c r="X192" s="1413"/>
      <c r="Y192" s="1413"/>
      <c r="Z192" s="1413"/>
      <c r="AA192" s="1413"/>
      <c r="AB192" s="1413"/>
      <c r="AC192" s="1413"/>
      <c r="AD192" s="1413"/>
      <c r="AE192" s="1413"/>
      <c r="AF192" s="1414"/>
      <c r="AG192" s="1091" t="s">
        <v>715</v>
      </c>
      <c r="AH192" s="681"/>
      <c r="AI192" s="681"/>
      <c r="AJ192" s="681"/>
      <c r="AK192" s="681"/>
      <c r="AL192" s="681"/>
      <c r="AM192" s="681"/>
      <c r="AN192" s="681"/>
      <c r="AO192" s="681"/>
      <c r="AP192" s="681"/>
      <c r="AQ192" s="681"/>
      <c r="AR192" s="681"/>
    </row>
    <row r="193" spans="1:46" s="649" customFormat="1" ht="22.5">
      <c r="A193" s="1279"/>
      <c r="B193" s="1279">
        <v>1</v>
      </c>
      <c r="C193" s="961"/>
      <c r="D193" s="961"/>
      <c r="E193" s="961"/>
      <c r="F193" s="954"/>
      <c r="G193" s="963"/>
      <c r="H193" s="964"/>
      <c r="I193" s="943"/>
      <c r="J193" s="938"/>
      <c r="K193" s="936"/>
      <c r="L193" s="686" t="str">
        <f>mergeValue(A193) &amp;"."&amp; mergeValue(B193)</f>
        <v>1.1</v>
      </c>
      <c r="M193" s="656" t="s">
        <v>15</v>
      </c>
      <c r="N193" s="1384"/>
      <c r="O193" s="1385"/>
      <c r="P193" s="1385"/>
      <c r="Q193" s="1385"/>
      <c r="R193" s="1385"/>
      <c r="S193" s="1385"/>
      <c r="T193" s="1385"/>
      <c r="U193" s="1385"/>
      <c r="V193" s="1385"/>
      <c r="W193" s="1385"/>
      <c r="X193" s="1385"/>
      <c r="Y193" s="1385"/>
      <c r="Z193" s="1385"/>
      <c r="AA193" s="1385"/>
      <c r="AB193" s="1385"/>
      <c r="AC193" s="1385"/>
      <c r="AD193" s="1385"/>
      <c r="AE193" s="1385"/>
      <c r="AF193" s="1386"/>
      <c r="AG193" s="1091" t="s">
        <v>458</v>
      </c>
      <c r="AH193" s="681"/>
      <c r="AI193" s="681"/>
      <c r="AJ193" s="681"/>
      <c r="AK193" s="681"/>
      <c r="AL193" s="681"/>
      <c r="AM193" s="681"/>
      <c r="AN193" s="681"/>
      <c r="AO193" s="681"/>
      <c r="AP193" s="681"/>
      <c r="AQ193" s="681"/>
      <c r="AR193" s="681"/>
    </row>
    <row r="194" spans="1:46" s="649" customFormat="1" ht="22.5">
      <c r="A194" s="1279"/>
      <c r="B194" s="1279"/>
      <c r="C194" s="1279">
        <v>1</v>
      </c>
      <c r="D194" s="961"/>
      <c r="E194" s="961"/>
      <c r="F194" s="954"/>
      <c r="G194" s="963"/>
      <c r="H194" s="964"/>
      <c r="I194" s="943"/>
      <c r="J194" s="938"/>
      <c r="K194" s="936"/>
      <c r="L194" s="686" t="str">
        <f>mergeValue(A194) &amp;"."&amp; mergeValue(B194)&amp;"."&amp; mergeValue(C194)</f>
        <v>1.1.1</v>
      </c>
      <c r="M194" s="657" t="s">
        <v>7</v>
      </c>
      <c r="N194" s="1384"/>
      <c r="O194" s="1385"/>
      <c r="P194" s="1385"/>
      <c r="Q194" s="1385"/>
      <c r="R194" s="1385"/>
      <c r="S194" s="1385"/>
      <c r="T194" s="1385"/>
      <c r="U194" s="1385"/>
      <c r="V194" s="1385"/>
      <c r="W194" s="1385"/>
      <c r="X194" s="1385"/>
      <c r="Y194" s="1385"/>
      <c r="Z194" s="1385"/>
      <c r="AA194" s="1385"/>
      <c r="AB194" s="1385"/>
      <c r="AC194" s="1385"/>
      <c r="AD194" s="1385"/>
      <c r="AE194" s="1385"/>
      <c r="AF194" s="1386"/>
      <c r="AG194" s="1091" t="s">
        <v>597</v>
      </c>
      <c r="AH194" s="681"/>
      <c r="AI194" s="681"/>
      <c r="AJ194" s="681"/>
      <c r="AK194" s="681"/>
      <c r="AL194" s="681"/>
      <c r="AM194" s="681"/>
      <c r="AN194" s="681"/>
      <c r="AO194" s="681"/>
      <c r="AP194" s="681"/>
      <c r="AQ194" s="681"/>
      <c r="AR194" s="681"/>
    </row>
    <row r="195" spans="1:46" s="649" customFormat="1" ht="15" customHeight="1">
      <c r="A195" s="1279"/>
      <c r="B195" s="1279"/>
      <c r="C195" s="1279"/>
      <c r="D195" s="1279">
        <v>1</v>
      </c>
      <c r="E195" s="961"/>
      <c r="F195" s="954"/>
      <c r="G195" s="963"/>
      <c r="H195" s="964"/>
      <c r="I195" s="943"/>
      <c r="J195" s="938"/>
      <c r="K195" s="936"/>
      <c r="L195" s="686" t="str">
        <f>mergeValue(A195) &amp;"."&amp; mergeValue(B195)&amp;"."&amp; mergeValue(C195)&amp;"."&amp; mergeValue(D195)</f>
        <v>1.1.1.1</v>
      </c>
      <c r="M195" s="658" t="s">
        <v>21</v>
      </c>
      <c r="N195" s="1384"/>
      <c r="O195" s="1385"/>
      <c r="P195" s="1385"/>
      <c r="Q195" s="1385"/>
      <c r="R195" s="1385"/>
      <c r="S195" s="1385"/>
      <c r="T195" s="1385"/>
      <c r="U195" s="1385"/>
      <c r="V195" s="1385"/>
      <c r="W195" s="1385"/>
      <c r="X195" s="1385"/>
      <c r="Y195" s="1385"/>
      <c r="Z195" s="1385"/>
      <c r="AA195" s="1385"/>
      <c r="AB195" s="1385"/>
      <c r="AC195" s="1385"/>
      <c r="AD195" s="1385"/>
      <c r="AE195" s="1385"/>
      <c r="AF195" s="1386"/>
      <c r="AG195" s="1091" t="s">
        <v>620</v>
      </c>
      <c r="AH195" s="681"/>
      <c r="AI195" s="681"/>
      <c r="AJ195" s="681"/>
      <c r="AK195" s="681"/>
      <c r="AL195" s="681"/>
      <c r="AM195" s="681"/>
      <c r="AN195" s="681"/>
      <c r="AO195" s="681"/>
      <c r="AP195" s="681"/>
      <c r="AQ195" s="681"/>
      <c r="AR195" s="681"/>
    </row>
    <row r="196" spans="1:46" s="649" customFormat="1" ht="17.100000000000001" customHeight="1">
      <c r="A196" s="1279"/>
      <c r="B196" s="1279"/>
      <c r="C196" s="1279"/>
      <c r="D196" s="1279"/>
      <c r="E196" s="1279">
        <v>1</v>
      </c>
      <c r="F196" s="954"/>
      <c r="G196" s="963"/>
      <c r="H196" s="964"/>
      <c r="I196" s="965"/>
      <c r="J196" s="955"/>
      <c r="K196" s="1223"/>
      <c r="L196" s="1355" t="str">
        <f>mergeValue(A196) &amp;"."&amp; mergeValue(B196)&amp;"."&amp; mergeValue(C196)&amp;"."&amp; mergeValue(D196)&amp;"."&amp; mergeValue(E196)</f>
        <v>1.1.1.1.1</v>
      </c>
      <c r="M196" s="1356"/>
      <c r="N196" s="1287" t="s">
        <v>82</v>
      </c>
      <c r="O196" s="1350"/>
      <c r="P196" s="1346">
        <v>1</v>
      </c>
      <c r="Q196" s="1390"/>
      <c r="R196" s="1287" t="s">
        <v>82</v>
      </c>
      <c r="S196" s="1350"/>
      <c r="T196" s="1346">
        <v>1</v>
      </c>
      <c r="U196" s="1390"/>
      <c r="V196" s="1287" t="s">
        <v>82</v>
      </c>
      <c r="W196" s="664"/>
      <c r="X196" s="653">
        <v>1</v>
      </c>
      <c r="Y196" s="1035"/>
      <c r="Z196" s="636"/>
      <c r="AA196" s="636"/>
      <c r="AB196" s="1318"/>
      <c r="AC196" s="1287" t="s">
        <v>82</v>
      </c>
      <c r="AD196" s="1318"/>
      <c r="AE196" s="1287" t="s">
        <v>82</v>
      </c>
      <c r="AF196" s="678"/>
      <c r="AG196" s="1343" t="s">
        <v>619</v>
      </c>
      <c r="AH196" s="681" t="str">
        <f>strCheckDate(Z197:AF197)</f>
        <v/>
      </c>
      <c r="AI196" s="684" t="str">
        <f>IF(AND(COUNTIF(AJ191:AJ191,AJ196)&gt;1,AJ196&lt;&gt;""),"ErrUnique:HasDoubleConn","")</f>
        <v/>
      </c>
      <c r="AJ196" s="684"/>
      <c r="AK196" s="684"/>
      <c r="AL196" s="684"/>
      <c r="AM196" s="684"/>
      <c r="AN196" s="684"/>
      <c r="AO196" s="681"/>
      <c r="AP196" s="681"/>
      <c r="AQ196" s="681"/>
      <c r="AR196" s="681"/>
    </row>
    <row r="197" spans="1:46" s="649" customFormat="1" ht="17.100000000000001" customHeight="1">
      <c r="A197" s="1279"/>
      <c r="B197" s="1279"/>
      <c r="C197" s="1279"/>
      <c r="D197" s="1279"/>
      <c r="E197" s="1279"/>
      <c r="F197" s="954"/>
      <c r="G197" s="963"/>
      <c r="H197" s="964"/>
      <c r="I197" s="965"/>
      <c r="J197" s="955"/>
      <c r="K197" s="1223"/>
      <c r="L197" s="1355"/>
      <c r="M197" s="1356"/>
      <c r="N197" s="1287"/>
      <c r="O197" s="1350"/>
      <c r="P197" s="1346"/>
      <c r="Q197" s="1390"/>
      <c r="R197" s="1287"/>
      <c r="S197" s="1350"/>
      <c r="T197" s="1346"/>
      <c r="U197" s="1390"/>
      <c r="V197" s="1287"/>
      <c r="W197" s="687"/>
      <c r="X197" s="668"/>
      <c r="Y197" s="668"/>
      <c r="Z197" s="670"/>
      <c r="AA197" s="570" t="str">
        <f>AB196 &amp; "-" &amp; AD196</f>
        <v>-</v>
      </c>
      <c r="AB197" s="1286"/>
      <c r="AC197" s="1287"/>
      <c r="AD197" s="1286"/>
      <c r="AE197" s="1287"/>
      <c r="AF197" s="637"/>
      <c r="AG197" s="1344"/>
      <c r="AH197" s="681"/>
      <c r="AI197" s="684"/>
      <c r="AJ197" s="684"/>
      <c r="AK197" s="684"/>
      <c r="AL197" s="684"/>
      <c r="AM197" s="684"/>
      <c r="AN197" s="684"/>
      <c r="AO197" s="681"/>
      <c r="AP197" s="681"/>
      <c r="AQ197" s="681"/>
      <c r="AR197" s="681"/>
    </row>
    <row r="198" spans="1:46" s="649" customFormat="1" ht="17.100000000000001" customHeight="1">
      <c r="A198" s="1279"/>
      <c r="B198" s="1279"/>
      <c r="C198" s="1279"/>
      <c r="D198" s="1279"/>
      <c r="E198" s="1279"/>
      <c r="F198" s="954"/>
      <c r="G198" s="963"/>
      <c r="H198" s="964"/>
      <c r="I198" s="965"/>
      <c r="J198" s="955"/>
      <c r="K198" s="1223"/>
      <c r="L198" s="1355"/>
      <c r="M198" s="1356"/>
      <c r="N198" s="1287"/>
      <c r="O198" s="1350"/>
      <c r="P198" s="1346"/>
      <c r="Q198" s="1390"/>
      <c r="R198" s="1287"/>
      <c r="S198" s="569"/>
      <c r="T198" s="662"/>
      <c r="U198" s="668"/>
      <c r="V198" s="669"/>
      <c r="W198" s="669"/>
      <c r="X198" s="669"/>
      <c r="Y198" s="669"/>
      <c r="Z198" s="670"/>
      <c r="AA198" s="670"/>
      <c r="AB198" s="671"/>
      <c r="AC198" s="667"/>
      <c r="AD198" s="667"/>
      <c r="AE198" s="671"/>
      <c r="AF198" s="667"/>
      <c r="AG198" s="1344"/>
      <c r="AH198" s="681"/>
      <c r="AI198" s="684"/>
      <c r="AJ198" s="684"/>
      <c r="AK198" s="684"/>
      <c r="AL198" s="684"/>
      <c r="AM198" s="684"/>
      <c r="AN198" s="684"/>
      <c r="AO198" s="681"/>
      <c r="AP198" s="681"/>
      <c r="AQ198" s="681"/>
      <c r="AR198" s="681"/>
    </row>
    <row r="199" spans="1:46" s="649" customFormat="1" ht="17.100000000000001" customHeight="1">
      <c r="A199" s="1279"/>
      <c r="B199" s="1279"/>
      <c r="C199" s="1279"/>
      <c r="D199" s="1279"/>
      <c r="E199" s="1279"/>
      <c r="F199" s="954"/>
      <c r="G199" s="963"/>
      <c r="H199" s="964"/>
      <c r="I199" s="965"/>
      <c r="J199" s="955"/>
      <c r="K199" s="1223"/>
      <c r="L199" s="1355"/>
      <c r="M199" s="1356"/>
      <c r="N199" s="1287"/>
      <c r="O199" s="672"/>
      <c r="P199" s="674"/>
      <c r="Q199" s="673"/>
      <c r="R199" s="669"/>
      <c r="S199" s="669"/>
      <c r="T199" s="669"/>
      <c r="U199" s="669"/>
      <c r="V199" s="669"/>
      <c r="W199" s="669"/>
      <c r="X199" s="669"/>
      <c r="Y199" s="669"/>
      <c r="Z199" s="670"/>
      <c r="AA199" s="670"/>
      <c r="AB199" s="671"/>
      <c r="AC199" s="667"/>
      <c r="AD199" s="667"/>
      <c r="AE199" s="671"/>
      <c r="AF199" s="667"/>
      <c r="AG199" s="1344"/>
      <c r="AH199" s="681"/>
      <c r="AI199" s="684"/>
      <c r="AJ199" s="684"/>
      <c r="AK199" s="684"/>
      <c r="AL199" s="684"/>
      <c r="AM199" s="684"/>
      <c r="AN199" s="684"/>
      <c r="AO199" s="681"/>
      <c r="AP199" s="681"/>
      <c r="AQ199" s="681"/>
      <c r="AR199" s="681"/>
    </row>
    <row r="200" spans="1:46" s="648" customFormat="1" ht="15" customHeight="1">
      <c r="A200" s="1279"/>
      <c r="B200" s="1279"/>
      <c r="C200" s="1279"/>
      <c r="D200" s="1279"/>
      <c r="E200" s="962"/>
      <c r="F200" s="956"/>
      <c r="G200" s="958"/>
      <c r="H200" s="956"/>
      <c r="I200" s="965"/>
      <c r="J200" s="955"/>
      <c r="K200" s="949"/>
      <c r="L200" s="652"/>
      <c r="M200" s="661" t="s">
        <v>5</v>
      </c>
      <c r="N200" s="661"/>
      <c r="O200" s="661"/>
      <c r="P200" s="661"/>
      <c r="Q200" s="661"/>
      <c r="R200" s="661"/>
      <c r="S200" s="661"/>
      <c r="T200" s="661"/>
      <c r="U200" s="661"/>
      <c r="V200" s="661"/>
      <c r="W200" s="661"/>
      <c r="X200" s="661"/>
      <c r="Y200" s="661"/>
      <c r="Z200" s="661"/>
      <c r="AA200" s="661"/>
      <c r="AB200" s="661"/>
      <c r="AC200" s="661"/>
      <c r="AD200" s="661"/>
      <c r="AE200" s="661"/>
      <c r="AF200" s="661"/>
      <c r="AG200" s="1345"/>
      <c r="AH200" s="683"/>
      <c r="AI200" s="683"/>
      <c r="AJ200" s="685"/>
      <c r="AK200" s="685"/>
      <c r="AL200" s="685"/>
      <c r="AM200" s="685"/>
      <c r="AN200" s="685"/>
      <c r="AO200" s="683"/>
      <c r="AP200" s="683"/>
      <c r="AQ200" s="683"/>
      <c r="AR200" s="683"/>
    </row>
    <row r="201" spans="1:46" s="648" customFormat="1" ht="15" customHeight="1">
      <c r="A201" s="1279"/>
      <c r="B201" s="1279"/>
      <c r="C201" s="1279"/>
      <c r="D201" s="962"/>
      <c r="E201" s="962"/>
      <c r="F201" s="956"/>
      <c r="G201" s="963"/>
      <c r="H201" s="956"/>
      <c r="I201" s="949"/>
      <c r="J201" s="940"/>
      <c r="K201" s="949"/>
      <c r="L201" s="652"/>
      <c r="M201" s="660" t="s">
        <v>16</v>
      </c>
      <c r="N201" s="660"/>
      <c r="O201" s="660"/>
      <c r="P201" s="660"/>
      <c r="Q201" s="660"/>
      <c r="R201" s="660"/>
      <c r="S201" s="660"/>
      <c r="T201" s="660"/>
      <c r="U201" s="660"/>
      <c r="V201" s="660"/>
      <c r="W201" s="660"/>
      <c r="X201" s="660"/>
      <c r="Y201" s="660"/>
      <c r="Z201" s="660"/>
      <c r="AA201" s="660"/>
      <c r="AB201" s="660"/>
      <c r="AC201" s="660"/>
      <c r="AD201" s="660"/>
      <c r="AE201" s="660"/>
      <c r="AF201" s="667"/>
      <c r="AG201" s="663"/>
      <c r="AH201" s="683"/>
      <c r="AI201" s="683"/>
      <c r="AJ201" s="685"/>
      <c r="AK201" s="685"/>
      <c r="AL201" s="685"/>
      <c r="AM201" s="685"/>
      <c r="AN201" s="685"/>
      <c r="AO201" s="683"/>
      <c r="AP201" s="683"/>
      <c r="AQ201" s="683"/>
      <c r="AR201" s="683"/>
    </row>
    <row r="202" spans="1:46" s="648" customFormat="1" ht="15" customHeight="1">
      <c r="A202" s="1279"/>
      <c r="B202" s="1279"/>
      <c r="C202" s="962"/>
      <c r="D202" s="962"/>
      <c r="E202" s="962"/>
      <c r="F202" s="956"/>
      <c r="G202" s="963"/>
      <c r="H202" s="956"/>
      <c r="I202" s="949"/>
      <c r="J202" s="940"/>
      <c r="K202" s="949"/>
      <c r="L202" s="652"/>
      <c r="M202" s="659" t="s">
        <v>17</v>
      </c>
      <c r="N202" s="659"/>
      <c r="O202" s="659"/>
      <c r="P202" s="659"/>
      <c r="Q202" s="659"/>
      <c r="R202" s="659"/>
      <c r="S202" s="659"/>
      <c r="T202" s="659"/>
      <c r="U202" s="659"/>
      <c r="V202" s="659"/>
      <c r="W202" s="659"/>
      <c r="X202" s="659"/>
      <c r="Y202" s="659"/>
      <c r="Z202" s="655"/>
      <c r="AA202" s="655"/>
      <c r="AB202" s="671"/>
      <c r="AC202" s="667"/>
      <c r="AD202" s="666"/>
      <c r="AE202" s="659"/>
      <c r="AF202" s="667"/>
      <c r="AG202" s="663"/>
      <c r="AH202" s="683"/>
      <c r="AI202" s="683"/>
      <c r="AJ202" s="683"/>
      <c r="AK202" s="683"/>
      <c r="AL202" s="683"/>
      <c r="AM202" s="683"/>
      <c r="AN202" s="683"/>
      <c r="AO202" s="683"/>
      <c r="AP202" s="683"/>
      <c r="AQ202" s="683"/>
      <c r="AR202" s="683"/>
    </row>
    <row r="203" spans="1:46" s="648" customFormat="1" ht="15" customHeight="1">
      <c r="A203" s="1279"/>
      <c r="B203" s="962"/>
      <c r="C203" s="962"/>
      <c r="D203" s="962"/>
      <c r="E203" s="962"/>
      <c r="F203" s="956"/>
      <c r="G203" s="963"/>
      <c r="H203" s="956"/>
      <c r="I203" s="949"/>
      <c r="J203" s="940"/>
      <c r="K203" s="949"/>
      <c r="L203" s="652"/>
      <c r="M203" s="662" t="s">
        <v>18</v>
      </c>
      <c r="N203" s="662"/>
      <c r="O203" s="662"/>
      <c r="P203" s="662"/>
      <c r="Q203" s="662"/>
      <c r="R203" s="662"/>
      <c r="S203" s="662"/>
      <c r="T203" s="662"/>
      <c r="U203" s="662"/>
      <c r="V203" s="662"/>
      <c r="W203" s="662"/>
      <c r="X203" s="662"/>
      <c r="Y203" s="662"/>
      <c r="Z203" s="655"/>
      <c r="AA203" s="655"/>
      <c r="AB203" s="671"/>
      <c r="AC203" s="667"/>
      <c r="AD203" s="666"/>
      <c r="AE203" s="659"/>
      <c r="AF203" s="667"/>
      <c r="AG203" s="663"/>
      <c r="AH203" s="683"/>
      <c r="AI203" s="683"/>
      <c r="AJ203" s="683"/>
      <c r="AK203" s="683"/>
      <c r="AL203" s="683"/>
      <c r="AM203" s="683"/>
      <c r="AN203" s="683"/>
      <c r="AO203" s="683"/>
      <c r="AP203" s="683"/>
      <c r="AQ203" s="683"/>
      <c r="AR203" s="683"/>
    </row>
    <row r="204" spans="1:46" s="648" customFormat="1" ht="15" customHeight="1">
      <c r="A204" s="935"/>
      <c r="B204" s="935"/>
      <c r="C204" s="935"/>
      <c r="D204" s="935"/>
      <c r="E204" s="935"/>
      <c r="F204" s="935"/>
      <c r="G204" s="948"/>
      <c r="H204" s="949"/>
      <c r="I204" s="939"/>
      <c r="J204" s="940"/>
      <c r="K204" s="935"/>
      <c r="L204" s="652"/>
      <c r="M204" s="668" t="s">
        <v>307</v>
      </c>
      <c r="N204" s="668"/>
      <c r="O204" s="668"/>
      <c r="P204" s="668"/>
      <c r="Q204" s="668"/>
      <c r="R204" s="668"/>
      <c r="S204" s="668"/>
      <c r="T204" s="668"/>
      <c r="U204" s="668"/>
      <c r="V204" s="668"/>
      <c r="W204" s="668"/>
      <c r="X204" s="668"/>
      <c r="Y204" s="668"/>
      <c r="Z204" s="655"/>
      <c r="AA204" s="655"/>
      <c r="AB204" s="671"/>
      <c r="AC204" s="667"/>
      <c r="AD204" s="666"/>
      <c r="AE204" s="659"/>
      <c r="AF204" s="667"/>
      <c r="AG204" s="663"/>
      <c r="AH204" s="683"/>
      <c r="AI204" s="683"/>
      <c r="AJ204" s="683"/>
      <c r="AK204" s="683"/>
      <c r="AL204" s="683"/>
      <c r="AM204" s="683"/>
      <c r="AN204" s="683"/>
      <c r="AO204" s="683"/>
      <c r="AP204" s="683"/>
      <c r="AQ204" s="683"/>
      <c r="AR204" s="683"/>
    </row>
    <row r="205" spans="1:46" ht="15" customHeight="1">
      <c r="G205" s="149"/>
      <c r="H205" s="150"/>
      <c r="I205" s="150"/>
      <c r="J205" s="80"/>
      <c r="K205" s="150"/>
      <c r="L205" s="150"/>
      <c r="M205" s="150"/>
      <c r="N205" s="150"/>
      <c r="O205" s="150"/>
      <c r="P205" s="150"/>
      <c r="Q205" s="150"/>
      <c r="R205" s="150"/>
      <c r="S205" s="150"/>
      <c r="T205" s="150"/>
      <c r="U205" s="150"/>
      <c r="V205" s="150"/>
      <c r="W205" s="150"/>
      <c r="X205" s="150"/>
      <c r="Y205" s="150"/>
      <c r="Z205" s="150"/>
      <c r="AA205" s="150"/>
      <c r="AB205" s="150"/>
      <c r="AC205" s="150"/>
      <c r="AD205" s="150"/>
      <c r="AE205" s="150"/>
      <c r="AF205" s="150"/>
      <c r="AG205" s="150"/>
      <c r="AH205" s="150"/>
      <c r="AI205" s="150"/>
      <c r="AJ205" s="150"/>
      <c r="AK205" s="196"/>
      <c r="AL205" s="196"/>
      <c r="AM205" s="196"/>
      <c r="AN205" s="196"/>
      <c r="AO205" s="196"/>
      <c r="AP205" s="196"/>
      <c r="AQ205" s="196"/>
      <c r="AR205" s="196"/>
      <c r="AS205" s="196"/>
      <c r="AT205" s="196"/>
    </row>
    <row r="206" spans="1:46" ht="15" customHeight="1">
      <c r="G206" s="149"/>
      <c r="H206" s="150"/>
      <c r="I206" s="150"/>
      <c r="J206" s="80"/>
      <c r="K206" s="150"/>
      <c r="L206" s="150"/>
      <c r="M206" s="150"/>
      <c r="N206" s="150"/>
      <c r="O206" s="150"/>
      <c r="P206" s="150"/>
      <c r="Q206" s="1317"/>
      <c r="R206" s="150"/>
      <c r="S206" s="150"/>
      <c r="T206" s="150"/>
      <c r="U206" s="1317"/>
      <c r="V206" s="150"/>
      <c r="W206" s="150"/>
      <c r="X206" s="150"/>
      <c r="Y206" s="1032"/>
      <c r="Z206" s="150"/>
      <c r="AA206" s="150"/>
      <c r="AB206" s="150"/>
      <c r="AC206" s="150"/>
      <c r="AD206" s="150"/>
      <c r="AE206" s="150"/>
      <c r="AF206" s="150"/>
      <c r="AG206" s="150"/>
      <c r="AH206" s="150"/>
      <c r="AI206" s="150"/>
      <c r="AJ206" s="150"/>
      <c r="AK206" s="196"/>
      <c r="AL206" s="196"/>
      <c r="AM206" s="196"/>
      <c r="AN206" s="196"/>
      <c r="AO206" s="196"/>
      <c r="AP206" s="196"/>
      <c r="AQ206" s="196"/>
      <c r="AR206" s="196"/>
      <c r="AS206" s="196"/>
      <c r="AT206" s="196"/>
    </row>
    <row r="207" spans="1:46" ht="15" customHeight="1">
      <c r="G207" s="149"/>
      <c r="H207" s="150"/>
      <c r="I207" s="150"/>
      <c r="J207" s="80"/>
      <c r="K207" s="150"/>
      <c r="L207" s="150"/>
      <c r="M207" s="150"/>
      <c r="N207" s="150"/>
      <c r="O207" s="150"/>
      <c r="P207" s="150"/>
      <c r="Q207" s="1317"/>
      <c r="R207" s="150"/>
      <c r="S207" s="150"/>
      <c r="T207" s="150"/>
      <c r="U207" s="1317"/>
      <c r="V207" s="150"/>
      <c r="W207" s="150"/>
      <c r="X207" s="150"/>
      <c r="Y207" s="150"/>
      <c r="Z207" s="150"/>
      <c r="AA207" s="150"/>
      <c r="AB207" s="150"/>
      <c r="AC207" s="150"/>
    </row>
    <row r="208" spans="1:46" ht="15" customHeight="1">
      <c r="G208" s="149"/>
      <c r="H208" s="150"/>
      <c r="I208" s="150"/>
      <c r="J208" s="80"/>
      <c r="K208" s="150"/>
      <c r="L208" s="150"/>
      <c r="M208" s="150"/>
      <c r="N208" s="150"/>
      <c r="O208" s="150"/>
      <c r="Q208" s="1317"/>
      <c r="V208" s="150"/>
      <c r="W208" s="150"/>
      <c r="X208" s="150"/>
      <c r="Z208" s="150"/>
      <c r="AA208" s="150"/>
      <c r="AB208" s="150"/>
      <c r="AC208" s="691"/>
      <c r="AD208" s="150"/>
    </row>
    <row r="209" spans="1:83" ht="15" customHeight="1">
      <c r="G209" s="149"/>
      <c r="H209" s="150"/>
      <c r="I209" s="150"/>
      <c r="J209" s="80"/>
      <c r="K209" s="150"/>
      <c r="L209" s="150"/>
      <c r="M209" s="150"/>
      <c r="N209" s="150"/>
      <c r="O209" s="150"/>
      <c r="Q209" s="217"/>
      <c r="Y209" s="150"/>
      <c r="Z209" s="150"/>
      <c r="AA209" s="150"/>
      <c r="AB209" s="150"/>
      <c r="AC209" s="150"/>
      <c r="AD209" s="150"/>
      <c r="AE209" s="150"/>
    </row>
    <row r="210" spans="1:83" ht="15" customHeight="1">
      <c r="A210" s="692"/>
      <c r="B210" s="692"/>
      <c r="C210" s="692"/>
      <c r="D210" s="692"/>
      <c r="E210" s="692"/>
      <c r="F210" s="692"/>
      <c r="G210" s="695"/>
      <c r="H210" s="696"/>
      <c r="I210" s="696"/>
      <c r="J210" s="693"/>
      <c r="K210" s="696"/>
      <c r="L210" s="696"/>
      <c r="M210" s="696"/>
      <c r="N210" s="1387" t="s">
        <v>83</v>
      </c>
      <c r="O210" s="1350"/>
      <c r="P210" s="1346">
        <v>1</v>
      </c>
      <c r="Q210" s="1335"/>
      <c r="R210" s="1287" t="s">
        <v>82</v>
      </c>
      <c r="S210" s="1410"/>
      <c r="T210" s="1388">
        <v>1</v>
      </c>
      <c r="U210" s="1283"/>
      <c r="V210" s="1287" t="s">
        <v>82</v>
      </c>
      <c r="W210" s="783"/>
      <c r="X210" s="699">
        <v>1</v>
      </c>
      <c r="Y210" s="1032"/>
      <c r="Z210" s="696"/>
      <c r="AA210" s="696"/>
      <c r="AB210" s="696"/>
      <c r="AC210" s="696"/>
      <c r="AD210" s="696"/>
      <c r="AE210" s="692"/>
      <c r="AF210" s="690"/>
      <c r="AG210" s="690"/>
      <c r="AH210" s="690"/>
      <c r="AI210" s="690"/>
      <c r="AJ210" s="690"/>
      <c r="AK210" s="690"/>
      <c r="AL210" s="690"/>
      <c r="AM210" s="690"/>
      <c r="AN210" s="690"/>
      <c r="AO210" s="690"/>
      <c r="AP210" s="690"/>
      <c r="AQ210" s="690"/>
      <c r="AR210" s="690"/>
      <c r="AS210" s="690"/>
      <c r="AT210" s="690"/>
      <c r="AU210" s="690"/>
      <c r="AV210" s="690"/>
      <c r="AW210" s="690"/>
      <c r="AX210" s="690"/>
      <c r="AY210" s="690"/>
      <c r="AZ210" s="690"/>
      <c r="BA210" s="690"/>
      <c r="BB210" s="690"/>
      <c r="BC210" s="690"/>
      <c r="BD210" s="690"/>
      <c r="BE210" s="690"/>
      <c r="BF210" s="690"/>
      <c r="BG210" s="690"/>
      <c r="BH210" s="690"/>
      <c r="BI210" s="690"/>
      <c r="BJ210" s="690"/>
      <c r="BK210" s="690"/>
      <c r="BL210" s="690"/>
      <c r="BM210" s="690"/>
      <c r="BN210" s="690"/>
      <c r="BO210" s="690"/>
      <c r="BP210" s="690"/>
      <c r="BQ210" s="690"/>
      <c r="BR210" s="690"/>
      <c r="BS210" s="690"/>
      <c r="BT210" s="690"/>
      <c r="BU210" s="690"/>
      <c r="BV210" s="690"/>
      <c r="BW210" s="690"/>
      <c r="BX210" s="690"/>
      <c r="BY210" s="690"/>
      <c r="BZ210" s="690"/>
      <c r="CA210" s="690"/>
      <c r="CB210" s="690"/>
      <c r="CC210" s="690"/>
      <c r="CD210" s="690"/>
      <c r="CE210" s="690"/>
    </row>
    <row r="211" spans="1:83" ht="15" customHeight="1">
      <c r="A211" s="692"/>
      <c r="B211" s="692"/>
      <c r="C211" s="692"/>
      <c r="D211" s="692"/>
      <c r="E211" s="692"/>
      <c r="F211" s="692"/>
      <c r="G211" s="695"/>
      <c r="H211" s="696"/>
      <c r="I211" s="696"/>
      <c r="J211" s="693"/>
      <c r="K211" s="696"/>
      <c r="L211" s="696"/>
      <c r="M211" s="696"/>
      <c r="N211" s="1387"/>
      <c r="O211" s="1350"/>
      <c r="P211" s="1346"/>
      <c r="Q211" s="1335"/>
      <c r="R211" s="1287"/>
      <c r="S211" s="1411"/>
      <c r="T211" s="1389"/>
      <c r="U211" s="1283"/>
      <c r="V211" s="1287"/>
      <c r="W211" s="697"/>
      <c r="X211" s="697"/>
      <c r="Y211" s="697" t="s">
        <v>624</v>
      </c>
      <c r="Z211" s="696"/>
      <c r="AA211" s="696"/>
      <c r="AB211" s="696"/>
      <c r="AC211" s="696"/>
      <c r="AD211" s="696"/>
      <c r="AE211" s="696"/>
      <c r="AF211" s="690"/>
      <c r="AG211" s="690"/>
      <c r="AH211" s="690"/>
      <c r="AI211" s="690"/>
      <c r="AJ211" s="690"/>
      <c r="AK211" s="690"/>
      <c r="AL211" s="690"/>
      <c r="AM211" s="690"/>
      <c r="AN211" s="690"/>
      <c r="AO211" s="690"/>
      <c r="AP211" s="690"/>
      <c r="AQ211" s="690"/>
      <c r="AR211" s="690"/>
      <c r="AS211" s="690"/>
      <c r="AT211" s="690"/>
      <c r="AU211" s="690"/>
      <c r="AV211" s="690"/>
      <c r="AW211" s="690"/>
      <c r="AX211" s="690"/>
      <c r="AY211" s="690"/>
      <c r="AZ211" s="690"/>
      <c r="BA211" s="690"/>
      <c r="BB211" s="690"/>
      <c r="BC211" s="690"/>
      <c r="BD211" s="690"/>
      <c r="BE211" s="690"/>
      <c r="BF211" s="690"/>
      <c r="BG211" s="690"/>
      <c r="BH211" s="690"/>
      <c r="BI211" s="690"/>
      <c r="BJ211" s="690"/>
      <c r="BK211" s="690"/>
      <c r="BL211" s="690"/>
      <c r="BM211" s="690"/>
      <c r="BN211" s="690"/>
      <c r="BO211" s="690"/>
      <c r="BP211" s="690"/>
      <c r="BQ211" s="690"/>
      <c r="BR211" s="690"/>
      <c r="BS211" s="690"/>
      <c r="BT211" s="690"/>
      <c r="BU211" s="690"/>
      <c r="BV211" s="690"/>
      <c r="BW211" s="690"/>
      <c r="BX211" s="690"/>
      <c r="BY211" s="690"/>
      <c r="BZ211" s="690"/>
      <c r="CA211" s="690"/>
      <c r="CB211" s="690"/>
      <c r="CC211" s="690"/>
      <c r="CD211" s="690"/>
      <c r="CE211" s="690"/>
    </row>
    <row r="212" spans="1:83" ht="15" customHeight="1">
      <c r="A212" s="692"/>
      <c r="B212" s="692"/>
      <c r="C212" s="692"/>
      <c r="D212" s="692"/>
      <c r="E212" s="692"/>
      <c r="F212" s="692"/>
      <c r="G212" s="695"/>
      <c r="H212" s="696"/>
      <c r="I212" s="696"/>
      <c r="J212" s="693"/>
      <c r="K212" s="696"/>
      <c r="L212" s="696"/>
      <c r="M212" s="696"/>
      <c r="N212" s="1387"/>
      <c r="O212" s="1350"/>
      <c r="P212" s="1346"/>
      <c r="Q212" s="1335"/>
      <c r="R212" s="1287"/>
      <c r="S212" s="694"/>
      <c r="T212" s="694"/>
      <c r="U212" s="697" t="s">
        <v>625</v>
      </c>
      <c r="V212" s="782"/>
      <c r="W212" s="698"/>
      <c r="X212" s="698"/>
      <c r="Y212" s="698"/>
      <c r="Z212" s="696"/>
      <c r="AA212" s="696"/>
      <c r="AB212" s="696"/>
      <c r="AC212" s="696"/>
      <c r="AD212" s="696"/>
      <c r="AE212" s="696"/>
      <c r="AF212" s="690"/>
      <c r="AG212" s="690"/>
      <c r="AH212" s="690"/>
      <c r="AI212" s="690"/>
      <c r="AJ212" s="690"/>
      <c r="AK212" s="690"/>
      <c r="AL212" s="690"/>
      <c r="AM212" s="690"/>
      <c r="AN212" s="690"/>
      <c r="AO212" s="690"/>
      <c r="AP212" s="690"/>
      <c r="AQ212" s="690"/>
      <c r="AR212" s="690"/>
      <c r="AS212" s="690"/>
      <c r="AT212" s="690"/>
      <c r="AU212" s="690"/>
      <c r="AV212" s="690"/>
      <c r="AW212" s="690"/>
      <c r="AX212" s="690"/>
      <c r="AY212" s="690"/>
      <c r="AZ212" s="690"/>
      <c r="BA212" s="690"/>
      <c r="BB212" s="690"/>
      <c r="BC212" s="690"/>
      <c r="BD212" s="690"/>
      <c r="BE212" s="690"/>
      <c r="BF212" s="690"/>
      <c r="BG212" s="690"/>
      <c r="BH212" s="690"/>
      <c r="BI212" s="690"/>
      <c r="BJ212" s="690"/>
      <c r="BK212" s="690"/>
      <c r="BL212" s="690"/>
      <c r="BM212" s="690"/>
      <c r="BN212" s="690"/>
      <c r="BO212" s="690"/>
      <c r="BP212" s="690"/>
      <c r="BQ212" s="690"/>
      <c r="BR212" s="690"/>
      <c r="BS212" s="690"/>
      <c r="BT212" s="690"/>
      <c r="BU212" s="690"/>
      <c r="BV212" s="690"/>
      <c r="BW212" s="690"/>
      <c r="BX212" s="690"/>
      <c r="BY212" s="690"/>
      <c r="BZ212" s="690"/>
      <c r="CA212" s="690"/>
      <c r="CB212" s="690"/>
      <c r="CC212" s="690"/>
      <c r="CD212" s="690"/>
      <c r="CE212" s="690"/>
    </row>
    <row r="213" spans="1:83" ht="15" customHeight="1">
      <c r="A213" s="692"/>
      <c r="B213" s="692"/>
      <c r="C213" s="692"/>
      <c r="D213" s="692"/>
      <c r="E213" s="692"/>
      <c r="F213" s="692"/>
      <c r="G213" s="695"/>
      <c r="H213" s="696"/>
      <c r="I213" s="696"/>
      <c r="J213" s="693"/>
      <c r="K213" s="696"/>
      <c r="L213" s="696"/>
      <c r="M213" s="696"/>
      <c r="N213" s="1287"/>
      <c r="O213" s="780"/>
      <c r="P213" s="780"/>
      <c r="Q213" s="781"/>
      <c r="R213" s="782"/>
      <c r="S213" s="698"/>
      <c r="T213" s="698"/>
      <c r="U213" s="698"/>
      <c r="V213" s="698"/>
      <c r="W213" s="698"/>
      <c r="X213" s="698"/>
      <c r="Y213" s="698"/>
      <c r="Z213" s="696"/>
      <c r="AA213" s="696"/>
      <c r="AB213" s="696"/>
      <c r="AC213" s="696"/>
      <c r="AD213" s="696"/>
      <c r="AE213" s="696"/>
      <c r="AF213" s="690"/>
      <c r="AG213" s="690"/>
      <c r="AH213" s="690"/>
      <c r="AI213" s="690"/>
      <c r="AJ213" s="690"/>
      <c r="AK213" s="690"/>
      <c r="AL213" s="690"/>
      <c r="AM213" s="690"/>
      <c r="AN213" s="690"/>
      <c r="AO213" s="690"/>
      <c r="AP213" s="690"/>
      <c r="AQ213" s="690"/>
      <c r="AR213" s="690"/>
      <c r="AS213" s="690"/>
      <c r="AT213" s="690"/>
      <c r="AU213" s="690"/>
      <c r="AV213" s="690"/>
      <c r="AW213" s="690"/>
      <c r="AX213" s="690"/>
      <c r="AY213" s="690"/>
      <c r="AZ213" s="690"/>
      <c r="BA213" s="690"/>
      <c r="BB213" s="690"/>
      <c r="BC213" s="690"/>
      <c r="BD213" s="690"/>
      <c r="BE213" s="690"/>
      <c r="BF213" s="690"/>
      <c r="BG213" s="690"/>
      <c r="BH213" s="690"/>
      <c r="BI213" s="690"/>
      <c r="BJ213" s="690"/>
      <c r="BK213" s="690"/>
      <c r="BL213" s="690"/>
      <c r="BM213" s="690"/>
      <c r="BN213" s="690"/>
      <c r="BO213" s="690"/>
      <c r="BP213" s="690"/>
      <c r="BQ213" s="690"/>
      <c r="BR213" s="690"/>
      <c r="BS213" s="690"/>
      <c r="BT213" s="690"/>
      <c r="BU213" s="690"/>
      <c r="BV213" s="690"/>
      <c r="BW213" s="690"/>
      <c r="BX213" s="690"/>
      <c r="BY213" s="690"/>
      <c r="BZ213" s="690"/>
      <c r="CA213" s="690"/>
      <c r="CB213" s="690"/>
      <c r="CC213" s="690"/>
      <c r="CD213" s="690"/>
      <c r="CE213" s="690"/>
    </row>
    <row r="215" spans="1:83" s="35" customFormat="1" ht="17.100000000000001" customHeight="1">
      <c r="A215" s="92"/>
      <c r="B215" s="92"/>
      <c r="C215" s="81"/>
      <c r="D215" s="144"/>
      <c r="E215" s="163"/>
      <c r="F215" s="165"/>
      <c r="G215" s="165"/>
      <c r="H215" s="164"/>
      <c r="I215" s="164"/>
      <c r="J215" s="164"/>
      <c r="K215" s="164"/>
      <c r="L215" s="164"/>
      <c r="M215" s="164"/>
      <c r="N215" s="164"/>
      <c r="O215" s="164"/>
      <c r="P215" s="164"/>
      <c r="Q215" s="164"/>
      <c r="R215" s="164"/>
      <c r="S215" s="164"/>
      <c r="T215" s="146"/>
      <c r="U215" s="146"/>
      <c r="V215" s="146"/>
      <c r="W215" s="166"/>
      <c r="X215" s="166"/>
    </row>
    <row r="216" spans="1:83" s="703" customFormat="1" ht="18.75" customHeight="1">
      <c r="X216" s="683"/>
      <c r="Y216" s="683"/>
      <c r="Z216" s="683"/>
      <c r="AA216" s="683"/>
      <c r="AB216" s="683"/>
      <c r="AC216" s="683"/>
      <c r="AD216" s="683"/>
      <c r="AE216" s="683"/>
      <c r="AF216" s="683"/>
      <c r="AG216" s="683"/>
      <c r="AH216" s="683"/>
      <c r="AI216" s="683"/>
      <c r="AJ216" s="683"/>
    </row>
    <row r="217" spans="1:83" s="34" customFormat="1" ht="17.100000000000001" customHeight="1">
      <c r="G217" s="34" t="s">
        <v>12</v>
      </c>
      <c r="I217" s="34" t="s">
        <v>649</v>
      </c>
      <c r="V217" s="151"/>
      <c r="X217" s="209"/>
      <c r="Y217" s="209"/>
      <c r="Z217" s="209"/>
      <c r="AA217" s="209"/>
      <c r="AB217" s="209"/>
      <c r="AC217" s="209"/>
      <c r="AD217" s="209"/>
      <c r="AE217" s="209"/>
      <c r="AF217" s="209"/>
      <c r="AG217" s="209"/>
      <c r="AH217" s="209"/>
      <c r="AI217" s="209"/>
      <c r="AJ217" s="209"/>
    </row>
    <row r="218" spans="1:83" s="703" customFormat="1" ht="17.100000000000001" customHeight="1">
      <c r="L218" s="116"/>
      <c r="M218" s="116"/>
      <c r="N218" s="116"/>
      <c r="O218" s="116"/>
      <c r="P218" s="116"/>
      <c r="Q218" s="116"/>
      <c r="R218" s="116"/>
      <c r="S218" s="116"/>
      <c r="T218" s="116"/>
      <c r="U218" s="116"/>
      <c r="V218" s="116"/>
      <c r="W218" s="116"/>
      <c r="X218" s="683"/>
      <c r="Y218" s="683"/>
      <c r="Z218" s="683"/>
      <c r="AA218" s="683"/>
      <c r="AB218" s="683"/>
      <c r="AC218" s="683"/>
      <c r="AD218" s="683"/>
      <c r="AE218" s="683"/>
      <c r="AF218" s="683"/>
      <c r="AG218" s="683"/>
      <c r="AH218" s="683"/>
      <c r="AI218" s="683"/>
      <c r="AJ218" s="683"/>
    </row>
    <row r="219" spans="1:83" s="749" customFormat="1" ht="22.5">
      <c r="A219" s="1279">
        <v>1</v>
      </c>
      <c r="B219" s="829"/>
      <c r="C219" s="829"/>
      <c r="D219" s="829"/>
      <c r="E219" s="830"/>
      <c r="F219" s="831"/>
      <c r="G219" s="831"/>
      <c r="H219" s="831"/>
      <c r="I219" s="832"/>
      <c r="J219" s="827"/>
      <c r="K219" s="834"/>
      <c r="L219" s="742">
        <f>mergeValue(A219)</f>
        <v>1</v>
      </c>
      <c r="M219" s="608" t="s">
        <v>19</v>
      </c>
      <c r="N219" s="613"/>
      <c r="O219" s="1280"/>
      <c r="P219" s="1281"/>
      <c r="Q219" s="1281"/>
      <c r="R219" s="1281"/>
      <c r="S219" s="1281"/>
      <c r="T219" s="1281"/>
      <c r="U219" s="1281"/>
      <c r="V219" s="1282"/>
      <c r="W219" s="1123" t="s">
        <v>715</v>
      </c>
      <c r="X219" s="757"/>
      <c r="Y219" s="775"/>
      <c r="Z219" s="775" t="str">
        <f t="shared" ref="Z219:Z232" si="3">IF(M219="","",M219 )</f>
        <v>Наименование тарифа</v>
      </c>
      <c r="AA219" s="775"/>
      <c r="AB219" s="775"/>
      <c r="AC219" s="775"/>
      <c r="AD219" s="757"/>
      <c r="AE219" s="757"/>
      <c r="AF219" s="757"/>
      <c r="AG219" s="757"/>
      <c r="AH219" s="757"/>
      <c r="AI219" s="757"/>
      <c r="AJ219" s="757"/>
    </row>
    <row r="220" spans="1:83" s="749" customFormat="1" ht="22.5">
      <c r="A220" s="1279"/>
      <c r="B220" s="1279">
        <v>1</v>
      </c>
      <c r="C220" s="829"/>
      <c r="D220" s="829"/>
      <c r="E220" s="831"/>
      <c r="F220" s="831"/>
      <c r="G220" s="831"/>
      <c r="H220" s="831"/>
      <c r="I220" s="826"/>
      <c r="J220" s="825"/>
      <c r="K220" s="828"/>
      <c r="L220" s="742" t="str">
        <f>mergeValue(A220) &amp;"."&amp; mergeValue(B220)</f>
        <v>1.1</v>
      </c>
      <c r="M220" s="656" t="s">
        <v>15</v>
      </c>
      <c r="N220" s="613"/>
      <c r="O220" s="1280"/>
      <c r="P220" s="1281"/>
      <c r="Q220" s="1281"/>
      <c r="R220" s="1281"/>
      <c r="S220" s="1281"/>
      <c r="T220" s="1281"/>
      <c r="U220" s="1281"/>
      <c r="V220" s="1282"/>
      <c r="W220" s="1123" t="s">
        <v>458</v>
      </c>
      <c r="X220" s="757"/>
      <c r="Y220" s="775"/>
      <c r="Z220" s="775" t="str">
        <f t="shared" si="3"/>
        <v>Территория действия тарифа</v>
      </c>
      <c r="AA220" s="775"/>
      <c r="AB220" s="775"/>
      <c r="AC220" s="775"/>
      <c r="AD220" s="757"/>
      <c r="AE220" s="757"/>
      <c r="AF220" s="757"/>
      <c r="AG220" s="757"/>
      <c r="AH220" s="757"/>
      <c r="AI220" s="757"/>
      <c r="AJ220" s="757"/>
    </row>
    <row r="221" spans="1:83" s="749" customFormat="1" ht="22.5">
      <c r="A221" s="1279"/>
      <c r="B221" s="1279"/>
      <c r="C221" s="1279">
        <v>1</v>
      </c>
      <c r="D221" s="829"/>
      <c r="E221" s="831"/>
      <c r="F221" s="831"/>
      <c r="G221" s="831"/>
      <c r="H221" s="831"/>
      <c r="I221" s="833"/>
      <c r="J221" s="825"/>
      <c r="K221" s="828"/>
      <c r="L221" s="742" t="str">
        <f>mergeValue(A221) &amp;"."&amp; mergeValue(B221)&amp;"."&amp; mergeValue(C221)</f>
        <v>1.1.1</v>
      </c>
      <c r="M221" s="657" t="s">
        <v>7</v>
      </c>
      <c r="N221" s="613"/>
      <c r="O221" s="1280"/>
      <c r="P221" s="1281"/>
      <c r="Q221" s="1281"/>
      <c r="R221" s="1281"/>
      <c r="S221" s="1281"/>
      <c r="T221" s="1281"/>
      <c r="U221" s="1281"/>
      <c r="V221" s="1282"/>
      <c r="W221" s="1123" t="s">
        <v>597</v>
      </c>
      <c r="X221" s="757"/>
      <c r="Y221" s="775"/>
      <c r="Z221" s="775" t="str">
        <f t="shared" si="3"/>
        <v xml:space="preserve">Наименование системы теплоснабжения </v>
      </c>
      <c r="AA221" s="775"/>
      <c r="AB221" s="775"/>
      <c r="AC221" s="775"/>
      <c r="AD221" s="757"/>
      <c r="AE221" s="757"/>
      <c r="AF221" s="757"/>
      <c r="AG221" s="757"/>
      <c r="AH221" s="757"/>
      <c r="AI221" s="757"/>
      <c r="AJ221" s="757"/>
    </row>
    <row r="222" spans="1:83" s="749" customFormat="1" ht="22.5">
      <c r="A222" s="1279"/>
      <c r="B222" s="1279"/>
      <c r="C222" s="1279"/>
      <c r="D222" s="1279">
        <v>1</v>
      </c>
      <c r="E222" s="831"/>
      <c r="F222" s="831"/>
      <c r="G222" s="831"/>
      <c r="H222" s="831"/>
      <c r="I222" s="833"/>
      <c r="J222" s="825"/>
      <c r="K222" s="828"/>
      <c r="L222" s="742" t="str">
        <f>mergeValue(A222) &amp;"."&amp; mergeValue(B222)&amp;"."&amp; mergeValue(C222)&amp;"."&amp; mergeValue(D222)</f>
        <v>1.1.1.1</v>
      </c>
      <c r="M222" s="658" t="s">
        <v>21</v>
      </c>
      <c r="N222" s="613"/>
      <c r="O222" s="1280"/>
      <c r="P222" s="1281"/>
      <c r="Q222" s="1281"/>
      <c r="R222" s="1281"/>
      <c r="S222" s="1281"/>
      <c r="T222" s="1281"/>
      <c r="U222" s="1281"/>
      <c r="V222" s="1282"/>
      <c r="W222" s="1123" t="s">
        <v>598</v>
      </c>
      <c r="X222" s="757"/>
      <c r="Y222" s="775"/>
      <c r="Z222" s="775" t="str">
        <f t="shared" si="3"/>
        <v xml:space="preserve">Источник тепловой энергии  </v>
      </c>
      <c r="AA222" s="775"/>
      <c r="AB222" s="775"/>
      <c r="AC222" s="775"/>
      <c r="AD222" s="757"/>
      <c r="AE222" s="757"/>
      <c r="AF222" s="757"/>
      <c r="AG222" s="757"/>
      <c r="AH222" s="757"/>
      <c r="AI222" s="757"/>
      <c r="AJ222" s="757"/>
    </row>
    <row r="223" spans="1:83" s="749" customFormat="1" ht="78.75">
      <c r="A223" s="1279"/>
      <c r="B223" s="1279"/>
      <c r="C223" s="1279"/>
      <c r="D223" s="1279"/>
      <c r="E223" s="1279">
        <v>1</v>
      </c>
      <c r="F223" s="831"/>
      <c r="G223" s="831"/>
      <c r="H223" s="829">
        <v>1</v>
      </c>
      <c r="I223" s="1279">
        <v>1</v>
      </c>
      <c r="J223" s="831"/>
      <c r="K223" s="836"/>
      <c r="L223" s="742" t="str">
        <f>mergeValue(A223) &amp;"."&amp; mergeValue(B223)&amp;"."&amp; mergeValue(C223)&amp;"."&amp; mergeValue(D223)&amp;"."&amp; mergeValue(E223)</f>
        <v>1.1.1.1.1</v>
      </c>
      <c r="M223" s="522" t="s">
        <v>8</v>
      </c>
      <c r="N223" s="613"/>
      <c r="O223" s="1283"/>
      <c r="P223" s="1284"/>
      <c r="Q223" s="1284"/>
      <c r="R223" s="1284"/>
      <c r="S223" s="1284"/>
      <c r="T223" s="1284"/>
      <c r="U223" s="1284"/>
      <c r="V223" s="1285"/>
      <c r="W223" s="1123" t="s">
        <v>716</v>
      </c>
      <c r="X223" s="757"/>
      <c r="Y223" s="775"/>
      <c r="Z223" s="775" t="str">
        <f t="shared" si="3"/>
        <v>Схема подключения теплопотребляющей установки к коллектору источника тепловой энергии</v>
      </c>
      <c r="AA223" s="775"/>
      <c r="AB223" s="775"/>
      <c r="AC223" s="775"/>
      <c r="AD223" s="757"/>
      <c r="AE223" s="757"/>
      <c r="AF223" s="757"/>
      <c r="AG223" s="757"/>
      <c r="AH223" s="757"/>
      <c r="AI223" s="757"/>
      <c r="AJ223" s="757"/>
    </row>
    <row r="224" spans="1:83" s="749" customFormat="1" ht="33.75">
      <c r="A224" s="1279"/>
      <c r="B224" s="1279"/>
      <c r="C224" s="1279"/>
      <c r="D224" s="1279"/>
      <c r="E224" s="1279"/>
      <c r="F224" s="1279">
        <v>1</v>
      </c>
      <c r="G224" s="829"/>
      <c r="H224" s="829"/>
      <c r="I224" s="1279"/>
      <c r="J224" s="1279">
        <v>1</v>
      </c>
      <c r="K224" s="837"/>
      <c r="L224" s="742" t="str">
        <f>mergeValue(A224) &amp;"."&amp; mergeValue(B224)&amp;"."&amp; mergeValue(C224)&amp;"."&amp; mergeValue(D224)&amp;"."&amp; mergeValue(E224)&amp;"."&amp; mergeValue(F224)</f>
        <v>1.1.1.1.1.1</v>
      </c>
      <c r="M224" s="523" t="s">
        <v>9</v>
      </c>
      <c r="N224" s="613"/>
      <c r="O224" s="1283"/>
      <c r="P224" s="1284"/>
      <c r="Q224" s="1284"/>
      <c r="R224" s="1284"/>
      <c r="S224" s="1284"/>
      <c r="T224" s="1284"/>
      <c r="U224" s="1284"/>
      <c r="V224" s="1285"/>
      <c r="W224" s="1123" t="s">
        <v>717</v>
      </c>
      <c r="X224" s="757"/>
      <c r="Y224" s="775"/>
      <c r="Z224" s="775" t="str">
        <f t="shared" si="3"/>
        <v>Группа потребителей</v>
      </c>
      <c r="AA224" s="775"/>
      <c r="AB224" s="775"/>
      <c r="AC224" s="775"/>
      <c r="AD224" s="757"/>
      <c r="AE224" s="757"/>
      <c r="AF224" s="757"/>
      <c r="AG224" s="757"/>
      <c r="AH224" s="757"/>
      <c r="AI224" s="757"/>
      <c r="AJ224" s="757"/>
    </row>
    <row r="225" spans="1:36" s="749" customFormat="1" ht="122.1" customHeight="1">
      <c r="A225" s="1279"/>
      <c r="B225" s="1279"/>
      <c r="C225" s="1279"/>
      <c r="D225" s="1279"/>
      <c r="E225" s="1279"/>
      <c r="F225" s="1279"/>
      <c r="G225" s="829">
        <v>1</v>
      </c>
      <c r="H225" s="829"/>
      <c r="I225" s="1279"/>
      <c r="J225" s="1279"/>
      <c r="K225" s="837">
        <v>1</v>
      </c>
      <c r="L225" s="742" t="str">
        <f>mergeValue(A225) &amp;"."&amp; mergeValue(B225)&amp;"."&amp; mergeValue(C225)&amp;"."&amp; mergeValue(D225)&amp;"."&amp; mergeValue(E225)&amp;"."&amp; mergeValue(F225)&amp;"."&amp; mergeValue(G225)</f>
        <v>1.1.1.1.1.1.1</v>
      </c>
      <c r="M225" s="1009"/>
      <c r="N225" s="613"/>
      <c r="O225" s="724"/>
      <c r="P225" s="724"/>
      <c r="Q225" s="724"/>
      <c r="R225" s="1286"/>
      <c r="S225" s="1287" t="s">
        <v>82</v>
      </c>
      <c r="T225" s="1286"/>
      <c r="U225" s="1287" t="s">
        <v>82</v>
      </c>
      <c r="V225" s="724"/>
      <c r="W225" s="1288" t="s">
        <v>718</v>
      </c>
      <c r="X225" s="757" t="str">
        <f>strCheckDate(O226:V226)</f>
        <v/>
      </c>
      <c r="Y225" s="775"/>
      <c r="Z225" s="775" t="str">
        <f t="shared" si="3"/>
        <v/>
      </c>
      <c r="AA225" s="775"/>
      <c r="AB225" s="775"/>
      <c r="AC225" s="775"/>
      <c r="AD225" s="757"/>
      <c r="AE225" s="757"/>
      <c r="AF225" s="757"/>
      <c r="AG225" s="757"/>
      <c r="AH225" s="757"/>
      <c r="AI225" s="757"/>
      <c r="AJ225" s="757"/>
    </row>
    <row r="226" spans="1:36" s="749" customFormat="1" ht="14.25" hidden="1" customHeight="1">
      <c r="A226" s="1279"/>
      <c r="B226" s="1279"/>
      <c r="C226" s="1279"/>
      <c r="D226" s="1279"/>
      <c r="E226" s="1279"/>
      <c r="F226" s="1279"/>
      <c r="G226" s="829"/>
      <c r="H226" s="829"/>
      <c r="I226" s="1279"/>
      <c r="J226" s="1279"/>
      <c r="K226" s="837"/>
      <c r="L226" s="750"/>
      <c r="M226" s="613"/>
      <c r="N226" s="613"/>
      <c r="O226" s="724"/>
      <c r="P226" s="724"/>
      <c r="Q226" s="730" t="str">
        <f>R225 &amp; "-" &amp; T225</f>
        <v>-</v>
      </c>
      <c r="R226" s="1286"/>
      <c r="S226" s="1287"/>
      <c r="T226" s="1286"/>
      <c r="U226" s="1287"/>
      <c r="V226" s="724"/>
      <c r="W226" s="1289"/>
      <c r="X226" s="757"/>
      <c r="Y226" s="775"/>
      <c r="Z226" s="775" t="str">
        <f t="shared" si="3"/>
        <v/>
      </c>
      <c r="AA226" s="775"/>
      <c r="AB226" s="775"/>
      <c r="AC226" s="775"/>
      <c r="AD226" s="757"/>
      <c r="AE226" s="757"/>
      <c r="AF226" s="757"/>
      <c r="AG226" s="757"/>
      <c r="AH226" s="757"/>
      <c r="AI226" s="757"/>
      <c r="AJ226" s="757"/>
    </row>
    <row r="227" spans="1:36" s="749" customFormat="1" ht="15" customHeight="1">
      <c r="A227" s="1279"/>
      <c r="B227" s="1279"/>
      <c r="C227" s="1279"/>
      <c r="D227" s="1279"/>
      <c r="E227" s="1279"/>
      <c r="F227" s="1279"/>
      <c r="G227" s="831"/>
      <c r="H227" s="829"/>
      <c r="I227" s="1279"/>
      <c r="J227" s="1279"/>
      <c r="K227" s="836"/>
      <c r="L227" s="652"/>
      <c r="M227" s="525" t="s">
        <v>24</v>
      </c>
      <c r="N227" s="726"/>
      <c r="O227" s="726"/>
      <c r="P227" s="726"/>
      <c r="Q227" s="726"/>
      <c r="R227" s="726"/>
      <c r="S227" s="726"/>
      <c r="T227" s="726"/>
      <c r="U227" s="726"/>
      <c r="V227" s="723"/>
      <c r="W227" s="1290"/>
      <c r="X227" s="757"/>
      <c r="Y227" s="775"/>
      <c r="Z227" s="775" t="str">
        <f t="shared" si="3"/>
        <v>Добавить вид теплоносителя (параметры теплоносителя)</v>
      </c>
      <c r="AA227" s="775"/>
      <c r="AB227" s="775"/>
      <c r="AC227" s="775"/>
      <c r="AD227" s="757"/>
      <c r="AE227" s="757"/>
      <c r="AF227" s="757"/>
      <c r="AG227" s="757"/>
      <c r="AH227" s="757"/>
      <c r="AI227" s="757"/>
      <c r="AJ227" s="757"/>
    </row>
    <row r="228" spans="1:36" s="749" customFormat="1" ht="15" customHeight="1">
      <c r="A228" s="1279"/>
      <c r="B228" s="1279"/>
      <c r="C228" s="1279"/>
      <c r="D228" s="1279"/>
      <c r="E228" s="1279"/>
      <c r="F228" s="831"/>
      <c r="G228" s="831"/>
      <c r="H228" s="829"/>
      <c r="I228" s="1279"/>
      <c r="J228" s="831"/>
      <c r="K228" s="836"/>
      <c r="L228" s="652"/>
      <c r="M228" s="524" t="s">
        <v>10</v>
      </c>
      <c r="N228" s="726"/>
      <c r="O228" s="726"/>
      <c r="P228" s="726"/>
      <c r="Q228" s="726"/>
      <c r="R228" s="726"/>
      <c r="S228" s="726"/>
      <c r="T228" s="726"/>
      <c r="U228" s="725"/>
      <c r="V228" s="726"/>
      <c r="W228" s="632"/>
      <c r="X228" s="757"/>
      <c r="Y228" s="775"/>
      <c r="Z228" s="775" t="str">
        <f t="shared" si="3"/>
        <v>Добавить группу потребителей</v>
      </c>
      <c r="AA228" s="775"/>
      <c r="AB228" s="775"/>
      <c r="AC228" s="775"/>
      <c r="AD228" s="757"/>
      <c r="AE228" s="757"/>
      <c r="AF228" s="757"/>
      <c r="AG228" s="757"/>
      <c r="AH228" s="757"/>
      <c r="AI228" s="757"/>
      <c r="AJ228" s="757"/>
    </row>
    <row r="229" spans="1:36" s="749" customFormat="1" ht="15" customHeight="1">
      <c r="A229" s="1279"/>
      <c r="B229" s="1279"/>
      <c r="C229" s="1279"/>
      <c r="D229" s="1279"/>
      <c r="E229" s="835"/>
      <c r="F229" s="831"/>
      <c r="G229" s="831"/>
      <c r="H229" s="831"/>
      <c r="I229" s="827"/>
      <c r="J229" s="824"/>
      <c r="K229" s="834"/>
      <c r="L229" s="652"/>
      <c r="M229" s="721" t="s">
        <v>11</v>
      </c>
      <c r="N229" s="726"/>
      <c r="O229" s="726"/>
      <c r="P229" s="726"/>
      <c r="Q229" s="726"/>
      <c r="R229" s="726"/>
      <c r="S229" s="726"/>
      <c r="T229" s="726"/>
      <c r="U229" s="725"/>
      <c r="V229" s="726"/>
      <c r="W229" s="632"/>
      <c r="X229" s="757"/>
      <c r="Y229" s="775"/>
      <c r="Z229" s="775" t="str">
        <f t="shared" si="3"/>
        <v>Добавить схему подключения</v>
      </c>
      <c r="AA229" s="775"/>
      <c r="AB229" s="775"/>
      <c r="AC229" s="775"/>
      <c r="AD229" s="757"/>
      <c r="AE229" s="757"/>
      <c r="AF229" s="757"/>
      <c r="AG229" s="757"/>
      <c r="AH229" s="757"/>
      <c r="AI229" s="757"/>
      <c r="AJ229" s="757"/>
    </row>
    <row r="230" spans="1:36" s="749" customFormat="1" ht="15" customHeight="1">
      <c r="A230" s="1279"/>
      <c r="B230" s="1279"/>
      <c r="C230" s="1279"/>
      <c r="D230" s="835"/>
      <c r="E230" s="835"/>
      <c r="F230" s="831"/>
      <c r="G230" s="831"/>
      <c r="H230" s="831"/>
      <c r="I230" s="827"/>
      <c r="J230" s="824"/>
      <c r="K230" s="834"/>
      <c r="L230" s="652"/>
      <c r="M230" s="720" t="s">
        <v>16</v>
      </c>
      <c r="N230" s="726"/>
      <c r="O230" s="726"/>
      <c r="P230" s="726"/>
      <c r="Q230" s="726"/>
      <c r="R230" s="726"/>
      <c r="S230" s="726"/>
      <c r="T230" s="726"/>
      <c r="U230" s="725"/>
      <c r="V230" s="726"/>
      <c r="W230" s="632"/>
      <c r="X230" s="757"/>
      <c r="Y230" s="775"/>
      <c r="Z230" s="775" t="str">
        <f t="shared" si="3"/>
        <v>Добавить источник тепловой энергии</v>
      </c>
      <c r="AA230" s="775"/>
      <c r="AB230" s="775"/>
      <c r="AC230" s="775"/>
      <c r="AD230" s="757"/>
      <c r="AE230" s="757"/>
      <c r="AF230" s="757"/>
      <c r="AG230" s="757"/>
      <c r="AH230" s="757"/>
      <c r="AI230" s="757"/>
      <c r="AJ230" s="757"/>
    </row>
    <row r="231" spans="1:36" s="749" customFormat="1" ht="15" customHeight="1">
      <c r="A231" s="1279"/>
      <c r="B231" s="1279"/>
      <c r="C231" s="835"/>
      <c r="D231" s="835"/>
      <c r="E231" s="835"/>
      <c r="F231" s="835"/>
      <c r="G231" s="840"/>
      <c r="H231" s="827"/>
      <c r="I231" s="838"/>
      <c r="J231" s="824"/>
      <c r="K231" s="839"/>
      <c r="L231" s="652"/>
      <c r="M231" s="719" t="s">
        <v>17</v>
      </c>
      <c r="N231" s="726"/>
      <c r="O231" s="726"/>
      <c r="P231" s="726"/>
      <c r="Q231" s="726"/>
      <c r="R231" s="726"/>
      <c r="S231" s="726"/>
      <c r="T231" s="726"/>
      <c r="U231" s="725"/>
      <c r="V231" s="726"/>
      <c r="W231" s="632"/>
      <c r="X231" s="757"/>
      <c r="Y231" s="775"/>
      <c r="Z231" s="775" t="str">
        <f t="shared" si="3"/>
        <v>Добавить наименование системы теплоснабжения</v>
      </c>
      <c r="AA231" s="775"/>
      <c r="AB231" s="775"/>
      <c r="AC231" s="775"/>
      <c r="AD231" s="757"/>
      <c r="AE231" s="757"/>
      <c r="AF231" s="757"/>
      <c r="AG231" s="757"/>
      <c r="AH231" s="757"/>
      <c r="AI231" s="757"/>
      <c r="AJ231" s="757"/>
    </row>
    <row r="232" spans="1:36" s="749" customFormat="1" ht="15" customHeight="1">
      <c r="A232" s="1279"/>
      <c r="B232" s="835"/>
      <c r="C232" s="835"/>
      <c r="D232" s="835"/>
      <c r="E232" s="835"/>
      <c r="F232" s="835"/>
      <c r="G232" s="840"/>
      <c r="H232" s="827"/>
      <c r="I232" s="827"/>
      <c r="J232" s="824"/>
      <c r="K232" s="834"/>
      <c r="L232" s="652"/>
      <c r="M232" s="694" t="s">
        <v>18</v>
      </c>
      <c r="N232" s="726"/>
      <c r="O232" s="726"/>
      <c r="P232" s="726"/>
      <c r="Q232" s="726"/>
      <c r="R232" s="726"/>
      <c r="S232" s="726"/>
      <c r="T232" s="726"/>
      <c r="U232" s="725"/>
      <c r="V232" s="726"/>
      <c r="W232" s="632"/>
      <c r="X232" s="757"/>
      <c r="Y232" s="775"/>
      <c r="Z232" s="775" t="str">
        <f t="shared" si="3"/>
        <v>Добавить территорию действия тарифа</v>
      </c>
      <c r="AA232" s="775"/>
      <c r="AB232" s="775"/>
      <c r="AC232" s="775"/>
      <c r="AD232" s="757"/>
      <c r="AE232" s="757"/>
      <c r="AF232" s="757"/>
      <c r="AG232" s="757"/>
      <c r="AH232" s="757"/>
      <c r="AI232" s="757"/>
      <c r="AJ232" s="757"/>
    </row>
    <row r="233" spans="1:36" s="703" customFormat="1" ht="15" customHeight="1">
      <c r="A233" s="823"/>
      <c r="B233" s="823"/>
      <c r="C233" s="823"/>
      <c r="D233" s="823"/>
      <c r="E233" s="823"/>
      <c r="F233" s="823"/>
      <c r="G233" s="823"/>
      <c r="H233" s="823"/>
      <c r="I233" s="823"/>
      <c r="J233" s="823"/>
      <c r="K233" s="823"/>
      <c r="L233" s="461"/>
      <c r="M233" s="697" t="s">
        <v>307</v>
      </c>
      <c r="N233" s="726"/>
      <c r="O233" s="726"/>
      <c r="P233" s="726"/>
      <c r="Q233" s="726"/>
      <c r="R233" s="726"/>
      <c r="S233" s="726"/>
      <c r="T233" s="726"/>
      <c r="U233" s="725"/>
      <c r="V233" s="726"/>
      <c r="W233" s="726"/>
      <c r="X233" s="726"/>
      <c r="Y233" s="726"/>
      <c r="Z233" s="726"/>
      <c r="AA233" s="726"/>
      <c r="AB233" s="725"/>
      <c r="AC233" s="726"/>
      <c r="AD233" s="632"/>
      <c r="AE233" s="683"/>
      <c r="AF233" s="683"/>
      <c r="AG233" s="683"/>
      <c r="AH233" s="683"/>
    </row>
    <row r="234" spans="1:36" s="935" customFormat="1" ht="18.75" customHeight="1">
      <c r="X234" s="956"/>
      <c r="Y234" s="956"/>
      <c r="Z234" s="956"/>
      <c r="AA234" s="956"/>
      <c r="AB234" s="956"/>
      <c r="AC234" s="956"/>
      <c r="AD234" s="956"/>
      <c r="AE234" s="956"/>
      <c r="AF234" s="956"/>
      <c r="AG234" s="956"/>
      <c r="AH234" s="956"/>
      <c r="AI234" s="956"/>
      <c r="AJ234" s="956"/>
    </row>
    <row r="235" spans="1:36" s="34" customFormat="1" ht="17.100000000000001" customHeight="1">
      <c r="G235" s="34" t="s">
        <v>12</v>
      </c>
      <c r="I235" s="34" t="s">
        <v>210</v>
      </c>
      <c r="V235" s="151"/>
      <c r="X235" s="209"/>
      <c r="Y235" s="209"/>
      <c r="Z235" s="209"/>
      <c r="AA235" s="209"/>
      <c r="AB235" s="209"/>
      <c r="AC235" s="209"/>
      <c r="AD235" s="209"/>
      <c r="AE235" s="209"/>
      <c r="AF235" s="209"/>
      <c r="AG235" s="209"/>
      <c r="AH235" s="209"/>
      <c r="AI235" s="209"/>
      <c r="AJ235" s="209"/>
    </row>
    <row r="236" spans="1:36" s="935" customFormat="1" ht="17.100000000000001" customHeight="1">
      <c r="L236" s="116"/>
      <c r="M236" s="116"/>
      <c r="N236" s="116"/>
      <c r="O236" s="116"/>
      <c r="P236" s="116"/>
      <c r="Q236" s="116"/>
      <c r="R236" s="116"/>
      <c r="S236" s="116"/>
      <c r="T236" s="116"/>
      <c r="U236" s="116"/>
      <c r="V236" s="116"/>
      <c r="W236" s="116"/>
      <c r="X236" s="956"/>
      <c r="Y236" s="956"/>
      <c r="Z236" s="956"/>
      <c r="AA236" s="956"/>
      <c r="AB236" s="956"/>
      <c r="AC236" s="956"/>
      <c r="AD236" s="956"/>
      <c r="AE236" s="956"/>
      <c r="AF236" s="956"/>
      <c r="AG236" s="956"/>
      <c r="AH236" s="956"/>
      <c r="AI236" s="956"/>
      <c r="AJ236" s="956"/>
    </row>
    <row r="237" spans="1:36" s="936" customFormat="1" ht="22.5">
      <c r="A237" s="1279">
        <v>1</v>
      </c>
      <c r="B237" s="961"/>
      <c r="C237" s="961"/>
      <c r="D237" s="961"/>
      <c r="E237" s="927"/>
      <c r="F237" s="972"/>
      <c r="G237" s="972"/>
      <c r="H237" s="972"/>
      <c r="I237" s="929"/>
      <c r="J237" s="925"/>
      <c r="K237" s="909"/>
      <c r="L237" s="976">
        <f>mergeValue(A237)</f>
        <v>1</v>
      </c>
      <c r="M237" s="608" t="s">
        <v>19</v>
      </c>
      <c r="N237" s="613"/>
      <c r="O237" s="1280"/>
      <c r="P237" s="1281"/>
      <c r="Q237" s="1281"/>
      <c r="R237" s="1281"/>
      <c r="S237" s="1281"/>
      <c r="T237" s="1281"/>
      <c r="U237" s="1281"/>
      <c r="V237" s="1282"/>
      <c r="W237" s="1123" t="s">
        <v>715</v>
      </c>
      <c r="X237" s="954"/>
      <c r="Y237" s="775"/>
      <c r="Z237" s="775" t="str">
        <f t="shared" ref="Z237:Z250" si="4">IF(M237="","",M237 )</f>
        <v>Наименование тарифа</v>
      </c>
      <c r="AA237" s="775"/>
      <c r="AB237" s="775"/>
      <c r="AC237" s="775"/>
      <c r="AD237" s="954"/>
      <c r="AE237" s="954"/>
      <c r="AF237" s="954"/>
      <c r="AG237" s="954"/>
      <c r="AH237" s="954"/>
      <c r="AI237" s="954"/>
      <c r="AJ237" s="954"/>
    </row>
    <row r="238" spans="1:36" s="936" customFormat="1" ht="22.5">
      <c r="A238" s="1279"/>
      <c r="B238" s="1279">
        <v>1</v>
      </c>
      <c r="C238" s="961"/>
      <c r="D238" s="961"/>
      <c r="E238" s="972"/>
      <c r="F238" s="972"/>
      <c r="G238" s="972"/>
      <c r="H238" s="972"/>
      <c r="I238" s="967"/>
      <c r="J238" s="900"/>
      <c r="K238" s="903"/>
      <c r="L238" s="976" t="str">
        <f>mergeValue(A238) &amp;"."&amp; mergeValue(B238)</f>
        <v>1.1</v>
      </c>
      <c r="M238" s="656" t="s">
        <v>15</v>
      </c>
      <c r="N238" s="613"/>
      <c r="O238" s="1280"/>
      <c r="P238" s="1281"/>
      <c r="Q238" s="1281"/>
      <c r="R238" s="1281"/>
      <c r="S238" s="1281"/>
      <c r="T238" s="1281"/>
      <c r="U238" s="1281"/>
      <c r="V238" s="1282"/>
      <c r="W238" s="1123" t="s">
        <v>458</v>
      </c>
      <c r="X238" s="954"/>
      <c r="Y238" s="775"/>
      <c r="Z238" s="775" t="str">
        <f t="shared" si="4"/>
        <v>Территория действия тарифа</v>
      </c>
      <c r="AA238" s="775"/>
      <c r="AB238" s="775"/>
      <c r="AC238" s="775"/>
      <c r="AD238" s="954"/>
      <c r="AE238" s="954"/>
      <c r="AF238" s="954"/>
      <c r="AG238" s="954"/>
      <c r="AH238" s="954"/>
      <c r="AI238" s="954"/>
      <c r="AJ238" s="954"/>
    </row>
    <row r="239" spans="1:36" s="936" customFormat="1" ht="22.5">
      <c r="A239" s="1279"/>
      <c r="B239" s="1279"/>
      <c r="C239" s="1279">
        <v>1</v>
      </c>
      <c r="D239" s="961"/>
      <c r="E239" s="972"/>
      <c r="F239" s="972"/>
      <c r="G239" s="972"/>
      <c r="H239" s="972"/>
      <c r="I239" s="908"/>
      <c r="J239" s="900"/>
      <c r="K239" s="903"/>
      <c r="L239" s="976" t="str">
        <f>mergeValue(A239) &amp;"."&amp; mergeValue(B239)&amp;"."&amp; mergeValue(C239)</f>
        <v>1.1.1</v>
      </c>
      <c r="M239" s="657" t="s">
        <v>7</v>
      </c>
      <c r="N239" s="613"/>
      <c r="O239" s="1280"/>
      <c r="P239" s="1281"/>
      <c r="Q239" s="1281"/>
      <c r="R239" s="1281"/>
      <c r="S239" s="1281"/>
      <c r="T239" s="1281"/>
      <c r="U239" s="1281"/>
      <c r="V239" s="1282"/>
      <c r="W239" s="1123" t="s">
        <v>597</v>
      </c>
      <c r="X239" s="954"/>
      <c r="Y239" s="775"/>
      <c r="Z239" s="775" t="str">
        <f t="shared" si="4"/>
        <v xml:space="preserve">Наименование системы теплоснабжения </v>
      </c>
      <c r="AA239" s="775"/>
      <c r="AB239" s="775"/>
      <c r="AC239" s="775"/>
      <c r="AD239" s="954"/>
      <c r="AE239" s="954"/>
      <c r="AF239" s="954"/>
      <c r="AG239" s="954"/>
      <c r="AH239" s="954"/>
      <c r="AI239" s="954"/>
      <c r="AJ239" s="954"/>
    </row>
    <row r="240" spans="1:36" s="936" customFormat="1" ht="22.5">
      <c r="A240" s="1279"/>
      <c r="B240" s="1279"/>
      <c r="C240" s="1279"/>
      <c r="D240" s="1279">
        <v>1</v>
      </c>
      <c r="E240" s="972"/>
      <c r="F240" s="972"/>
      <c r="G240" s="972"/>
      <c r="H240" s="972"/>
      <c r="I240" s="908"/>
      <c r="J240" s="900"/>
      <c r="K240" s="903"/>
      <c r="L240" s="976" t="str">
        <f>mergeValue(A240) &amp;"."&amp; mergeValue(B240)&amp;"."&amp; mergeValue(C240)&amp;"."&amp; mergeValue(D240)</f>
        <v>1.1.1.1</v>
      </c>
      <c r="M240" s="658" t="s">
        <v>21</v>
      </c>
      <c r="N240" s="613"/>
      <c r="O240" s="1280"/>
      <c r="P240" s="1281"/>
      <c r="Q240" s="1281"/>
      <c r="R240" s="1281"/>
      <c r="S240" s="1281"/>
      <c r="T240" s="1281"/>
      <c r="U240" s="1281"/>
      <c r="V240" s="1282"/>
      <c r="W240" s="1123" t="s">
        <v>598</v>
      </c>
      <c r="X240" s="954"/>
      <c r="Y240" s="775"/>
      <c r="Z240" s="775" t="str">
        <f t="shared" si="4"/>
        <v xml:space="preserve">Источник тепловой энергии  </v>
      </c>
      <c r="AA240" s="775"/>
      <c r="AB240" s="775"/>
      <c r="AC240" s="775"/>
      <c r="AD240" s="954"/>
      <c r="AE240" s="954"/>
      <c r="AF240" s="954"/>
      <c r="AG240" s="954"/>
      <c r="AH240" s="954"/>
      <c r="AI240" s="954"/>
      <c r="AJ240" s="954"/>
    </row>
    <row r="241" spans="1:36" s="936" customFormat="1" ht="78.75">
      <c r="A241" s="1279"/>
      <c r="B241" s="1279"/>
      <c r="C241" s="1279"/>
      <c r="D241" s="1279"/>
      <c r="E241" s="1279">
        <v>1</v>
      </c>
      <c r="F241" s="972"/>
      <c r="G241" s="972"/>
      <c r="H241" s="961">
        <v>1</v>
      </c>
      <c r="I241" s="1279">
        <v>1</v>
      </c>
      <c r="J241" s="972"/>
      <c r="K241" s="911"/>
      <c r="L241" s="976" t="str">
        <f>mergeValue(A241) &amp;"."&amp; mergeValue(B241)&amp;"."&amp; mergeValue(C241)&amp;"."&amp; mergeValue(D241)&amp;"."&amp; mergeValue(E241)</f>
        <v>1.1.1.1.1</v>
      </c>
      <c r="M241" s="522" t="s">
        <v>8</v>
      </c>
      <c r="N241" s="613"/>
      <c r="O241" s="1283"/>
      <c r="P241" s="1284"/>
      <c r="Q241" s="1284"/>
      <c r="R241" s="1284"/>
      <c r="S241" s="1284"/>
      <c r="T241" s="1284"/>
      <c r="U241" s="1284"/>
      <c r="V241" s="1285"/>
      <c r="W241" s="1123" t="s">
        <v>716</v>
      </c>
      <c r="X241" s="954"/>
      <c r="Y241" s="775"/>
      <c r="Z241" s="775" t="str">
        <f t="shared" si="4"/>
        <v>Схема подключения теплопотребляющей установки к коллектору источника тепловой энергии</v>
      </c>
      <c r="AA241" s="775"/>
      <c r="AB241" s="775"/>
      <c r="AC241" s="775"/>
      <c r="AD241" s="954"/>
      <c r="AE241" s="954"/>
      <c r="AF241" s="954"/>
      <c r="AG241" s="954"/>
      <c r="AH241" s="954"/>
      <c r="AI241" s="954"/>
      <c r="AJ241" s="954"/>
    </row>
    <row r="242" spans="1:36" s="936" customFormat="1" ht="33.75">
      <c r="A242" s="1279"/>
      <c r="B242" s="1279"/>
      <c r="C242" s="1279"/>
      <c r="D242" s="1279"/>
      <c r="E242" s="1279"/>
      <c r="F242" s="1279">
        <v>1</v>
      </c>
      <c r="G242" s="961"/>
      <c r="H242" s="961"/>
      <c r="I242" s="1279"/>
      <c r="J242" s="1279">
        <v>1</v>
      </c>
      <c r="K242" s="912"/>
      <c r="L242" s="976" t="str">
        <f>mergeValue(A242) &amp;"."&amp; mergeValue(B242)&amp;"."&amp; mergeValue(C242)&amp;"."&amp; mergeValue(D242)&amp;"."&amp; mergeValue(E242)&amp;"."&amp; mergeValue(F242)</f>
        <v>1.1.1.1.1.1</v>
      </c>
      <c r="M242" s="523" t="s">
        <v>9</v>
      </c>
      <c r="N242" s="613"/>
      <c r="O242" s="1283"/>
      <c r="P242" s="1284"/>
      <c r="Q242" s="1284"/>
      <c r="R242" s="1284"/>
      <c r="S242" s="1284"/>
      <c r="T242" s="1284"/>
      <c r="U242" s="1284"/>
      <c r="V242" s="1285"/>
      <c r="W242" s="1123" t="s">
        <v>717</v>
      </c>
      <c r="X242" s="954"/>
      <c r="Y242" s="775"/>
      <c r="Z242" s="775" t="str">
        <f t="shared" si="4"/>
        <v>Группа потребителей</v>
      </c>
      <c r="AA242" s="775"/>
      <c r="AB242" s="775"/>
      <c r="AC242" s="775"/>
      <c r="AD242" s="954"/>
      <c r="AE242" s="954"/>
      <c r="AF242" s="954"/>
      <c r="AG242" s="954"/>
      <c r="AH242" s="954"/>
      <c r="AI242" s="954"/>
      <c r="AJ242" s="954"/>
    </row>
    <row r="243" spans="1:36" s="936" customFormat="1" ht="122.1" customHeight="1">
      <c r="A243" s="1279"/>
      <c r="B243" s="1279"/>
      <c r="C243" s="1279"/>
      <c r="D243" s="1279"/>
      <c r="E243" s="1279"/>
      <c r="F243" s="1279"/>
      <c r="G243" s="961">
        <v>1</v>
      </c>
      <c r="H243" s="961"/>
      <c r="I243" s="1279"/>
      <c r="J243" s="1279"/>
      <c r="K243" s="912">
        <v>1</v>
      </c>
      <c r="L243" s="976" t="str">
        <f>mergeValue(A243) &amp;"."&amp; mergeValue(B243)&amp;"."&amp; mergeValue(C243)&amp;"."&amp; mergeValue(D243)&amp;"."&amp; mergeValue(E243)&amp;"."&amp; mergeValue(F243)&amp;"."&amp; mergeValue(G243)</f>
        <v>1.1.1.1.1.1.1</v>
      </c>
      <c r="M243" s="1009"/>
      <c r="N243" s="613"/>
      <c r="O243" s="647"/>
      <c r="P243" s="724"/>
      <c r="Q243" s="1033"/>
      <c r="R243" s="1286"/>
      <c r="S243" s="1287" t="s">
        <v>82</v>
      </c>
      <c r="T243" s="1286"/>
      <c r="U243" s="1287" t="s">
        <v>82</v>
      </c>
      <c r="V243" s="724"/>
      <c r="W243" s="1288" t="s">
        <v>718</v>
      </c>
      <c r="X243" s="954" t="str">
        <f>strCheckDate(O244:V244)</f>
        <v/>
      </c>
      <c r="Y243" s="775"/>
      <c r="Z243" s="775" t="str">
        <f t="shared" si="4"/>
        <v/>
      </c>
      <c r="AA243" s="775"/>
      <c r="AB243" s="775"/>
      <c r="AC243" s="775"/>
      <c r="AD243" s="954"/>
      <c r="AE243" s="954"/>
      <c r="AF243" s="954"/>
      <c r="AG243" s="954"/>
      <c r="AH243" s="954"/>
      <c r="AI243" s="954"/>
      <c r="AJ243" s="954"/>
    </row>
    <row r="244" spans="1:36" s="936" customFormat="1" ht="11.25" hidden="1" customHeight="1">
      <c r="A244" s="1279"/>
      <c r="B244" s="1279"/>
      <c r="C244" s="1279"/>
      <c r="D244" s="1279"/>
      <c r="E244" s="1279"/>
      <c r="F244" s="1279"/>
      <c r="G244" s="961"/>
      <c r="H244" s="961"/>
      <c r="I244" s="1279"/>
      <c r="J244" s="1279"/>
      <c r="K244" s="912"/>
      <c r="L244" s="750"/>
      <c r="M244" s="613"/>
      <c r="N244" s="613"/>
      <c r="O244" s="724"/>
      <c r="P244" s="724"/>
      <c r="Q244" s="730" t="str">
        <f>R243 &amp; "-" &amp; T243</f>
        <v>-</v>
      </c>
      <c r="R244" s="1286"/>
      <c r="S244" s="1287"/>
      <c r="T244" s="1286"/>
      <c r="U244" s="1287"/>
      <c r="V244" s="724"/>
      <c r="W244" s="1289"/>
      <c r="X244" s="954"/>
      <c r="Y244" s="775"/>
      <c r="Z244" s="775" t="str">
        <f t="shared" si="4"/>
        <v/>
      </c>
      <c r="AA244" s="775"/>
      <c r="AB244" s="775"/>
      <c r="AC244" s="775"/>
      <c r="AD244" s="954"/>
      <c r="AE244" s="954"/>
      <c r="AF244" s="954"/>
      <c r="AG244" s="954"/>
      <c r="AH244" s="954"/>
      <c r="AI244" s="954"/>
      <c r="AJ244" s="954"/>
    </row>
    <row r="245" spans="1:36" s="936" customFormat="1" ht="15" customHeight="1">
      <c r="A245" s="1279"/>
      <c r="B245" s="1279"/>
      <c r="C245" s="1279"/>
      <c r="D245" s="1279"/>
      <c r="E245" s="1279"/>
      <c r="F245" s="1279"/>
      <c r="G245" s="972"/>
      <c r="H245" s="961"/>
      <c r="I245" s="1279"/>
      <c r="J245" s="1279"/>
      <c r="K245" s="911"/>
      <c r="L245" s="652"/>
      <c r="M245" s="525" t="s">
        <v>24</v>
      </c>
      <c r="N245" s="952"/>
      <c r="O245" s="952"/>
      <c r="P245" s="952"/>
      <c r="Q245" s="952"/>
      <c r="R245" s="952"/>
      <c r="S245" s="952"/>
      <c r="T245" s="952"/>
      <c r="U245" s="952"/>
      <c r="V245" s="723"/>
      <c r="W245" s="1290"/>
      <c r="X245" s="954"/>
      <c r="Y245" s="775"/>
      <c r="Z245" s="775" t="str">
        <f t="shared" si="4"/>
        <v>Добавить вид теплоносителя (параметры теплоносителя)</v>
      </c>
      <c r="AA245" s="775"/>
      <c r="AB245" s="775"/>
      <c r="AC245" s="775"/>
      <c r="AD245" s="954"/>
      <c r="AE245" s="954"/>
      <c r="AF245" s="954"/>
      <c r="AG245" s="954"/>
      <c r="AH245" s="954"/>
      <c r="AI245" s="954"/>
      <c r="AJ245" s="954"/>
    </row>
    <row r="246" spans="1:36" s="936" customFormat="1" ht="15" customHeight="1">
      <c r="A246" s="1279"/>
      <c r="B246" s="1279"/>
      <c r="C246" s="1279"/>
      <c r="D246" s="1279"/>
      <c r="E246" s="1279"/>
      <c r="F246" s="972"/>
      <c r="G246" s="972"/>
      <c r="H246" s="961"/>
      <c r="I246" s="1279"/>
      <c r="J246" s="972"/>
      <c r="K246" s="911"/>
      <c r="L246" s="652"/>
      <c r="M246" s="524" t="s">
        <v>10</v>
      </c>
      <c r="N246" s="952"/>
      <c r="O246" s="952"/>
      <c r="P246" s="952"/>
      <c r="Q246" s="952"/>
      <c r="R246" s="952"/>
      <c r="S246" s="952"/>
      <c r="T246" s="952"/>
      <c r="U246" s="951"/>
      <c r="V246" s="952"/>
      <c r="W246" s="632"/>
      <c r="X246" s="954"/>
      <c r="Y246" s="775"/>
      <c r="Z246" s="775" t="str">
        <f t="shared" si="4"/>
        <v>Добавить группу потребителей</v>
      </c>
      <c r="AA246" s="775"/>
      <c r="AB246" s="775"/>
      <c r="AC246" s="775"/>
      <c r="AD246" s="954"/>
      <c r="AE246" s="954"/>
      <c r="AF246" s="954"/>
      <c r="AG246" s="954"/>
      <c r="AH246" s="954"/>
      <c r="AI246" s="954"/>
      <c r="AJ246" s="954"/>
    </row>
    <row r="247" spans="1:36" s="936" customFormat="1" ht="15" customHeight="1">
      <c r="A247" s="1279"/>
      <c r="B247" s="1279"/>
      <c r="C247" s="1279"/>
      <c r="D247" s="1279"/>
      <c r="E247" s="910"/>
      <c r="F247" s="972"/>
      <c r="G247" s="972"/>
      <c r="H247" s="972"/>
      <c r="I247" s="925"/>
      <c r="J247" s="940"/>
      <c r="K247" s="909"/>
      <c r="L247" s="652"/>
      <c r="M247" s="947" t="s">
        <v>11</v>
      </c>
      <c r="N247" s="952"/>
      <c r="O247" s="952"/>
      <c r="P247" s="952"/>
      <c r="Q247" s="952"/>
      <c r="R247" s="952"/>
      <c r="S247" s="952"/>
      <c r="T247" s="952"/>
      <c r="U247" s="951"/>
      <c r="V247" s="952"/>
      <c r="W247" s="632"/>
      <c r="X247" s="954"/>
      <c r="Y247" s="775"/>
      <c r="Z247" s="775" t="str">
        <f t="shared" si="4"/>
        <v>Добавить схему подключения</v>
      </c>
      <c r="AA247" s="775"/>
      <c r="AB247" s="775"/>
      <c r="AC247" s="775"/>
      <c r="AD247" s="954"/>
      <c r="AE247" s="954"/>
      <c r="AF247" s="954"/>
      <c r="AG247" s="954"/>
      <c r="AH247" s="954"/>
      <c r="AI247" s="954"/>
      <c r="AJ247" s="954"/>
    </row>
    <row r="248" spans="1:36" s="936" customFormat="1" ht="15" customHeight="1">
      <c r="A248" s="1279"/>
      <c r="B248" s="1279"/>
      <c r="C248" s="1279"/>
      <c r="D248" s="910"/>
      <c r="E248" s="910"/>
      <c r="F248" s="972"/>
      <c r="G248" s="972"/>
      <c r="H248" s="972"/>
      <c r="I248" s="925"/>
      <c r="J248" s="940"/>
      <c r="K248" s="909"/>
      <c r="L248" s="652"/>
      <c r="M248" s="946" t="s">
        <v>16</v>
      </c>
      <c r="N248" s="952"/>
      <c r="O248" s="952"/>
      <c r="P248" s="952"/>
      <c r="Q248" s="952"/>
      <c r="R248" s="952"/>
      <c r="S248" s="952"/>
      <c r="T248" s="952"/>
      <c r="U248" s="951"/>
      <c r="V248" s="952"/>
      <c r="W248" s="632"/>
      <c r="X248" s="954"/>
      <c r="Y248" s="775"/>
      <c r="Z248" s="775" t="str">
        <f t="shared" si="4"/>
        <v>Добавить источник тепловой энергии</v>
      </c>
      <c r="AA248" s="775"/>
      <c r="AB248" s="775"/>
      <c r="AC248" s="775"/>
      <c r="AD248" s="954"/>
      <c r="AE248" s="954"/>
      <c r="AF248" s="954"/>
      <c r="AG248" s="954"/>
      <c r="AH248" s="954"/>
      <c r="AI248" s="954"/>
      <c r="AJ248" s="954"/>
    </row>
    <row r="249" spans="1:36" s="936" customFormat="1" ht="15" customHeight="1">
      <c r="A249" s="1279"/>
      <c r="B249" s="1279"/>
      <c r="C249" s="910"/>
      <c r="D249" s="910"/>
      <c r="E249" s="910"/>
      <c r="F249" s="910"/>
      <c r="G249" s="915"/>
      <c r="H249" s="925"/>
      <c r="I249" s="913"/>
      <c r="J249" s="940"/>
      <c r="K249" s="914"/>
      <c r="L249" s="652"/>
      <c r="M249" s="945" t="s">
        <v>17</v>
      </c>
      <c r="N249" s="952"/>
      <c r="O249" s="952"/>
      <c r="P249" s="952"/>
      <c r="Q249" s="952"/>
      <c r="R249" s="952"/>
      <c r="S249" s="952"/>
      <c r="T249" s="952"/>
      <c r="U249" s="951"/>
      <c r="V249" s="952"/>
      <c r="W249" s="632"/>
      <c r="X249" s="954"/>
      <c r="Y249" s="775"/>
      <c r="Z249" s="775" t="str">
        <f t="shared" si="4"/>
        <v>Добавить наименование системы теплоснабжения</v>
      </c>
      <c r="AA249" s="775"/>
      <c r="AB249" s="775"/>
      <c r="AC249" s="775"/>
      <c r="AD249" s="954"/>
      <c r="AE249" s="954"/>
      <c r="AF249" s="954"/>
      <c r="AG249" s="954"/>
      <c r="AH249" s="954"/>
      <c r="AI249" s="954"/>
      <c r="AJ249" s="954"/>
    </row>
    <row r="250" spans="1:36" s="936" customFormat="1" ht="15" customHeight="1">
      <c r="A250" s="1279"/>
      <c r="B250" s="910"/>
      <c r="C250" s="910"/>
      <c r="D250" s="910"/>
      <c r="E250" s="910"/>
      <c r="F250" s="910"/>
      <c r="G250" s="915"/>
      <c r="H250" s="925"/>
      <c r="I250" s="925"/>
      <c r="J250" s="940"/>
      <c r="K250" s="909"/>
      <c r="L250" s="652"/>
      <c r="M250" s="694" t="s">
        <v>18</v>
      </c>
      <c r="N250" s="952"/>
      <c r="O250" s="952"/>
      <c r="P250" s="952"/>
      <c r="Q250" s="952"/>
      <c r="R250" s="952"/>
      <c r="S250" s="952"/>
      <c r="T250" s="952"/>
      <c r="U250" s="951"/>
      <c r="V250" s="952"/>
      <c r="W250" s="632"/>
      <c r="X250" s="954"/>
      <c r="Y250" s="775"/>
      <c r="Z250" s="775" t="str">
        <f t="shared" si="4"/>
        <v>Добавить территорию действия тарифа</v>
      </c>
      <c r="AA250" s="775"/>
      <c r="AB250" s="775"/>
      <c r="AC250" s="775"/>
      <c r="AD250" s="954"/>
      <c r="AE250" s="954"/>
      <c r="AF250" s="954"/>
      <c r="AG250" s="954"/>
      <c r="AH250" s="954"/>
      <c r="AI250" s="954"/>
      <c r="AJ250" s="954"/>
    </row>
    <row r="251" spans="1:36" s="935" customFormat="1" ht="15" customHeight="1">
      <c r="L251" s="461"/>
      <c r="M251" s="697" t="s">
        <v>307</v>
      </c>
      <c r="N251" s="952"/>
      <c r="O251" s="952"/>
      <c r="P251" s="952"/>
      <c r="Q251" s="952"/>
      <c r="R251" s="952"/>
      <c r="S251" s="952"/>
      <c r="T251" s="952"/>
      <c r="U251" s="951"/>
      <c r="V251" s="952"/>
      <c r="W251" s="632"/>
      <c r="X251" s="956"/>
      <c r="Y251" s="956"/>
      <c r="Z251" s="956"/>
      <c r="AA251" s="956"/>
      <c r="AB251" s="956"/>
      <c r="AC251" s="956"/>
      <c r="AD251" s="956"/>
      <c r="AE251" s="956"/>
      <c r="AF251" s="956"/>
      <c r="AG251" s="956"/>
      <c r="AH251" s="956"/>
    </row>
    <row r="252" spans="1:36" s="564" customFormat="1" ht="15" customHeight="1">
      <c r="A252" s="563"/>
      <c r="B252" s="563"/>
      <c r="C252" s="563"/>
      <c r="D252" s="563"/>
      <c r="E252" s="563"/>
      <c r="F252" s="563"/>
      <c r="G252" s="562"/>
      <c r="H252" s="563"/>
      <c r="I252" s="383"/>
      <c r="J252" s="646"/>
      <c r="K252" s="383"/>
      <c r="L252" s="565"/>
      <c r="M252" s="640"/>
      <c r="N252" s="736"/>
      <c r="O252" s="736"/>
      <c r="P252" s="736"/>
      <c r="Q252" s="736"/>
      <c r="R252" s="736"/>
      <c r="S252" s="736"/>
      <c r="T252" s="736"/>
      <c r="U252" s="644"/>
      <c r="V252" s="736"/>
      <c r="W252" s="736"/>
      <c r="X252" s="736"/>
      <c r="Y252" s="736"/>
      <c r="Z252" s="736"/>
      <c r="AA252" s="736"/>
      <c r="AB252" s="644"/>
      <c r="AC252" s="736"/>
      <c r="AD252" s="644"/>
      <c r="AE252" s="563"/>
      <c r="AF252" s="563"/>
      <c r="AG252" s="563"/>
      <c r="AH252" s="563"/>
    </row>
    <row r="253" spans="1:36" s="34" customFormat="1" ht="11.25">
      <c r="A253" s="34" t="s">
        <v>275</v>
      </c>
    </row>
    <row r="254" spans="1:36" ht="11.25"/>
    <row r="255" spans="1:36" s="13" customFormat="1" ht="15" customHeight="1">
      <c r="C255" s="160"/>
      <c r="D255" s="117"/>
      <c r="E255" s="1013"/>
    </row>
    <row r="257" spans="1:24" s="34" customFormat="1" ht="17.100000000000001" customHeight="1">
      <c r="A257" s="34" t="s">
        <v>274</v>
      </c>
    </row>
    <row r="259" spans="1:24" s="35" customFormat="1" ht="17.100000000000001" customHeight="1">
      <c r="A259" s="92"/>
      <c r="B259" s="92"/>
      <c r="C259" s="81"/>
      <c r="D259" s="144"/>
      <c r="E259" s="100">
        <v>1</v>
      </c>
      <c r="F259" s="101"/>
      <c r="G259" s="101"/>
      <c r="H259" s="101"/>
      <c r="I259" s="101"/>
      <c r="J259" s="101"/>
      <c r="K259" s="101"/>
      <c r="L259" s="101"/>
      <c r="M259" s="101"/>
      <c r="N259" s="101"/>
      <c r="O259" s="101"/>
      <c r="P259" s="101"/>
      <c r="Q259" s="101"/>
      <c r="R259" s="102"/>
      <c r="S259" s="102"/>
      <c r="T259" s="102"/>
      <c r="U259" s="103"/>
      <c r="V259" s="103"/>
      <c r="W259" s="103"/>
      <c r="X259" s="104"/>
    </row>
    <row r="261" spans="1:24" s="34" customFormat="1" ht="17.100000000000001" customHeight="1">
      <c r="A261" s="34" t="s">
        <v>275</v>
      </c>
    </row>
    <row r="262" spans="1:24" ht="17.100000000000001" customHeight="1">
      <c r="G262" s="90"/>
      <c r="H262" s="90"/>
    </row>
    <row r="263" spans="1:24" s="35" customFormat="1" ht="17.100000000000001" customHeight="1">
      <c r="A263" s="91"/>
      <c r="B263" s="83"/>
      <c r="C263" s="81"/>
      <c r="D263" s="144"/>
      <c r="E263" s="105" t="s">
        <v>91</v>
      </c>
      <c r="F263" s="101"/>
      <c r="G263" s="101"/>
      <c r="H263" s="101"/>
      <c r="I263" s="101"/>
      <c r="J263" s="102"/>
      <c r="K263" s="102"/>
      <c r="L263" s="102"/>
      <c r="M263" s="103"/>
      <c r="N263" s="103"/>
      <c r="O263" s="103"/>
      <c r="P263" s="104"/>
      <c r="Q263" s="84"/>
      <c r="R263" s="84"/>
      <c r="S263" s="84"/>
      <c r="T263" s="84"/>
      <c r="U263" s="84"/>
      <c r="V263" s="84"/>
      <c r="W263" s="84"/>
      <c r="X263" s="84"/>
    </row>
    <row r="265" spans="1:24" s="34" customFormat="1" ht="17.100000000000001" customHeight="1">
      <c r="A265" s="34" t="s">
        <v>276</v>
      </c>
    </row>
    <row r="266" spans="1:24" ht="17.100000000000001" customHeight="1">
      <c r="G266" s="90"/>
      <c r="H266" s="90"/>
    </row>
    <row r="267" spans="1:24" s="35" customFormat="1" ht="17.100000000000001" customHeight="1">
      <c r="A267" s="91"/>
      <c r="B267" s="83"/>
      <c r="C267" s="81"/>
      <c r="D267" s="144"/>
      <c r="E267" s="105" t="s">
        <v>91</v>
      </c>
      <c r="F267" s="101"/>
      <c r="G267" s="101"/>
      <c r="H267" s="101"/>
      <c r="I267" s="101"/>
      <c r="J267" s="102"/>
      <c r="K267" s="102"/>
      <c r="L267" s="102"/>
      <c r="M267" s="103"/>
      <c r="N267" s="103"/>
      <c r="O267" s="103"/>
      <c r="P267" s="104"/>
      <c r="Q267" s="84"/>
      <c r="R267" s="84"/>
      <c r="S267" s="84"/>
      <c r="T267" s="84"/>
      <c r="U267" s="84"/>
      <c r="V267" s="84"/>
      <c r="W267" s="84"/>
      <c r="X267" s="84"/>
    </row>
    <row r="269" spans="1:24" s="34" customFormat="1" ht="17.100000000000001" customHeight="1">
      <c r="A269" s="34" t="s">
        <v>303</v>
      </c>
      <c r="B269" s="34" t="s">
        <v>304</v>
      </c>
      <c r="C269" s="34" t="s">
        <v>305</v>
      </c>
    </row>
    <row r="271" spans="1:24" s="22" customFormat="1" ht="20.100000000000001" customHeight="1">
      <c r="A271" s="86"/>
      <c r="B271" s="85"/>
      <c r="C271" s="19"/>
      <c r="D271" s="20"/>
      <c r="F271" s="37" t="s">
        <v>79</v>
      </c>
      <c r="G271" s="26"/>
      <c r="I271" s="52"/>
    </row>
    <row r="272" spans="1:24" s="22" customFormat="1" ht="22.5">
      <c r="A272" s="86"/>
      <c r="B272" s="87"/>
      <c r="C272" s="19"/>
      <c r="D272" s="32"/>
      <c r="E272" s="31" t="s">
        <v>75</v>
      </c>
      <c r="F272" s="33"/>
      <c r="G272" s="26"/>
      <c r="I272" s="52"/>
    </row>
    <row r="273" spans="1:9" s="22" customFormat="1" ht="19.5">
      <c r="A273" s="86"/>
      <c r="B273" s="87"/>
      <c r="C273" s="19"/>
      <c r="D273" s="32"/>
      <c r="E273" s="31" t="s">
        <v>76</v>
      </c>
      <c r="F273" s="33"/>
      <c r="G273" s="26"/>
      <c r="I273" s="52"/>
    </row>
    <row r="274" spans="1:9" s="22" customFormat="1" ht="13.5" customHeight="1">
      <c r="A274" s="85"/>
      <c r="B274" s="85"/>
      <c r="C274" s="19"/>
      <c r="D274" s="23"/>
      <c r="E274" s="24"/>
      <c r="F274" s="36"/>
      <c r="G274" s="20"/>
      <c r="I274" s="52"/>
    </row>
    <row r="275" spans="1:9" s="22" customFormat="1" ht="20.100000000000001" customHeight="1">
      <c r="A275" s="86"/>
      <c r="B275" s="85"/>
      <c r="C275" s="19"/>
      <c r="D275" s="20"/>
      <c r="F275" s="37" t="s">
        <v>170</v>
      </c>
      <c r="G275" s="26"/>
      <c r="I275" s="52"/>
    </row>
    <row r="276" spans="1:9" s="22" customFormat="1" ht="22.5">
      <c r="A276" s="86"/>
      <c r="B276" s="87"/>
      <c r="C276" s="19"/>
      <c r="D276" s="32"/>
      <c r="E276" s="38" t="s">
        <v>85</v>
      </c>
      <c r="F276" s="33"/>
      <c r="G276" s="26"/>
      <c r="I276" s="52"/>
    </row>
    <row r="277" spans="1:9" s="22" customFormat="1" ht="22.5">
      <c r="A277" s="86"/>
      <c r="B277" s="87"/>
      <c r="C277" s="19"/>
      <c r="D277" s="32"/>
      <c r="E277" s="38" t="s">
        <v>169</v>
      </c>
      <c r="F277" s="33"/>
      <c r="G277" s="26"/>
      <c r="I277" s="52"/>
    </row>
    <row r="278" spans="1:9" s="22" customFormat="1" ht="13.5" customHeight="1">
      <c r="A278" s="85"/>
      <c r="B278" s="85"/>
      <c r="C278" s="19"/>
      <c r="D278" s="23"/>
      <c r="E278" s="24"/>
      <c r="F278" s="36"/>
      <c r="G278" s="20"/>
      <c r="I278" s="52"/>
    </row>
    <row r="279" spans="1:9" s="22" customFormat="1" ht="20.100000000000001" customHeight="1">
      <c r="A279" s="86"/>
      <c r="B279" s="85"/>
      <c r="C279" s="19"/>
      <c r="D279" s="20"/>
      <c r="F279" s="37" t="s">
        <v>171</v>
      </c>
      <c r="G279" s="26"/>
      <c r="I279" s="52"/>
    </row>
    <row r="280" spans="1:9" s="22" customFormat="1" ht="22.5">
      <c r="A280" s="86"/>
      <c r="B280" s="87"/>
      <c r="C280" s="19"/>
      <c r="D280" s="32"/>
      <c r="E280" s="38" t="s">
        <v>85</v>
      </c>
      <c r="F280" s="33"/>
      <c r="G280" s="26"/>
      <c r="I280" s="52"/>
    </row>
    <row r="281" spans="1:9" s="22" customFormat="1" ht="22.5">
      <c r="A281" s="86"/>
      <c r="B281" s="87"/>
      <c r="C281" s="19"/>
      <c r="D281" s="32"/>
      <c r="E281" s="38" t="s">
        <v>169</v>
      </c>
      <c r="F281" s="33"/>
      <c r="G281" s="26"/>
      <c r="I281" s="52"/>
    </row>
    <row r="282" spans="1:9" s="22" customFormat="1" ht="13.5" customHeight="1">
      <c r="A282" s="85"/>
      <c r="B282" s="85"/>
      <c r="C282" s="19"/>
      <c r="D282" s="23"/>
      <c r="E282" s="24"/>
      <c r="F282" s="36"/>
      <c r="G282" s="20"/>
      <c r="I282" s="52"/>
    </row>
    <row r="283" spans="1:9" s="22" customFormat="1" ht="20.100000000000001" customHeight="1">
      <c r="A283" s="86"/>
      <c r="B283" s="85"/>
      <c r="C283" s="19"/>
      <c r="D283" s="20"/>
      <c r="F283" s="37" t="s">
        <v>172</v>
      </c>
      <c r="G283" s="26"/>
      <c r="I283" s="52"/>
    </row>
    <row r="284" spans="1:9" s="22" customFormat="1" ht="22.5">
      <c r="A284" s="86"/>
      <c r="B284" s="87"/>
      <c r="C284" s="19"/>
      <c r="D284" s="32"/>
      <c r="E284" s="31" t="s">
        <v>85</v>
      </c>
      <c r="F284" s="33"/>
      <c r="G284" s="26"/>
      <c r="I284" s="52"/>
    </row>
    <row r="285" spans="1:9" s="22" customFormat="1" ht="19.5">
      <c r="A285" s="86"/>
      <c r="B285" s="87"/>
      <c r="C285" s="19"/>
      <c r="D285" s="32"/>
      <c r="E285" s="31" t="s">
        <v>86</v>
      </c>
      <c r="F285" s="33"/>
      <c r="G285" s="26"/>
      <c r="I285" s="52"/>
    </row>
    <row r="286" spans="1:9" s="22" customFormat="1" ht="22.5">
      <c r="A286" s="86"/>
      <c r="B286" s="87"/>
      <c r="C286" s="19"/>
      <c r="D286" s="32"/>
      <c r="E286" s="38" t="s">
        <v>169</v>
      </c>
      <c r="F286" s="33"/>
      <c r="G286" s="26"/>
      <c r="I286" s="52"/>
    </row>
    <row r="287" spans="1:9" s="22" customFormat="1" ht="19.5">
      <c r="A287" s="86"/>
      <c r="B287" s="87"/>
      <c r="C287" s="19"/>
      <c r="D287" s="32"/>
      <c r="E287" s="31" t="s">
        <v>87</v>
      </c>
      <c r="F287" s="33"/>
      <c r="G287" s="26"/>
      <c r="I287" s="52"/>
    </row>
    <row r="289" spans="1:83" s="34" customFormat="1" ht="17.100000000000001" customHeight="1">
      <c r="A289" s="34" t="s">
        <v>324</v>
      </c>
    </row>
    <row r="291" spans="1:83" s="121" customFormat="1" ht="14.25">
      <c r="A291" s="178" t="s">
        <v>48</v>
      </c>
      <c r="B291" s="129" t="s">
        <v>251</v>
      </c>
      <c r="C291" s="130"/>
      <c r="D291" s="132"/>
      <c r="E291" s="416"/>
      <c r="F291" s="1026"/>
      <c r="G291" s="1026"/>
      <c r="H291" s="1026"/>
      <c r="I291" s="1031"/>
      <c r="J291" s="294"/>
      <c r="K291" s="295"/>
      <c r="M291" s="421" t="str">
        <f>IF(ISERROR(INDEX(kind_of_nameforms,MATCH(E291,kind_of_forms,0),1)),"",INDEX(kind_of_nameforms,MATCH(E291,kind_of_forms,0),1))</f>
        <v/>
      </c>
    </row>
    <row r="294" spans="1:83" s="253" customFormat="1" ht="15">
      <c r="A294" s="34" t="s">
        <v>401</v>
      </c>
      <c r="B294" s="34"/>
      <c r="C294" s="34"/>
      <c r="D294" s="34"/>
      <c r="E294" s="34"/>
      <c r="F294" s="34"/>
      <c r="G294" s="34"/>
      <c r="H294" s="34"/>
      <c r="I294" s="34"/>
      <c r="J294" s="34"/>
      <c r="K294" s="34"/>
      <c r="L294" s="34"/>
      <c r="M294" s="34"/>
      <c r="N294" s="34"/>
      <c r="O294" s="34"/>
      <c r="P294" s="34"/>
      <c r="Q294" s="34"/>
      <c r="R294" s="34"/>
      <c r="S294" s="34"/>
      <c r="T294" s="34"/>
      <c r="U294" s="252"/>
      <c r="V294" s="34"/>
      <c r="W294" s="34"/>
    </row>
    <row r="295" spans="1:83" s="253" customFormat="1" ht="15">
      <c r="D295" s="334"/>
      <c r="E295" s="334"/>
      <c r="F295" s="334"/>
      <c r="G295" s="334"/>
      <c r="H295" s="334"/>
      <c r="I295" s="334"/>
      <c r="J295" s="334"/>
      <c r="K295" s="334"/>
      <c r="L295" s="334"/>
      <c r="U295" s="254"/>
    </row>
    <row r="296" spans="1:83" s="257" customFormat="1" ht="15" customHeight="1">
      <c r="A296" s="84"/>
      <c r="B296" s="179" t="s">
        <v>402</v>
      </c>
      <c r="C296" s="1407"/>
      <c r="D296" s="1224">
        <v>1</v>
      </c>
      <c r="E296" s="1317"/>
      <c r="F296" s="328"/>
      <c r="G296" s="181">
        <v>0</v>
      </c>
      <c r="H296" s="333"/>
      <c r="I296" s="242"/>
      <c r="J296" s="370" t="s">
        <v>493</v>
      </c>
      <c r="K296" s="148"/>
      <c r="L296" s="258"/>
      <c r="M296" s="204">
        <f>mergeValue(H296)</f>
        <v>0</v>
      </c>
      <c r="N296" s="194"/>
      <c r="O296" s="194"/>
      <c r="P296" s="204" t="str">
        <f>IF(ISERROR(MATCH(Q296,MODesc,0)),"n","y")</f>
        <v>n</v>
      </c>
      <c r="Q296" s="194"/>
      <c r="R296" s="204" t="str">
        <f>K296&amp;"("&amp;L296&amp;")"</f>
        <v>()</v>
      </c>
      <c r="S296" s="179"/>
      <c r="T296" s="179"/>
      <c r="U296" s="240"/>
      <c r="V296" s="179"/>
      <c r="W296" s="179"/>
      <c r="X296" s="179"/>
      <c r="Y296" s="256"/>
      <c r="Z296" s="256"/>
      <c r="AA296" s="219"/>
      <c r="AB296" s="219"/>
      <c r="AC296" s="219"/>
      <c r="AD296" s="219"/>
      <c r="AE296" s="219"/>
      <c r="AF296" s="219"/>
      <c r="AG296" s="219"/>
      <c r="AH296" s="219"/>
      <c r="AI296" s="219"/>
      <c r="AJ296" s="219"/>
      <c r="AK296" s="219"/>
      <c r="AL296" s="219"/>
      <c r="AM296" s="219"/>
      <c r="AN296" s="219"/>
      <c r="AO296" s="219"/>
      <c r="AP296" s="219"/>
      <c r="AQ296" s="219"/>
      <c r="AR296" s="219"/>
      <c r="AS296" s="219"/>
      <c r="AT296" s="219"/>
      <c r="AU296" s="219"/>
      <c r="AV296" s="219"/>
      <c r="AW296" s="219"/>
      <c r="AX296" s="219"/>
      <c r="AY296" s="219"/>
      <c r="AZ296" s="219"/>
      <c r="BA296" s="219"/>
      <c r="BB296" s="219"/>
      <c r="BC296" s="219"/>
      <c r="BD296" s="219"/>
      <c r="BE296" s="219"/>
      <c r="BF296" s="219"/>
      <c r="BG296" s="219"/>
      <c r="BH296" s="219"/>
      <c r="BI296" s="219"/>
      <c r="BJ296" s="219"/>
      <c r="BK296" s="219"/>
      <c r="BL296" s="219"/>
      <c r="BM296" s="219"/>
      <c r="BN296" s="219"/>
      <c r="BO296" s="219"/>
      <c r="BP296" s="219"/>
      <c r="BQ296" s="219"/>
      <c r="BR296" s="219"/>
      <c r="BS296" s="219"/>
      <c r="BT296" s="219"/>
      <c r="BU296" s="219"/>
      <c r="BV296" s="256"/>
      <c r="BW296" s="256"/>
      <c r="BX296" s="256"/>
      <c r="BY296" s="256"/>
      <c r="BZ296" s="256"/>
      <c r="CA296" s="256"/>
      <c r="CB296" s="256"/>
      <c r="CC296" s="256"/>
      <c r="CD296" s="256"/>
      <c r="CE296" s="256"/>
    </row>
    <row r="297" spans="1:83" s="257" customFormat="1" ht="15" customHeight="1">
      <c r="A297" s="84"/>
      <c r="B297" s="84"/>
      <c r="C297" s="1407"/>
      <c r="D297" s="1224"/>
      <c r="E297" s="1317"/>
      <c r="F297" s="242"/>
      <c r="G297" s="243"/>
      <c r="H297" s="148" t="s">
        <v>400</v>
      </c>
      <c r="I297" s="243"/>
      <c r="J297" s="243"/>
      <c r="K297" s="259"/>
      <c r="L297" s="258"/>
      <c r="M297" s="194"/>
      <c r="N297" s="194"/>
      <c r="O297" s="194"/>
      <c r="P297" s="194"/>
      <c r="Q297" s="204"/>
      <c r="R297" s="194"/>
      <c r="S297" s="179"/>
      <c r="T297" s="179"/>
      <c r="U297" s="240"/>
      <c r="V297" s="179"/>
      <c r="W297" s="179"/>
      <c r="X297" s="179"/>
      <c r="Y297" s="256"/>
      <c r="Z297" s="256"/>
      <c r="AA297" s="219"/>
      <c r="AB297" s="219"/>
      <c r="AC297" s="219"/>
      <c r="AD297" s="219"/>
      <c r="AE297" s="219"/>
      <c r="AF297" s="219"/>
      <c r="AG297" s="219"/>
      <c r="AH297" s="219"/>
      <c r="AI297" s="219"/>
      <c r="AJ297" s="219"/>
      <c r="AK297" s="219"/>
      <c r="AL297" s="219"/>
      <c r="AM297" s="219"/>
      <c r="AN297" s="219"/>
      <c r="AO297" s="219"/>
      <c r="AP297" s="219"/>
      <c r="AQ297" s="219"/>
      <c r="AR297" s="219"/>
      <c r="AS297" s="219"/>
      <c r="AT297" s="219"/>
      <c r="AU297" s="219"/>
      <c r="AV297" s="219"/>
      <c r="AW297" s="219"/>
      <c r="AX297" s="219"/>
      <c r="AY297" s="219"/>
      <c r="AZ297" s="219"/>
      <c r="BA297" s="219"/>
      <c r="BB297" s="219"/>
      <c r="BC297" s="219"/>
      <c r="BD297" s="219"/>
      <c r="BE297" s="219"/>
      <c r="BF297" s="219"/>
      <c r="BG297" s="219"/>
      <c r="BH297" s="219"/>
      <c r="BI297" s="219"/>
      <c r="BJ297" s="219"/>
      <c r="BK297" s="219"/>
      <c r="BL297" s="219"/>
      <c r="BM297" s="219"/>
      <c r="BN297" s="219"/>
      <c r="BO297" s="219"/>
      <c r="BP297" s="219"/>
      <c r="BQ297" s="219"/>
      <c r="BR297" s="219"/>
      <c r="BS297" s="219"/>
      <c r="BT297" s="219"/>
      <c r="BU297" s="219"/>
      <c r="BV297" s="256"/>
      <c r="BW297" s="256"/>
      <c r="BX297" s="256"/>
      <c r="BY297" s="256"/>
      <c r="BZ297" s="256"/>
      <c r="CA297" s="256"/>
      <c r="CB297" s="256"/>
      <c r="CC297" s="256"/>
      <c r="CD297" s="256"/>
      <c r="CE297" s="256"/>
    </row>
    <row r="298" spans="1:83" s="253" customFormat="1" ht="15">
      <c r="Q298" s="260"/>
      <c r="U298" s="254"/>
    </row>
    <row r="299" spans="1:83" s="253" customFormat="1" ht="15">
      <c r="A299" s="34" t="s">
        <v>403</v>
      </c>
      <c r="B299" s="34"/>
      <c r="C299" s="34"/>
      <c r="D299" s="34"/>
      <c r="E299" s="34"/>
      <c r="F299" s="34"/>
      <c r="G299" s="34"/>
      <c r="H299" s="34"/>
      <c r="I299" s="34"/>
      <c r="J299" s="34"/>
      <c r="K299" s="34"/>
      <c r="L299" s="34"/>
      <c r="M299" s="34"/>
      <c r="N299" s="34"/>
      <c r="O299" s="34"/>
      <c r="P299" s="34"/>
      <c r="Q299" s="261"/>
      <c r="R299" s="34"/>
      <c r="S299" s="34"/>
      <c r="T299" s="34"/>
      <c r="U299" s="252"/>
      <c r="V299" s="34"/>
      <c r="W299" s="34"/>
    </row>
    <row r="300" spans="1:83" s="253" customFormat="1" ht="15">
      <c r="F300" s="334"/>
      <c r="G300" s="334"/>
      <c r="H300" s="334"/>
      <c r="I300" s="334"/>
      <c r="J300" s="334"/>
      <c r="K300" s="334"/>
      <c r="L300" s="334"/>
      <c r="Q300" s="260"/>
      <c r="U300" s="254"/>
    </row>
    <row r="301" spans="1:83" s="257" customFormat="1" ht="15" customHeight="1">
      <c r="A301" s="84"/>
      <c r="B301" s="179" t="s">
        <v>402</v>
      </c>
      <c r="C301" s="1408"/>
      <c r="D301" s="241"/>
      <c r="E301" s="423"/>
      <c r="F301" s="1409"/>
      <c r="G301" s="1224">
        <v>0</v>
      </c>
      <c r="H301" s="1222"/>
      <c r="I301" s="242"/>
      <c r="J301" s="370" t="s">
        <v>493</v>
      </c>
      <c r="K301" s="148"/>
      <c r="L301" s="258"/>
      <c r="M301" s="204">
        <f>mergeValue(H301)</f>
        <v>0</v>
      </c>
      <c r="N301" s="194"/>
      <c r="O301" s="194"/>
      <c r="P301" s="194"/>
      <c r="Q301" s="194"/>
      <c r="R301" s="204" t="str">
        <f>K301&amp;"("&amp;L301&amp;")"</f>
        <v>()</v>
      </c>
      <c r="S301" s="179"/>
      <c r="T301" s="179"/>
      <c r="U301" s="240"/>
      <c r="V301" s="179"/>
      <c r="W301" s="179"/>
      <c r="X301" s="179"/>
      <c r="Y301" s="256"/>
      <c r="Z301" s="256"/>
      <c r="AA301" s="219"/>
      <c r="AB301" s="219"/>
      <c r="AC301" s="219"/>
      <c r="AD301" s="219"/>
      <c r="AE301" s="219"/>
      <c r="AF301" s="219"/>
      <c r="AG301" s="219"/>
      <c r="AH301" s="219"/>
      <c r="AI301" s="219"/>
      <c r="AJ301" s="219"/>
      <c r="AK301" s="219"/>
      <c r="AL301" s="219"/>
      <c r="AM301" s="219"/>
      <c r="AN301" s="219"/>
      <c r="AO301" s="219"/>
      <c r="AP301" s="219"/>
      <c r="AQ301" s="219"/>
      <c r="AR301" s="219"/>
      <c r="AS301" s="219"/>
      <c r="AT301" s="219"/>
      <c r="AU301" s="219"/>
      <c r="AV301" s="219"/>
      <c r="AW301" s="219"/>
      <c r="AX301" s="219"/>
      <c r="AY301" s="219"/>
      <c r="AZ301" s="219"/>
      <c r="BA301" s="219"/>
      <c r="BB301" s="219"/>
      <c r="BC301" s="219"/>
      <c r="BD301" s="219"/>
      <c r="BE301" s="219"/>
      <c r="BF301" s="219"/>
      <c r="BG301" s="219"/>
      <c r="BH301" s="219"/>
      <c r="BI301" s="219"/>
      <c r="BJ301" s="219"/>
      <c r="BK301" s="219"/>
      <c r="BL301" s="219"/>
      <c r="BM301" s="219"/>
      <c r="BN301" s="219"/>
      <c r="BO301" s="219"/>
      <c r="BP301" s="219"/>
      <c r="BQ301" s="219"/>
      <c r="BR301" s="219"/>
      <c r="BS301" s="219"/>
      <c r="BT301" s="219"/>
      <c r="BU301" s="219"/>
      <c r="BV301" s="256"/>
      <c r="BW301" s="256"/>
      <c r="BX301" s="256"/>
      <c r="BY301" s="256"/>
      <c r="BZ301" s="256"/>
      <c r="CA301" s="256"/>
      <c r="CB301" s="256"/>
      <c r="CC301" s="256"/>
      <c r="CD301" s="256"/>
      <c r="CE301" s="256"/>
    </row>
    <row r="302" spans="1:83" s="257" customFormat="1" ht="15" customHeight="1">
      <c r="A302" s="84"/>
      <c r="B302" s="84"/>
      <c r="C302" s="1408"/>
      <c r="D302" s="241"/>
      <c r="E302" s="423"/>
      <c r="F302" s="1409"/>
      <c r="G302" s="1224"/>
      <c r="H302" s="1222"/>
      <c r="I302" s="243"/>
      <c r="J302" s="243"/>
      <c r="K302" s="148" t="s">
        <v>4</v>
      </c>
      <c r="L302" s="258"/>
      <c r="M302" s="194"/>
      <c r="N302" s="194"/>
      <c r="O302" s="194"/>
      <c r="P302" s="194"/>
      <c r="Q302" s="204"/>
      <c r="R302" s="194"/>
      <c r="S302" s="179"/>
      <c r="T302" s="179"/>
      <c r="U302" s="240"/>
      <c r="V302" s="179"/>
      <c r="W302" s="179"/>
      <c r="X302" s="179"/>
      <c r="Y302" s="256"/>
      <c r="Z302" s="256"/>
      <c r="AA302" s="219"/>
      <c r="AB302" s="219"/>
      <c r="AC302" s="219"/>
      <c r="AD302" s="219"/>
      <c r="AE302" s="219"/>
      <c r="AF302" s="219"/>
      <c r="AG302" s="219"/>
      <c r="AH302" s="219"/>
      <c r="AI302" s="219"/>
      <c r="AJ302" s="219"/>
      <c r="AK302" s="219"/>
      <c r="AL302" s="219"/>
      <c r="AM302" s="219"/>
      <c r="AN302" s="219"/>
      <c r="AO302" s="219"/>
      <c r="AP302" s="219"/>
      <c r="AQ302" s="219"/>
      <c r="AR302" s="219"/>
      <c r="AS302" s="219"/>
      <c r="AT302" s="219"/>
      <c r="AU302" s="219"/>
      <c r="AV302" s="219"/>
      <c r="AW302" s="219"/>
      <c r="AX302" s="219"/>
      <c r="AY302" s="219"/>
      <c r="AZ302" s="219"/>
      <c r="BA302" s="219"/>
      <c r="BB302" s="219"/>
      <c r="BC302" s="219"/>
      <c r="BD302" s="219"/>
      <c r="BE302" s="219"/>
      <c r="BF302" s="219"/>
      <c r="BG302" s="219"/>
      <c r="BH302" s="219"/>
      <c r="BI302" s="219"/>
      <c r="BJ302" s="219"/>
      <c r="BK302" s="219"/>
      <c r="BL302" s="219"/>
      <c r="BM302" s="219"/>
      <c r="BN302" s="219"/>
      <c r="BO302" s="219"/>
      <c r="BP302" s="219"/>
      <c r="BQ302" s="219"/>
      <c r="BR302" s="219"/>
      <c r="BS302" s="219"/>
      <c r="BT302" s="219"/>
      <c r="BU302" s="219"/>
      <c r="BV302" s="256"/>
      <c r="BW302" s="256"/>
      <c r="BX302" s="256"/>
      <c r="BY302" s="256"/>
      <c r="BZ302" s="256"/>
      <c r="CA302" s="256"/>
      <c r="CB302" s="256"/>
      <c r="CC302" s="256"/>
      <c r="CD302" s="256"/>
      <c r="CE302" s="256"/>
    </row>
    <row r="303" spans="1:83" s="253" customFormat="1" ht="15">
      <c r="Q303" s="260"/>
      <c r="U303" s="254"/>
    </row>
    <row r="304" spans="1:83" s="253" customFormat="1" ht="15">
      <c r="A304" s="34" t="s">
        <v>404</v>
      </c>
      <c r="B304" s="34"/>
      <c r="C304" s="34"/>
      <c r="D304" s="34"/>
      <c r="E304" s="34"/>
      <c r="F304" s="34"/>
      <c r="G304" s="34"/>
      <c r="H304" s="34"/>
      <c r="I304" s="34"/>
      <c r="J304" s="34"/>
      <c r="K304" s="34"/>
      <c r="L304" s="34"/>
      <c r="M304" s="34"/>
      <c r="N304" s="34"/>
      <c r="O304" s="34"/>
      <c r="P304" s="34"/>
      <c r="Q304" s="261"/>
      <c r="R304" s="34"/>
      <c r="S304" s="34"/>
      <c r="T304" s="34"/>
      <c r="U304" s="252"/>
      <c r="V304" s="34"/>
      <c r="W304" s="34"/>
    </row>
    <row r="305" spans="1:83" s="253" customFormat="1" ht="15">
      <c r="Q305" s="260"/>
      <c r="U305" s="254"/>
    </row>
    <row r="306" spans="1:83" s="257" customFormat="1" ht="15" customHeight="1">
      <c r="A306" s="84"/>
      <c r="B306" s="179" t="s">
        <v>402</v>
      </c>
      <c r="C306" s="374"/>
      <c r="D306" s="253"/>
      <c r="E306" s="424"/>
      <c r="F306" s="253"/>
      <c r="G306" s="253"/>
      <c r="H306" s="253"/>
      <c r="I306" s="213"/>
      <c r="J306" s="181">
        <v>0</v>
      </c>
      <c r="K306" s="373"/>
      <c r="L306" s="239"/>
      <c r="M306" s="204">
        <f>mergeValue(H306)</f>
        <v>0</v>
      </c>
      <c r="N306" s="194"/>
      <c r="O306" s="194"/>
      <c r="P306" s="194"/>
      <c r="Q306" s="194"/>
      <c r="R306" s="204" t="str">
        <f>K306&amp;" ("&amp;L306&amp;")"</f>
        <v xml:space="preserve"> ()</v>
      </c>
      <c r="S306" s="179"/>
      <c r="T306" s="179"/>
      <c r="U306" s="240"/>
      <c r="V306" s="179"/>
      <c r="W306" s="179"/>
      <c r="X306" s="179"/>
      <c r="Y306" s="256"/>
      <c r="Z306" s="256"/>
      <c r="AA306" s="219"/>
      <c r="AB306" s="219"/>
      <c r="AC306" s="219"/>
      <c r="AD306" s="219"/>
      <c r="AE306" s="219"/>
      <c r="AF306" s="219"/>
      <c r="AG306" s="219"/>
      <c r="AH306" s="219"/>
      <c r="AI306" s="219"/>
      <c r="AJ306" s="219"/>
      <c r="AK306" s="219"/>
      <c r="AL306" s="219"/>
      <c r="AM306" s="219"/>
      <c r="AN306" s="219"/>
      <c r="AO306" s="219"/>
      <c r="AP306" s="219"/>
      <c r="AQ306" s="219"/>
      <c r="AR306" s="219"/>
      <c r="AS306" s="219"/>
      <c r="AT306" s="219"/>
      <c r="AU306" s="219"/>
      <c r="AV306" s="219"/>
      <c r="AW306" s="219"/>
      <c r="AX306" s="219"/>
      <c r="AY306" s="219"/>
      <c r="AZ306" s="219"/>
      <c r="BA306" s="219"/>
      <c r="BB306" s="219"/>
      <c r="BC306" s="219"/>
      <c r="BD306" s="219"/>
      <c r="BE306" s="219"/>
      <c r="BF306" s="219"/>
      <c r="BG306" s="219"/>
      <c r="BH306" s="219"/>
      <c r="BI306" s="219"/>
      <c r="BJ306" s="219"/>
      <c r="BK306" s="219"/>
      <c r="BL306" s="219"/>
      <c r="BM306" s="219"/>
      <c r="BN306" s="219"/>
      <c r="BO306" s="219"/>
      <c r="BP306" s="219"/>
      <c r="BQ306" s="219"/>
      <c r="BR306" s="219"/>
      <c r="BS306" s="219"/>
      <c r="BT306" s="219"/>
      <c r="BU306" s="219"/>
      <c r="BV306" s="256"/>
      <c r="BW306" s="256"/>
      <c r="BX306" s="256"/>
      <c r="BY306" s="256"/>
      <c r="BZ306" s="256"/>
      <c r="CA306" s="256"/>
      <c r="CB306" s="256"/>
      <c r="CC306" s="256"/>
      <c r="CD306" s="256"/>
      <c r="CE306" s="256"/>
    </row>
    <row r="308" spans="1:83" ht="11.25"/>
    <row r="309" spans="1:83" s="34" customFormat="1" ht="11.25">
      <c r="A309" s="34" t="s">
        <v>443</v>
      </c>
    </row>
    <row r="310" spans="1:83" ht="11.25"/>
    <row r="311" spans="1:83" s="35" customFormat="1" ht="20.100000000000001" customHeight="1">
      <c r="A311" s="91"/>
      <c r="B311" s="179"/>
      <c r="C311" s="81"/>
      <c r="D311" s="180"/>
      <c r="E311" s="280"/>
      <c r="F311" s="278"/>
      <c r="G311" s="281"/>
      <c r="I311" s="204"/>
      <c r="J311" s="204"/>
    </row>
    <row r="312" spans="1:83" ht="11.25"/>
    <row r="313" spans="1:83" ht="11.25"/>
    <row r="314" spans="1:83" s="34" customFormat="1" ht="11.25">
      <c r="A314" s="34" t="s">
        <v>449</v>
      </c>
    </row>
    <row r="315" spans="1:83" ht="11.25"/>
    <row r="316" spans="1:83" s="35" customFormat="1" ht="20.100000000000001" customHeight="1">
      <c r="A316" s="277"/>
      <c r="B316" s="179"/>
      <c r="C316" s="81"/>
      <c r="D316" s="180"/>
      <c r="E316" s="283"/>
      <c r="F316" s="282" t="s">
        <v>448</v>
      </c>
      <c r="G316" s="282" t="s">
        <v>448</v>
      </c>
      <c r="H316" s="294"/>
      <c r="I316" s="204"/>
      <c r="K316" s="204"/>
      <c r="L316" s="204"/>
    </row>
    <row r="317" spans="1:83" ht="11.25"/>
    <row r="318" spans="1:83" ht="11.25"/>
    <row r="319" spans="1:83" s="34" customFormat="1" ht="11.25">
      <c r="A319" s="34" t="s">
        <v>450</v>
      </c>
    </row>
    <row r="320" spans="1:83" ht="11.25"/>
    <row r="321" spans="1:20" s="35" customFormat="1" ht="20.100000000000001" customHeight="1">
      <c r="A321" s="277"/>
      <c r="B321" s="179"/>
      <c r="C321" s="81"/>
      <c r="D321" s="180"/>
      <c r="E321" s="283"/>
      <c r="F321" s="282" t="s">
        <v>448</v>
      </c>
      <c r="G321" s="387"/>
      <c r="H321" s="282" t="s">
        <v>448</v>
      </c>
      <c r="I321" s="204"/>
      <c r="K321" s="204"/>
      <c r="L321" s="204"/>
    </row>
    <row r="322" spans="1:20" ht="11.25"/>
    <row r="323" spans="1:20" ht="11.25"/>
    <row r="324" spans="1:20" s="34" customFormat="1" ht="11.25">
      <c r="A324" s="34" t="s">
        <v>451</v>
      </c>
    </row>
    <row r="325" spans="1:20" ht="11.25"/>
    <row r="326" spans="1:20" s="35" customFormat="1" ht="20.100000000000001" customHeight="1">
      <c r="A326" s="277"/>
      <c r="B326" s="179"/>
      <c r="C326" s="81"/>
      <c r="D326" s="180"/>
      <c r="E326" s="284">
        <f>E325</f>
        <v>0</v>
      </c>
      <c r="F326" s="282" t="s">
        <v>448</v>
      </c>
      <c r="G326" s="387"/>
      <c r="H326" s="282" t="s">
        <v>448</v>
      </c>
      <c r="I326" s="204"/>
      <c r="K326" s="204"/>
      <c r="L326" s="204"/>
    </row>
    <row r="327" spans="1:20" s="35" customFormat="1" ht="14.25">
      <c r="A327" s="277"/>
      <c r="B327" s="179"/>
      <c r="C327" s="81"/>
      <c r="D327" s="95"/>
      <c r="E327" s="285"/>
      <c r="F327" s="286"/>
      <c r="G327"/>
      <c r="H327" s="286"/>
      <c r="I327" s="204"/>
      <c r="K327" s="204"/>
      <c r="L327" s="204"/>
    </row>
    <row r="329" spans="1:20" s="34" customFormat="1" ht="11.25">
      <c r="A329" s="34" t="s">
        <v>452</v>
      </c>
    </row>
    <row r="330" spans="1:20" ht="11.25"/>
    <row r="331" spans="1:20" s="35" customFormat="1" ht="20.100000000000001" customHeight="1">
      <c r="A331" s="277"/>
      <c r="B331" s="179"/>
      <c r="C331" s="81"/>
      <c r="D331" s="180"/>
      <c r="E331" s="284">
        <f>E330</f>
        <v>0</v>
      </c>
      <c r="F331" s="282" t="s">
        <v>448</v>
      </c>
      <c r="G331" s="287"/>
      <c r="H331" s="282" t="s">
        <v>448</v>
      </c>
      <c r="I331" s="204"/>
      <c r="K331" s="204"/>
      <c r="L331" s="204"/>
    </row>
    <row r="334" spans="1:20" s="34" customFormat="1" ht="17.100000000000001" customHeight="1">
      <c r="A334" s="34" t="s">
        <v>483</v>
      </c>
    </row>
    <row r="336" spans="1:20" s="182" customFormat="1" ht="409.5">
      <c r="A336" s="1278">
        <v>1</v>
      </c>
      <c r="B336" s="206"/>
      <c r="C336" s="206"/>
      <c r="D336" s="206"/>
      <c r="F336" s="312" t="str">
        <f>"2." &amp;mergeValue(A336)</f>
        <v>2.1</v>
      </c>
      <c r="G336" s="388" t="s">
        <v>472</v>
      </c>
      <c r="H336" s="297"/>
      <c r="I336" s="188" t="s">
        <v>565</v>
      </c>
      <c r="J336" s="311"/>
      <c r="K336" s="206"/>
      <c r="L336" s="206"/>
      <c r="M336" s="206"/>
      <c r="N336" s="206"/>
      <c r="O336" s="206"/>
      <c r="P336" s="206"/>
      <c r="Q336" s="206"/>
      <c r="R336" s="206"/>
      <c r="S336" s="206"/>
      <c r="T336" s="206"/>
    </row>
    <row r="337" spans="1:83" s="182" customFormat="1" ht="90">
      <c r="A337" s="1278"/>
      <c r="B337" s="206"/>
      <c r="C337" s="206"/>
      <c r="D337" s="206"/>
      <c r="F337" s="312" t="str">
        <f>"3." &amp;mergeValue(A337)</f>
        <v>3.1</v>
      </c>
      <c r="G337" s="388" t="s">
        <v>473</v>
      </c>
      <c r="H337" s="297"/>
      <c r="I337" s="188" t="s">
        <v>563</v>
      </c>
      <c r="J337" s="311"/>
      <c r="K337" s="206"/>
      <c r="L337" s="206"/>
      <c r="M337" s="206"/>
      <c r="N337" s="206"/>
      <c r="O337" s="206"/>
      <c r="P337" s="206"/>
      <c r="Q337" s="206"/>
      <c r="R337" s="206"/>
      <c r="S337" s="206"/>
      <c r="T337" s="206"/>
    </row>
    <row r="338" spans="1:83" s="182" customFormat="1" ht="45">
      <c r="A338" s="1278"/>
      <c r="B338" s="206"/>
      <c r="C338" s="206"/>
      <c r="D338" s="206"/>
      <c r="F338" s="312" t="str">
        <f>"4."&amp;mergeValue(A338)</f>
        <v>4.1</v>
      </c>
      <c r="G338" s="388" t="s">
        <v>474</v>
      </c>
      <c r="H338" s="298" t="s">
        <v>448</v>
      </c>
      <c r="I338" s="188"/>
      <c r="J338" s="311"/>
      <c r="K338" s="206"/>
      <c r="L338" s="206"/>
      <c r="M338" s="206"/>
      <c r="N338" s="206"/>
      <c r="O338" s="206"/>
      <c r="P338" s="206"/>
      <c r="Q338" s="206"/>
      <c r="R338" s="206"/>
      <c r="S338" s="206"/>
      <c r="T338" s="206"/>
    </row>
    <row r="339" spans="1:83" s="182" customFormat="1" ht="101.25">
      <c r="A339" s="1278"/>
      <c r="B339" s="1278">
        <v>1</v>
      </c>
      <c r="C339" s="318"/>
      <c r="D339" s="318"/>
      <c r="F339" s="312" t="str">
        <f>"4."&amp;mergeValue(A339) &amp;"."&amp;mergeValue(B339)</f>
        <v>4.1.1</v>
      </c>
      <c r="G339" s="304" t="s">
        <v>567</v>
      </c>
      <c r="H339" s="297" t="str">
        <f>IF(region_name="","",region_name)</f>
        <v>Мурманская область</v>
      </c>
      <c r="I339" s="188" t="s">
        <v>477</v>
      </c>
      <c r="J339" s="311"/>
      <c r="K339" s="206"/>
      <c r="L339" s="206"/>
      <c r="M339" s="206"/>
      <c r="N339" s="206"/>
      <c r="O339" s="206"/>
      <c r="P339" s="206"/>
      <c r="Q339" s="206"/>
      <c r="R339" s="206"/>
      <c r="S339" s="206"/>
      <c r="T339" s="206"/>
    </row>
    <row r="340" spans="1:83" s="182" customFormat="1" ht="191.25">
      <c r="A340" s="1278"/>
      <c r="B340" s="1278"/>
      <c r="C340" s="1278">
        <v>1</v>
      </c>
      <c r="D340" s="318"/>
      <c r="F340" s="312" t="str">
        <f>"4."&amp;mergeValue(A340) &amp;"."&amp;mergeValue(B340)&amp;"."&amp;mergeValue(C340)</f>
        <v>4.1.1.1</v>
      </c>
      <c r="G340" s="317" t="s">
        <v>475</v>
      </c>
      <c r="H340" s="297"/>
      <c r="I340" s="188" t="s">
        <v>478</v>
      </c>
      <c r="J340" s="311"/>
      <c r="K340" s="206"/>
      <c r="L340" s="206"/>
      <c r="M340" s="206"/>
      <c r="N340" s="206"/>
      <c r="O340" s="206"/>
      <c r="P340" s="206"/>
      <c r="Q340" s="206"/>
      <c r="R340" s="206"/>
      <c r="S340" s="206"/>
      <c r="T340" s="206"/>
    </row>
    <row r="341" spans="1:83" s="182" customFormat="1" ht="33.75" customHeight="1">
      <c r="A341" s="1278"/>
      <c r="B341" s="1278"/>
      <c r="C341" s="1278"/>
      <c r="D341" s="318">
        <v>1</v>
      </c>
      <c r="F341" s="312" t="str">
        <f>"4."&amp;mergeValue(A341) &amp;"."&amp;mergeValue(B341)&amp;"."&amp;mergeValue(C341)&amp;"."&amp;mergeValue(D341)</f>
        <v>4.1.1.1.1</v>
      </c>
      <c r="G341" s="391" t="s">
        <v>476</v>
      </c>
      <c r="H341" s="297"/>
      <c r="I341" s="1319" t="s">
        <v>566</v>
      </c>
      <c r="J341" s="311"/>
      <c r="K341" s="206"/>
      <c r="L341" s="206"/>
      <c r="M341" s="206"/>
      <c r="N341" s="206"/>
      <c r="O341" s="206"/>
      <c r="P341" s="206"/>
      <c r="Q341" s="206"/>
      <c r="R341" s="206"/>
      <c r="S341" s="206"/>
      <c r="T341" s="206"/>
    </row>
    <row r="342" spans="1:83" s="182" customFormat="1" ht="18.75">
      <c r="A342" s="1278"/>
      <c r="B342" s="1278"/>
      <c r="C342" s="1278"/>
      <c r="D342" s="318"/>
      <c r="F342" s="395"/>
      <c r="G342" s="396" t="s">
        <v>4</v>
      </c>
      <c r="H342" s="397"/>
      <c r="I342" s="1319"/>
      <c r="J342" s="311"/>
      <c r="K342" s="206"/>
      <c r="L342" s="206"/>
      <c r="M342" s="206"/>
      <c r="N342" s="206"/>
      <c r="O342" s="206"/>
      <c r="P342" s="206"/>
      <c r="Q342" s="206"/>
      <c r="R342" s="206"/>
      <c r="S342" s="206"/>
      <c r="T342" s="206"/>
    </row>
    <row r="343" spans="1:83" s="182" customFormat="1" ht="18.75">
      <c r="A343" s="1278"/>
      <c r="B343" s="1278"/>
      <c r="C343" s="318"/>
      <c r="D343" s="318"/>
      <c r="F343" s="314"/>
      <c r="G343" s="142" t="s">
        <v>400</v>
      </c>
      <c r="H343" s="315"/>
      <c r="I343" s="316"/>
      <c r="J343" s="311"/>
      <c r="K343" s="206"/>
      <c r="L343" s="206"/>
      <c r="M343" s="206"/>
      <c r="N343" s="206"/>
      <c r="O343" s="206"/>
      <c r="P343" s="206"/>
      <c r="Q343" s="206"/>
      <c r="R343" s="206"/>
      <c r="S343" s="206"/>
      <c r="T343" s="206"/>
    </row>
    <row r="344" spans="1:83" s="182" customFormat="1" ht="18.75">
      <c r="A344" s="1278"/>
      <c r="B344" s="206"/>
      <c r="C344" s="206"/>
      <c r="D344" s="206"/>
      <c r="F344" s="314"/>
      <c r="G344" s="148" t="s">
        <v>482</v>
      </c>
      <c r="H344" s="315"/>
      <c r="I344" s="316"/>
      <c r="J344" s="311"/>
      <c r="K344" s="206"/>
      <c r="L344" s="206"/>
      <c r="M344" s="206"/>
      <c r="N344" s="206"/>
      <c r="O344" s="206"/>
      <c r="P344" s="206"/>
      <c r="Q344" s="206"/>
      <c r="R344" s="206"/>
      <c r="S344" s="206"/>
      <c r="T344" s="206"/>
    </row>
    <row r="345" spans="1:83" s="182" customFormat="1" ht="18.75">
      <c r="A345" s="206"/>
      <c r="B345" s="206"/>
      <c r="C345" s="206"/>
      <c r="D345" s="206"/>
      <c r="F345" s="314"/>
      <c r="G345" s="158" t="s">
        <v>481</v>
      </c>
      <c r="H345" s="315"/>
      <c r="I345" s="316"/>
      <c r="J345" s="311"/>
      <c r="K345" s="206"/>
      <c r="L345" s="206"/>
      <c r="M345" s="206"/>
      <c r="N345" s="206"/>
      <c r="O345" s="206"/>
      <c r="P345" s="206"/>
      <c r="Q345" s="206"/>
      <c r="R345" s="206"/>
      <c r="S345" s="206"/>
      <c r="T345" s="206"/>
    </row>
    <row r="348" spans="1:83" s="1064" customFormat="1" ht="17.100000000000001" customHeight="1">
      <c r="A348" s="1066" t="s">
        <v>698</v>
      </c>
      <c r="B348" s="1066"/>
      <c r="C348" s="1066"/>
      <c r="D348" s="1066"/>
      <c r="E348" s="1066"/>
      <c r="F348" s="1066"/>
      <c r="G348" s="1066"/>
      <c r="H348" s="1066"/>
      <c r="I348" s="1066"/>
      <c r="J348" s="1066"/>
      <c r="K348" s="1066"/>
      <c r="L348" s="1066"/>
      <c r="M348" s="1066"/>
      <c r="N348" s="1066"/>
      <c r="O348" s="1066"/>
      <c r="P348" s="1066"/>
      <c r="Q348" s="1066"/>
      <c r="R348" s="1066"/>
      <c r="S348" s="1066"/>
      <c r="T348" s="1066"/>
      <c r="U348" s="1066"/>
      <c r="V348" s="1066"/>
      <c r="W348" s="1066"/>
      <c r="X348" s="1066"/>
      <c r="Y348" s="1066"/>
      <c r="Z348" s="1066"/>
      <c r="AA348" s="1066"/>
      <c r="AB348" s="1066"/>
      <c r="AC348" s="1066"/>
      <c r="AD348" s="1066"/>
      <c r="AE348" s="1066"/>
      <c r="AF348" s="1066"/>
      <c r="AG348" s="1066"/>
      <c r="AH348" s="1066"/>
      <c r="AI348" s="1066"/>
      <c r="AJ348" s="1066"/>
      <c r="AK348" s="1066"/>
      <c r="AL348" s="1066"/>
      <c r="AM348" s="1066"/>
      <c r="AN348" s="1066"/>
      <c r="AO348" s="1066"/>
      <c r="AP348" s="1066"/>
      <c r="AQ348" s="1066"/>
      <c r="AR348" s="1066"/>
      <c r="AS348" s="1066"/>
      <c r="AT348" s="1066"/>
      <c r="AU348" s="1066"/>
      <c r="AV348" s="1066"/>
      <c r="AW348" s="1066"/>
      <c r="AX348" s="1066"/>
      <c r="AY348" s="1066"/>
      <c r="AZ348" s="1066"/>
      <c r="BA348" s="1066"/>
      <c r="BB348" s="1066"/>
      <c r="BC348" s="1066"/>
      <c r="BD348" s="1066"/>
      <c r="BE348" s="1066"/>
      <c r="BF348" s="1066"/>
      <c r="BG348" s="1066"/>
      <c r="BH348" s="1066"/>
      <c r="BI348" s="1066"/>
      <c r="BJ348" s="1066"/>
      <c r="BK348" s="1066"/>
      <c r="BL348" s="1066"/>
      <c r="BM348" s="1066"/>
      <c r="BN348" s="1066"/>
      <c r="BO348" s="1066"/>
      <c r="BP348" s="1066"/>
      <c r="BQ348" s="1066"/>
      <c r="BR348" s="1066"/>
      <c r="BS348" s="1066"/>
      <c r="BT348" s="1066"/>
      <c r="BU348" s="1066"/>
      <c r="BV348" s="1066"/>
      <c r="BW348" s="1066"/>
      <c r="BX348" s="1066"/>
      <c r="BY348" s="1066"/>
      <c r="BZ348" s="1066"/>
      <c r="CA348" s="1066"/>
      <c r="CB348" s="1066"/>
      <c r="CC348" s="1066"/>
      <c r="CD348" s="1066"/>
      <c r="CE348" s="1066"/>
    </row>
    <row r="349" spans="1:83" s="1064" customFormat="1" ht="17.100000000000001" customHeight="1"/>
    <row r="350" spans="1:83" s="1064" customFormat="1" ht="17.100000000000001" customHeight="1">
      <c r="A350" s="1076"/>
      <c r="B350" s="1088"/>
      <c r="C350" s="1073"/>
      <c r="D350" s="1089"/>
      <c r="E350" s="1100"/>
      <c r="F350" s="1124"/>
      <c r="G350" s="1104"/>
      <c r="H350" s="1101"/>
      <c r="I350" s="1094"/>
      <c r="J350" s="1094"/>
      <c r="K350" s="1067"/>
      <c r="L350" s="1067"/>
      <c r="M350" s="1067"/>
      <c r="N350" s="1067"/>
      <c r="O350" s="1067"/>
      <c r="P350" s="1067"/>
      <c r="Q350" s="1067"/>
      <c r="R350" s="1067"/>
      <c r="S350" s="1067"/>
      <c r="T350" s="1067"/>
      <c r="U350" s="1067"/>
      <c r="V350" s="1067"/>
      <c r="W350" s="1067"/>
      <c r="X350" s="1067"/>
      <c r="Y350" s="1067"/>
      <c r="Z350" s="1067"/>
      <c r="AA350" s="1067"/>
      <c r="AB350" s="1067"/>
      <c r="AC350" s="1067"/>
      <c r="AD350" s="1067"/>
      <c r="AE350" s="1067"/>
      <c r="AF350" s="1067"/>
      <c r="AG350" s="1067"/>
      <c r="AH350" s="1067"/>
      <c r="AI350" s="1067"/>
      <c r="AJ350" s="1067"/>
      <c r="AK350" s="1067"/>
      <c r="AL350" s="1067"/>
      <c r="AM350" s="1067"/>
      <c r="AN350" s="1067"/>
      <c r="AO350" s="1067"/>
      <c r="AP350" s="1067"/>
      <c r="AQ350" s="1067"/>
      <c r="AR350" s="1067"/>
      <c r="AS350" s="1067"/>
      <c r="AT350" s="1067"/>
      <c r="AU350" s="1067"/>
      <c r="AV350" s="1067"/>
      <c r="AW350" s="1067"/>
      <c r="AX350" s="1067"/>
      <c r="AY350" s="1067"/>
      <c r="AZ350" s="1067"/>
      <c r="BA350" s="1067"/>
      <c r="BB350" s="1067"/>
      <c r="BC350" s="1067"/>
      <c r="BD350" s="1067"/>
      <c r="BE350" s="1067"/>
      <c r="BF350" s="1067"/>
      <c r="BG350" s="1067"/>
      <c r="BH350" s="1067"/>
      <c r="BI350" s="1067"/>
      <c r="BJ350" s="1067"/>
      <c r="BK350" s="1067"/>
      <c r="BL350" s="1067"/>
      <c r="BM350" s="1067"/>
      <c r="BN350" s="1067"/>
      <c r="BO350" s="1067"/>
      <c r="BP350" s="1067"/>
      <c r="BQ350" s="1067"/>
      <c r="BR350" s="1067"/>
      <c r="BS350" s="1067"/>
      <c r="BT350" s="1067"/>
      <c r="BU350" s="1067"/>
      <c r="BV350" s="1067"/>
      <c r="BW350" s="1067"/>
      <c r="BX350" s="1067"/>
      <c r="BY350" s="1067"/>
      <c r="BZ350" s="1067"/>
      <c r="CA350" s="1067"/>
      <c r="CB350" s="1067"/>
      <c r="CC350" s="1067"/>
      <c r="CD350" s="1067"/>
      <c r="CE350" s="1067"/>
    </row>
    <row r="351" spans="1:83" s="1064" customFormat="1" ht="17.100000000000001" customHeight="1"/>
    <row r="352" spans="1:83" s="1064" customFormat="1" ht="17.100000000000001" customHeight="1"/>
    <row r="353" spans="1:83" s="1064" customFormat="1" ht="17.100000000000001" customHeight="1">
      <c r="A353" s="1066" t="s">
        <v>699</v>
      </c>
      <c r="B353" s="1066"/>
      <c r="C353" s="1066"/>
      <c r="D353" s="1066"/>
      <c r="E353" s="1066"/>
      <c r="F353" s="1066"/>
      <c r="G353" s="1066"/>
      <c r="H353" s="1066"/>
      <c r="I353" s="1066"/>
      <c r="J353" s="1066"/>
      <c r="K353" s="1066"/>
      <c r="L353" s="1066"/>
      <c r="M353" s="1066"/>
      <c r="N353" s="1066"/>
      <c r="O353" s="1066"/>
      <c r="P353" s="1066"/>
      <c r="Q353" s="1066"/>
      <c r="R353" s="1066"/>
      <c r="S353" s="1066"/>
      <c r="T353" s="1066"/>
      <c r="U353" s="1066"/>
      <c r="V353" s="1066"/>
      <c r="W353" s="1066"/>
      <c r="X353" s="1066"/>
      <c r="Y353" s="1066"/>
      <c r="Z353" s="1066"/>
      <c r="AA353" s="1066"/>
      <c r="AB353" s="1066"/>
      <c r="AC353" s="1066"/>
      <c r="AD353" s="1066"/>
      <c r="AE353" s="1066"/>
      <c r="AF353" s="1066"/>
      <c r="AG353" s="1066"/>
      <c r="AH353" s="1066"/>
      <c r="AI353" s="1066"/>
      <c r="AJ353" s="1066"/>
      <c r="AK353" s="1066"/>
      <c r="AL353" s="1066"/>
      <c r="AM353" s="1066"/>
      <c r="AN353" s="1066"/>
      <c r="AO353" s="1066"/>
      <c r="AP353" s="1066"/>
      <c r="AQ353" s="1066"/>
      <c r="AR353" s="1066"/>
      <c r="AS353" s="1066"/>
      <c r="AT353" s="1066"/>
      <c r="AU353" s="1066"/>
      <c r="AV353" s="1066"/>
      <c r="AW353" s="1066"/>
      <c r="AX353" s="1066"/>
      <c r="AY353" s="1066"/>
      <c r="AZ353" s="1066"/>
      <c r="BA353" s="1066"/>
      <c r="BB353" s="1066"/>
      <c r="BC353" s="1066"/>
      <c r="BD353" s="1066"/>
      <c r="BE353" s="1066"/>
      <c r="BF353" s="1066"/>
      <c r="BG353" s="1066"/>
      <c r="BH353" s="1066"/>
      <c r="BI353" s="1066"/>
      <c r="BJ353" s="1066"/>
      <c r="BK353" s="1066"/>
      <c r="BL353" s="1066"/>
      <c r="BM353" s="1066"/>
      <c r="BN353" s="1066"/>
      <c r="BO353" s="1066"/>
      <c r="BP353" s="1066"/>
      <c r="BQ353" s="1066"/>
      <c r="BR353" s="1066"/>
      <c r="BS353" s="1066"/>
      <c r="BT353" s="1066"/>
      <c r="BU353" s="1066"/>
      <c r="BV353" s="1066"/>
      <c r="BW353" s="1066"/>
      <c r="BX353" s="1066"/>
      <c r="BY353" s="1066"/>
      <c r="BZ353" s="1066"/>
      <c r="CA353" s="1066"/>
      <c r="CB353" s="1066"/>
      <c r="CC353" s="1066"/>
      <c r="CD353" s="1066"/>
      <c r="CE353" s="1066"/>
    </row>
    <row r="354" spans="1:83" s="1064" customFormat="1" ht="17.100000000000001" customHeight="1"/>
    <row r="355" spans="1:83" s="1064" customFormat="1" ht="17.100000000000001" customHeight="1">
      <c r="A355" s="1099"/>
      <c r="B355" s="1088"/>
      <c r="C355" s="1073"/>
      <c r="D355" s="1359"/>
      <c r="E355" s="1360"/>
      <c r="F355" s="1358"/>
      <c r="G355" s="1102"/>
      <c r="H355" s="1161"/>
      <c r="I355" s="1159"/>
      <c r="J355" s="1124"/>
      <c r="K355" s="1102" t="s">
        <v>448</v>
      </c>
      <c r="L355" s="1319" t="s">
        <v>700</v>
      </c>
      <c r="M355" s="1149"/>
      <c r="N355" s="1094"/>
      <c r="O355" s="1094"/>
      <c r="P355" s="1067"/>
      <c r="Q355" s="1067"/>
      <c r="R355" s="1067"/>
      <c r="S355" s="1067"/>
      <c r="T355" s="1067"/>
      <c r="U355" s="1067"/>
      <c r="V355" s="1067"/>
      <c r="W355" s="1067"/>
      <c r="X355" s="1067"/>
      <c r="Y355" s="1067"/>
      <c r="Z355" s="1067"/>
      <c r="AA355" s="1067"/>
      <c r="AB355" s="1067"/>
      <c r="AC355" s="1067"/>
      <c r="AD355" s="1067"/>
      <c r="AE355" s="1067"/>
      <c r="AF355" s="1067"/>
      <c r="AG355" s="1067"/>
      <c r="AH355" s="1067"/>
      <c r="AI355" s="1067"/>
      <c r="AJ355" s="1067"/>
      <c r="AK355" s="1067"/>
      <c r="AL355" s="1067"/>
      <c r="AM355" s="1067"/>
      <c r="AN355" s="1067"/>
      <c r="AO355" s="1067"/>
      <c r="AP355" s="1067"/>
      <c r="AQ355" s="1067"/>
      <c r="AR355" s="1067"/>
      <c r="AS355" s="1067"/>
      <c r="AT355" s="1067"/>
      <c r="AU355" s="1067"/>
      <c r="AV355" s="1067"/>
      <c r="AW355" s="1067"/>
      <c r="AX355" s="1067"/>
      <c r="AY355" s="1067"/>
      <c r="AZ355" s="1067"/>
      <c r="BA355" s="1067"/>
      <c r="BB355" s="1067"/>
      <c r="BC355" s="1067"/>
      <c r="BD355" s="1067"/>
      <c r="BE355" s="1067"/>
      <c r="BF355" s="1067"/>
      <c r="BG355" s="1067"/>
      <c r="BH355" s="1067"/>
      <c r="BI355" s="1067"/>
      <c r="BJ355" s="1067"/>
      <c r="BK355" s="1067"/>
      <c r="BL355" s="1067"/>
      <c r="BM355" s="1067"/>
      <c r="BN355" s="1067"/>
      <c r="BO355" s="1067"/>
      <c r="BP355" s="1067"/>
      <c r="BQ355" s="1067"/>
      <c r="BR355" s="1067"/>
      <c r="BS355" s="1067"/>
      <c r="BT355" s="1067"/>
      <c r="BU355" s="1067"/>
      <c r="BV355" s="1067"/>
      <c r="BW355" s="1067"/>
      <c r="BX355" s="1067"/>
      <c r="BY355" s="1067"/>
      <c r="BZ355" s="1067"/>
      <c r="CA355" s="1067"/>
      <c r="CB355" s="1067"/>
      <c r="CC355" s="1067"/>
      <c r="CD355" s="1067"/>
      <c r="CE355" s="1067"/>
    </row>
    <row r="356" spans="1:83" s="1064" customFormat="1" ht="17.100000000000001" customHeight="1">
      <c r="A356" s="1099"/>
      <c r="B356" s="1088"/>
      <c r="C356" s="1073"/>
      <c r="D356" s="1359"/>
      <c r="E356" s="1360"/>
      <c r="F356" s="1358"/>
      <c r="G356" s="1079"/>
      <c r="H356" s="1146" t="s">
        <v>273</v>
      </c>
      <c r="I356" s="1141"/>
      <c r="J356" s="1141"/>
      <c r="K356" s="1139"/>
      <c r="L356" s="1319"/>
      <c r="M356" s="1149"/>
      <c r="N356" s="1094"/>
      <c r="O356" s="1094"/>
      <c r="P356" s="1067"/>
      <c r="Q356" s="1067"/>
      <c r="R356" s="1067"/>
      <c r="S356" s="1067"/>
      <c r="T356" s="1067"/>
      <c r="U356" s="1067"/>
      <c r="V356" s="1067"/>
      <c r="W356" s="1067"/>
      <c r="X356" s="1067"/>
      <c r="Y356" s="1067"/>
      <c r="Z356" s="1067"/>
      <c r="AA356" s="1067"/>
      <c r="AB356" s="1067"/>
      <c r="AC356" s="1067"/>
      <c r="AD356" s="1067"/>
      <c r="AE356" s="1067"/>
      <c r="AF356" s="1067"/>
      <c r="AG356" s="1067"/>
      <c r="AH356" s="1067"/>
      <c r="AI356" s="1067"/>
      <c r="AJ356" s="1067"/>
      <c r="AK356" s="1067"/>
      <c r="AL356" s="1067"/>
      <c r="AM356" s="1067"/>
      <c r="AN356" s="1067"/>
      <c r="AO356" s="1067"/>
      <c r="AP356" s="1067"/>
      <c r="AQ356" s="1067"/>
      <c r="AR356" s="1067"/>
      <c r="AS356" s="1067"/>
      <c r="AT356" s="1067"/>
      <c r="AU356" s="1067"/>
      <c r="AV356" s="1067"/>
      <c r="AW356" s="1067"/>
      <c r="AX356" s="1067"/>
      <c r="AY356" s="1067"/>
      <c r="AZ356" s="1067"/>
      <c r="BA356" s="1067"/>
      <c r="BB356" s="1067"/>
      <c r="BC356" s="1067"/>
      <c r="BD356" s="1067"/>
      <c r="BE356" s="1067"/>
      <c r="BF356" s="1067"/>
      <c r="BG356" s="1067"/>
      <c r="BH356" s="1067"/>
      <c r="BI356" s="1067"/>
      <c r="BJ356" s="1067"/>
      <c r="BK356" s="1067"/>
      <c r="BL356" s="1067"/>
      <c r="BM356" s="1067"/>
      <c r="BN356" s="1067"/>
      <c r="BO356" s="1067"/>
      <c r="BP356" s="1067"/>
      <c r="BQ356" s="1067"/>
      <c r="BR356" s="1067"/>
      <c r="BS356" s="1067"/>
      <c r="BT356" s="1067"/>
      <c r="BU356" s="1067"/>
      <c r="BV356" s="1067"/>
      <c r="BW356" s="1067"/>
      <c r="BX356" s="1067"/>
      <c r="BY356" s="1067"/>
      <c r="BZ356" s="1067"/>
      <c r="CA356" s="1067"/>
      <c r="CB356" s="1067"/>
      <c r="CC356" s="1067"/>
      <c r="CD356" s="1067"/>
      <c r="CE356" s="1067"/>
    </row>
    <row r="357" spans="1:83" s="1064" customFormat="1" ht="17.100000000000001" customHeight="1"/>
    <row r="358" spans="1:83" s="1064" customFormat="1" ht="17.100000000000001" customHeight="1"/>
    <row r="359" spans="1:83" s="1064" customFormat="1" ht="17.100000000000001" customHeight="1">
      <c r="A359" s="1066" t="s">
        <v>701</v>
      </c>
      <c r="B359" s="1066"/>
      <c r="C359" s="1066"/>
      <c r="D359" s="1066"/>
      <c r="E359" s="1066"/>
      <c r="F359" s="1066"/>
      <c r="G359" s="1066"/>
      <c r="H359" s="1066"/>
      <c r="I359" s="1066"/>
      <c r="J359" s="1066"/>
      <c r="K359" s="1066"/>
      <c r="L359" s="1066"/>
      <c r="M359" s="1066"/>
      <c r="N359" s="1066"/>
      <c r="O359" s="1066"/>
    </row>
    <row r="360" spans="1:83" s="1064" customFormat="1" ht="17.100000000000001" customHeight="1"/>
    <row r="361" spans="1:83" s="1064" customFormat="1" ht="17.100000000000001" customHeight="1">
      <c r="A361" s="1099"/>
      <c r="B361" s="1088"/>
      <c r="C361" s="1073"/>
      <c r="D361" s="1359"/>
      <c r="E361" s="1360"/>
      <c r="F361" s="1358"/>
      <c r="G361" s="1102"/>
      <c r="H361" s="1161"/>
      <c r="I361" s="1159"/>
      <c r="J361" s="1164"/>
      <c r="K361" s="1102" t="s">
        <v>448</v>
      </c>
      <c r="L361" s="1319" t="s">
        <v>700</v>
      </c>
      <c r="M361" s="1149"/>
      <c r="N361" s="1094"/>
      <c r="O361" s="1094"/>
    </row>
    <row r="362" spans="1:83" s="1064" customFormat="1" ht="17.100000000000001" customHeight="1">
      <c r="A362" s="1099"/>
      <c r="B362" s="1088"/>
      <c r="C362" s="1073"/>
      <c r="D362" s="1359"/>
      <c r="E362" s="1360"/>
      <c r="F362" s="1358"/>
      <c r="G362" s="1079"/>
      <c r="H362" s="1146" t="s">
        <v>273</v>
      </c>
      <c r="I362" s="1141"/>
      <c r="J362" s="1141"/>
      <c r="K362" s="1139"/>
      <c r="L362" s="1319"/>
      <c r="M362" s="1149"/>
      <c r="N362" s="1094"/>
      <c r="O362" s="1094"/>
    </row>
    <row r="363" spans="1:83" s="1064" customFormat="1" ht="17.100000000000001" customHeight="1"/>
    <row r="364" spans="1:83" s="1064" customFormat="1" ht="17.100000000000001" customHeight="1"/>
    <row r="365" spans="1:83" s="1064" customFormat="1" ht="17.100000000000001" customHeight="1">
      <c r="A365" s="1066" t="s">
        <v>702</v>
      </c>
      <c r="B365" s="1066"/>
      <c r="C365" s="1066"/>
      <c r="D365" s="1066"/>
      <c r="E365" s="1066"/>
      <c r="F365" s="1066"/>
      <c r="G365" s="1066"/>
      <c r="H365" s="1066"/>
      <c r="I365" s="1066"/>
      <c r="J365" s="1066"/>
      <c r="K365" s="1066"/>
      <c r="L365" s="1066"/>
      <c r="M365" s="1066"/>
      <c r="N365" s="1066"/>
      <c r="O365" s="1066"/>
    </row>
    <row r="366" spans="1:83" s="1064" customFormat="1" ht="17.100000000000001" customHeight="1"/>
    <row r="367" spans="1:83" s="1064" customFormat="1" ht="17.100000000000001" customHeight="1">
      <c r="A367" s="1099"/>
      <c r="B367" s="1088"/>
      <c r="C367" s="1073"/>
      <c r="D367" s="1089"/>
      <c r="E367" s="1154"/>
      <c r="F367" s="1155"/>
      <c r="G367" s="1102"/>
      <c r="H367" s="1161"/>
      <c r="I367" s="1159"/>
      <c r="J367" s="1124"/>
      <c r="K367" s="1102" t="s">
        <v>448</v>
      </c>
      <c r="L367" s="1125"/>
      <c r="M367" s="1149"/>
      <c r="N367" s="1094"/>
      <c r="O367" s="1094"/>
    </row>
    <row r="368" spans="1:83" s="1064" customFormat="1" ht="17.100000000000001" customHeight="1"/>
    <row r="369" spans="1:15" s="1064" customFormat="1" ht="17.100000000000001" customHeight="1"/>
    <row r="370" spans="1:15" s="1064" customFormat="1" ht="17.100000000000001" customHeight="1">
      <c r="A370" s="1066" t="s">
        <v>703</v>
      </c>
      <c r="B370" s="1066"/>
      <c r="C370" s="1066"/>
      <c r="D370" s="1066"/>
      <c r="E370" s="1066"/>
      <c r="F370" s="1066"/>
      <c r="G370" s="1066"/>
      <c r="H370" s="1066"/>
      <c r="I370" s="1066"/>
      <c r="J370" s="1066"/>
      <c r="K370" s="1066"/>
      <c r="L370" s="1066"/>
      <c r="M370" s="1066"/>
      <c r="N370" s="1066"/>
      <c r="O370" s="1066"/>
    </row>
    <row r="371" spans="1:15" s="1064" customFormat="1" ht="17.100000000000001" customHeight="1"/>
    <row r="372" spans="1:15" s="1064" customFormat="1" ht="17.100000000000001" customHeight="1">
      <c r="A372" s="1099"/>
      <c r="B372" s="1088"/>
      <c r="C372" s="1073"/>
      <c r="D372" s="1089"/>
      <c r="E372" s="1154"/>
      <c r="F372" s="1155"/>
      <c r="G372" s="1102"/>
      <c r="H372" s="1161"/>
      <c r="I372" s="1159"/>
      <c r="J372" s="1164"/>
      <c r="K372" s="1102" t="s">
        <v>448</v>
      </c>
      <c r="L372" s="1125"/>
      <c r="M372" s="1149"/>
      <c r="N372" s="1094"/>
      <c r="O372" s="1094"/>
    </row>
  </sheetData>
  <sheetProtection formatColumns="0" formatRows="0"/>
  <dataConsolidate/>
  <mergeCells count="294">
    <mergeCell ref="O72:V72"/>
    <mergeCell ref="R130:R131"/>
    <mergeCell ref="R73:R74"/>
    <mergeCell ref="S73:S74"/>
    <mergeCell ref="O88:V88"/>
    <mergeCell ref="U148:U149"/>
    <mergeCell ref="O31:V31"/>
    <mergeCell ref="O32:V32"/>
    <mergeCell ref="O33:V33"/>
    <mergeCell ref="O34:V34"/>
    <mergeCell ref="O35:V35"/>
    <mergeCell ref="O36:V36"/>
    <mergeCell ref="O67:V67"/>
    <mergeCell ref="O68:V68"/>
    <mergeCell ref="O69:V69"/>
    <mergeCell ref="O49:V49"/>
    <mergeCell ref="O50:V50"/>
    <mergeCell ref="O51:V51"/>
    <mergeCell ref="O52:V52"/>
    <mergeCell ref="O53:V53"/>
    <mergeCell ref="O54:V54"/>
    <mergeCell ref="O145:V145"/>
    <mergeCell ref="O147:V147"/>
    <mergeCell ref="E107:E113"/>
    <mergeCell ref="A103:A117"/>
    <mergeCell ref="B104:B116"/>
    <mergeCell ref="C105:C115"/>
    <mergeCell ref="O127:V127"/>
    <mergeCell ref="O129:V129"/>
    <mergeCell ref="T130:T131"/>
    <mergeCell ref="T73:T74"/>
    <mergeCell ref="D70:D77"/>
    <mergeCell ref="E71:E76"/>
    <mergeCell ref="O85:V85"/>
    <mergeCell ref="O86:V86"/>
    <mergeCell ref="O87:V87"/>
    <mergeCell ref="O89:V89"/>
    <mergeCell ref="O90:V90"/>
    <mergeCell ref="J109:J111"/>
    <mergeCell ref="F90:F93"/>
    <mergeCell ref="J90:J93"/>
    <mergeCell ref="O103:AA103"/>
    <mergeCell ref="O104:AA104"/>
    <mergeCell ref="O105:AA105"/>
    <mergeCell ref="Y109:Y110"/>
    <mergeCell ref="O70:V70"/>
    <mergeCell ref="O71:V71"/>
    <mergeCell ref="A237:A250"/>
    <mergeCell ref="B238:B249"/>
    <mergeCell ref="C239:C248"/>
    <mergeCell ref="D240:D247"/>
    <mergeCell ref="E241:E246"/>
    <mergeCell ref="I241:I246"/>
    <mergeCell ref="F242:F245"/>
    <mergeCell ref="U130:U131"/>
    <mergeCell ref="S130:S131"/>
    <mergeCell ref="D195:D200"/>
    <mergeCell ref="E196:E199"/>
    <mergeCell ref="S210:S211"/>
    <mergeCell ref="O178:W178"/>
    <mergeCell ref="O179:W179"/>
    <mergeCell ref="O180:W180"/>
    <mergeCell ref="O181:W181"/>
    <mergeCell ref="N192:AF192"/>
    <mergeCell ref="N193:AF193"/>
    <mergeCell ref="K196:K199"/>
    <mergeCell ref="A219:A232"/>
    <mergeCell ref="W148:W150"/>
    <mergeCell ref="O220:V220"/>
    <mergeCell ref="O221:V221"/>
    <mergeCell ref="O222:V222"/>
    <mergeCell ref="A336:A344"/>
    <mergeCell ref="C340:C342"/>
    <mergeCell ref="I341:I342"/>
    <mergeCell ref="H301:H302"/>
    <mergeCell ref="B339:B343"/>
    <mergeCell ref="C296:C297"/>
    <mergeCell ref="C301:C302"/>
    <mergeCell ref="F301:F302"/>
    <mergeCell ref="G301:G302"/>
    <mergeCell ref="A49:A62"/>
    <mergeCell ref="B50:B61"/>
    <mergeCell ref="C51:C60"/>
    <mergeCell ref="D52:D59"/>
    <mergeCell ref="C69:C78"/>
    <mergeCell ref="I164:I169"/>
    <mergeCell ref="C194:C201"/>
    <mergeCell ref="I108:I112"/>
    <mergeCell ref="W130:W132"/>
    <mergeCell ref="A85:A98"/>
    <mergeCell ref="B86:B97"/>
    <mergeCell ref="C87:C96"/>
    <mergeCell ref="D88:D95"/>
    <mergeCell ref="E89:E94"/>
    <mergeCell ref="O124:V124"/>
    <mergeCell ref="A142:A155"/>
    <mergeCell ref="A178:A187"/>
    <mergeCell ref="B179:B186"/>
    <mergeCell ref="C180:C185"/>
    <mergeCell ref="D181:D184"/>
    <mergeCell ref="A192:A203"/>
    <mergeCell ref="I128:I133"/>
    <mergeCell ref="D106:D114"/>
    <mergeCell ref="F165:F168"/>
    <mergeCell ref="A31:A44"/>
    <mergeCell ref="B32:B43"/>
    <mergeCell ref="C33:C42"/>
    <mergeCell ref="D34:D41"/>
    <mergeCell ref="D296:D297"/>
    <mergeCell ref="E296:E297"/>
    <mergeCell ref="A160:A173"/>
    <mergeCell ref="B161:B172"/>
    <mergeCell ref="C162:C171"/>
    <mergeCell ref="D163:D170"/>
    <mergeCell ref="E164:E169"/>
    <mergeCell ref="E128:E133"/>
    <mergeCell ref="B143:B154"/>
    <mergeCell ref="C144:C153"/>
    <mergeCell ref="D145:D152"/>
    <mergeCell ref="E146:E151"/>
    <mergeCell ref="A124:A137"/>
    <mergeCell ref="B125:B136"/>
    <mergeCell ref="C126:C135"/>
    <mergeCell ref="D127:D134"/>
    <mergeCell ref="E53:E58"/>
    <mergeCell ref="A67:A80"/>
    <mergeCell ref="B68:B79"/>
    <mergeCell ref="B193:B202"/>
    <mergeCell ref="M9:M11"/>
    <mergeCell ref="F15:F19"/>
    <mergeCell ref="G9:G13"/>
    <mergeCell ref="H9:H12"/>
    <mergeCell ref="G15:G19"/>
    <mergeCell ref="W27:W29"/>
    <mergeCell ref="R37:R38"/>
    <mergeCell ref="T37:T38"/>
    <mergeCell ref="P28:Q28"/>
    <mergeCell ref="W37:W39"/>
    <mergeCell ref="O28:O29"/>
    <mergeCell ref="O30:U30"/>
    <mergeCell ref="U27:U29"/>
    <mergeCell ref="J36:J39"/>
    <mergeCell ref="F36:F39"/>
    <mergeCell ref="I35:I40"/>
    <mergeCell ref="U37:U38"/>
    <mergeCell ref="P9:P10"/>
    <mergeCell ref="Q9:Q10"/>
    <mergeCell ref="R9:R10"/>
    <mergeCell ref="S9:S10"/>
    <mergeCell ref="Q15:Q16"/>
    <mergeCell ref="R15:R16"/>
    <mergeCell ref="S15:S16"/>
    <mergeCell ref="D9:D13"/>
    <mergeCell ref="D15:D19"/>
    <mergeCell ref="S37:S38"/>
    <mergeCell ref="O9:O11"/>
    <mergeCell ref="R27:T28"/>
    <mergeCell ref="I9:I12"/>
    <mergeCell ref="H15:H18"/>
    <mergeCell ref="J15:J18"/>
    <mergeCell ref="K15:K18"/>
    <mergeCell ref="M15:M17"/>
    <mergeCell ref="O15:O17"/>
    <mergeCell ref="L15:L17"/>
    <mergeCell ref="O27:Q27"/>
    <mergeCell ref="S29:T29"/>
    <mergeCell ref="L9:L11"/>
    <mergeCell ref="N15:N17"/>
    <mergeCell ref="E9:E13"/>
    <mergeCell ref="N9:N11"/>
    <mergeCell ref="K9:K12"/>
    <mergeCell ref="J9:J12"/>
    <mergeCell ref="F9:F13"/>
    <mergeCell ref="E15:E19"/>
    <mergeCell ref="I15:I18"/>
    <mergeCell ref="E35:E40"/>
    <mergeCell ref="AB110:AB111"/>
    <mergeCell ref="O126:V126"/>
    <mergeCell ref="O144:V144"/>
    <mergeCell ref="O142:V142"/>
    <mergeCell ref="W109:W110"/>
    <mergeCell ref="X109:X110"/>
    <mergeCell ref="T55:T56"/>
    <mergeCell ref="U55:U56"/>
    <mergeCell ref="R55:R56"/>
    <mergeCell ref="S55:S56"/>
    <mergeCell ref="O143:V143"/>
    <mergeCell ref="R91:R92"/>
    <mergeCell ref="S91:S92"/>
    <mergeCell ref="T91:T92"/>
    <mergeCell ref="U91:U92"/>
    <mergeCell ref="O125:V125"/>
    <mergeCell ref="W91:W93"/>
    <mergeCell ref="Z109:Z110"/>
    <mergeCell ref="W55:W57"/>
    <mergeCell ref="W73:W75"/>
    <mergeCell ref="O106:AA106"/>
    <mergeCell ref="O107:AA107"/>
    <mergeCell ref="O108:AA108"/>
    <mergeCell ref="U73:U74"/>
    <mergeCell ref="AG196:AG200"/>
    <mergeCell ref="L196:L199"/>
    <mergeCell ref="M196:M199"/>
    <mergeCell ref="N196:N199"/>
    <mergeCell ref="O196:O198"/>
    <mergeCell ref="P196:P198"/>
    <mergeCell ref="Q196:Q198"/>
    <mergeCell ref="R196:R198"/>
    <mergeCell ref="S196:S197"/>
    <mergeCell ref="T196:T197"/>
    <mergeCell ref="V196:V197"/>
    <mergeCell ref="AB196:AB197"/>
    <mergeCell ref="AC196:AC197"/>
    <mergeCell ref="AD196:AD197"/>
    <mergeCell ref="AE196:AE197"/>
    <mergeCell ref="U196:U197"/>
    <mergeCell ref="P15:P16"/>
    <mergeCell ref="B220:B231"/>
    <mergeCell ref="C221:C230"/>
    <mergeCell ref="D222:D229"/>
    <mergeCell ref="E223:E228"/>
    <mergeCell ref="F224:F227"/>
    <mergeCell ref="R225:R226"/>
    <mergeCell ref="S225:S226"/>
    <mergeCell ref="F54:F57"/>
    <mergeCell ref="I53:I58"/>
    <mergeCell ref="J54:J57"/>
    <mergeCell ref="F72:F75"/>
    <mergeCell ref="J72:J75"/>
    <mergeCell ref="I71:I76"/>
    <mergeCell ref="F129:F132"/>
    <mergeCell ref="J129:J132"/>
    <mergeCell ref="I88:I95"/>
    <mergeCell ref="G109:G111"/>
    <mergeCell ref="F108:F112"/>
    <mergeCell ref="J165:J168"/>
    <mergeCell ref="F147:F150"/>
    <mergeCell ref="I146:I151"/>
    <mergeCell ref="J147:J150"/>
    <mergeCell ref="Q206:Q208"/>
    <mergeCell ref="U206:U207"/>
    <mergeCell ref="R210:R212"/>
    <mergeCell ref="D355:D356"/>
    <mergeCell ref="E355:E356"/>
    <mergeCell ref="F355:F356"/>
    <mergeCell ref="L355:L356"/>
    <mergeCell ref="D361:D362"/>
    <mergeCell ref="E361:E362"/>
    <mergeCell ref="F361:F362"/>
    <mergeCell ref="L361:L362"/>
    <mergeCell ref="U225:U226"/>
    <mergeCell ref="J242:J245"/>
    <mergeCell ref="J224:J227"/>
    <mergeCell ref="I223:I228"/>
    <mergeCell ref="T225:T226"/>
    <mergeCell ref="O223:V223"/>
    <mergeCell ref="O224:V224"/>
    <mergeCell ref="N210:N213"/>
    <mergeCell ref="Q210:Q212"/>
    <mergeCell ref="O210:O212"/>
    <mergeCell ref="P210:P212"/>
    <mergeCell ref="U210:U211"/>
    <mergeCell ref="V210:V211"/>
    <mergeCell ref="T210:T211"/>
    <mergeCell ref="N194:AF194"/>
    <mergeCell ref="N195:AF195"/>
    <mergeCell ref="O162:V162"/>
    <mergeCell ref="O163:V163"/>
    <mergeCell ref="O164:V164"/>
    <mergeCell ref="O165:V165"/>
    <mergeCell ref="S148:S149"/>
    <mergeCell ref="O160:V160"/>
    <mergeCell ref="O161:V161"/>
    <mergeCell ref="W166:W168"/>
    <mergeCell ref="S166:S167"/>
    <mergeCell ref="T148:T149"/>
    <mergeCell ref="R148:R149"/>
    <mergeCell ref="R166:R167"/>
    <mergeCell ref="T166:T167"/>
    <mergeCell ref="U166:U167"/>
    <mergeCell ref="X182:X184"/>
    <mergeCell ref="W225:W227"/>
    <mergeCell ref="O219:V219"/>
    <mergeCell ref="W243:W245"/>
    <mergeCell ref="R243:R244"/>
    <mergeCell ref="S243:S244"/>
    <mergeCell ref="T243:T244"/>
    <mergeCell ref="U243:U244"/>
    <mergeCell ref="O237:V237"/>
    <mergeCell ref="O238:V238"/>
    <mergeCell ref="O239:V239"/>
    <mergeCell ref="O240:V240"/>
    <mergeCell ref="O241:V241"/>
    <mergeCell ref="O242:V242"/>
  </mergeCells>
  <phoneticPr fontId="9" type="noConversion"/>
  <dataValidations xWindow="636" yWindow="660" count="29">
    <dataValidation type="textLength" operator="lessThanOrEqual" allowBlank="1" showInputMessage="1" showErrorMessage="1" errorTitle="Ошибка" error="Допускается ввод не более 900 символов!" sqref="WWE160:WWE166 K291 WWJ103:WWJ109 I331 E306 WWE85:WWE91 WWE49:WWE56 WWE67:WWE74 WWE124:WWE130 I343:I345 J9:J10 E4 J15:J16 AB210 U259:X259 G311 F276:F277 F280:F281 F284:F287 F272:F273 M263:P263 M267:P267 WWE142:WWE148 WWO192:WWO196 TP178:TP183 G326 E255 F291:H291 I316 E321 E311 E316 G321 I321 I326:I327 E327 WWE31:WWE38 E296:E297 JS31:JS38 TO31:TO38 ADK31:ADK38 ANG31:ANG38 AXC31:AXC38 BGY31:BGY38 BQU31:BQU38 CAQ31:CAQ38 CKM31:CKM38 CUI31:CUI38 DEE31:DEE38 DOA31:DOA38 DXW31:DXW38 EHS31:EHS38 ERO31:ERO38 FBK31:FBK38 FLG31:FLG38 FVC31:FVC38 GEY31:GEY38 GOU31:GOU38 GYQ31:GYQ38 HIM31:HIM38 HSI31:HSI38 ICE31:ICE38 IMA31:IMA38 IVW31:IVW38 JFS31:JFS38 JPO31:JPO38 JZK31:JZK38 KJG31:KJG38 KTC31:KTC38 LCY31:LCY38 LMU31:LMU38 LWQ31:LWQ38 MGM31:MGM38 MQI31:MQI38 NAE31:NAE38 NKA31:NKA38 NTW31:NTW38 ODS31:ODS38 ONO31:ONO38 OXK31:OXK38 PHG31:PHG38 PRC31:PRC38 QAY31:QAY38 QKU31:QKU38 QUQ31:QUQ38 REM31:REM38 ROI31:ROI38 RYE31:RYE38 SIA31:SIA38 SRW31:SRW38 TBS31:TBS38 TLO31:TLO38 TVK31:TVK38 UFG31:UFG38 UPC31:UPC38 UYY31:UYY38 VIU31:VIU38 VSQ31:VSQ38 WCM31:WCM38 WMI31:WMI38 JS49:JS56 TO49:TO56 ADK49:ADK56 ANG49:ANG56 AXC49:AXC56 BGY49:BGY56 BQU49:BQU56 CAQ49:CAQ56 CKM49:CKM56 CUI49:CUI56 DEE49:DEE56 DOA49:DOA56 DXW49:DXW56 EHS49:EHS56 ERO49:ERO56 FBK49:FBK56 FLG49:FLG56 FVC49:FVC56 GEY49:GEY56 GOU49:GOU56 GYQ49:GYQ56 HIM49:HIM56 HSI49:HSI56 ICE49:ICE56 IMA49:IMA56 IVW49:IVW56 JFS49:JFS56 JPO49:JPO56 JZK49:JZK56 KJG49:KJG56 KTC49:KTC56 LCY49:LCY56 LMU49:LMU56 LWQ49:LWQ56 MGM49:MGM56 MQI49:MQI56 NAE49:NAE56 NKA49:NKA56 NTW49:NTW56 ODS49:ODS56 ONO49:ONO56 OXK49:OXK56 PHG49:PHG56 PRC49:PRC56 QAY49:QAY56 QKU49:QKU56 QUQ49:QUQ56 REM49:REM56 ROI49:ROI56 RYE49:RYE56 SIA49:SIA56 SRW49:SRW56 TBS49:TBS56 TLO49:TLO56 TVK49:TVK56 UFG49:UFG56 UPC49:UPC56 UYY49:UYY56 VIU49:VIU56 VSQ49:VSQ56 WCM49:WCM56 WMI49:WMI56 JS67:JS74 TO67:TO74 ADK67:ADK74 ANG67:ANG74 AXC67:AXC74 BGY67:BGY74 BQU67:BQU74 CAQ67:CAQ74 CKM67:CKM74 CUI67:CUI74 DEE67:DEE74 DOA67:DOA74 DXW67:DXW74 EHS67:EHS74 ERO67:ERO74 FBK67:FBK74 FLG67:FLG74 FVC67:FVC74 GEY67:GEY74 GOU67:GOU74 GYQ67:GYQ74 HIM67:HIM74 HSI67:HSI74 ICE67:ICE74 IMA67:IMA74 IVW67:IVW74 JFS67:JFS74 JPO67:JPO74 JZK67:JZK74 KJG67:KJG74 KTC67:KTC74 LCY67:LCY74 LMU67:LMU74 LWQ67:LWQ74 MGM67:MGM74 MQI67:MQI74 NAE67:NAE74 NKA67:NKA74 NTW67:NTW74 ODS67:ODS74 ONO67:ONO74 OXK67:OXK74 PHG67:PHG74 PRC67:PRC74 QAY67:QAY74 QKU67:QKU74 QUQ67:QUQ74 REM67:REM74 ROI67:ROI74 RYE67:RYE74 SIA67:SIA74 SRW67:SRW74 TBS67:TBS74 TLO67:TLO74 TVK67:TVK74 UFG67:UFG74 UPC67:UPC74 UYY67:UYY74 VIU67:VIU74 VSQ67:VSQ74 WCM67:WCM74 WMI67:WMI74 JS160:JS166 TO160:TO166 ADK160:ADK166 ANG160:ANG166 AXC160:AXC166 BGY160:BGY166 BQU160:BQU166 CAQ160:CAQ166 CKM160:CKM166 CUI160:CUI166 DEE160:DEE166 DOA160:DOA166 DXW160:DXW166 EHS160:EHS166 ERO160:ERO166 FBK160:FBK166 FLG160:FLG166 FVC160:FVC166 GEY160:GEY166 GOU160:GOU166 GYQ160:GYQ166 HIM160:HIM166 HSI160:HSI166 ICE160:ICE166 IMA160:IMA166 IVW160:IVW166 JFS160:JFS166 JPO160:JPO166 JZK160:JZK166 KJG160:KJG166 KTC160:KTC166 LCY160:LCY166 LMU160:LMU166 LWQ160:LWQ166 MGM160:MGM166 MQI160:MQI166 NAE160:NAE166 NKA160:NKA166 NTW160:NTW166 ODS160:ODS166 ONO160:ONO166 OXK160:OXK166 PHG160:PHG166 PRC160:PRC166 QAY160:QAY166 QKU160:QKU166 QUQ160:QUQ166 REM160:REM166 ROI160:ROI166 RYE160:RYE166 SIA160:SIA166 SRW160:SRW166 TBS160:TBS166 TLO160:TLO166 TVK160:TVK166 UFG160:UFG166 UPC160:UPC166 UYY160:UYY166 VIU160:VIU166 VSQ160:VSQ166 WCM160:WCM166 WMI160:WMI166 JS85:JS91 TO85:TO91 ADK85:ADK91 ANG85:ANG91 AXC85:AXC91 BGY85:BGY91 BQU85:BQU91 CAQ85:CAQ91 CKM85:CKM91 CUI85:CUI91 DEE85:DEE91 DOA85:DOA91 DXW85:DXW91 EHS85:EHS91 ERO85:ERO91 FBK85:FBK91 FLG85:FLG91 FVC85:FVC91 GEY85:GEY91 GOU85:GOU91 GYQ85:GYQ91 HIM85:HIM91 HSI85:HSI91 ICE85:ICE91 IMA85:IMA91 IVW85:IVW91 JFS85:JFS91 JPO85:JPO91 JZK85:JZK91 KJG85:KJG91 KTC85:KTC91 LCY85:LCY91 LMU85:LMU91 LWQ85:LWQ91 MGM85:MGM91 MQI85:MQI91 NAE85:NAE91 NKA85:NKA91 NTW85:NTW91 ODS85:ODS91 ONO85:ONO91 OXK85:OXK91 PHG85:PHG91 PRC85:PRC91 QAY85:QAY91 QKU85:QKU91 QUQ85:QUQ91 REM85:REM91 ROI85:ROI91 RYE85:RYE91 SIA85:SIA91 SRW85:SRW91 TBS85:TBS91 TLO85:TLO91 TVK85:TVK91 UFG85:UFG91 UPC85:UPC91 UYY85:UYY91 VIU85:VIU91 VSQ85:VSQ91 WCM85:WCM91 WMI85:WMI91 JS124:JS130 TO124:TO130 ADK124:ADK130 ANG124:ANG130 AXC124:AXC130 BGY124:BGY130 BQU124:BQU130 CAQ124:CAQ130 CKM124:CKM130 CUI124:CUI130 DEE124:DEE130 DOA124:DOA130 DXW124:DXW130 EHS124:EHS130 ERO124:ERO130 FBK124:FBK130 FLG124:FLG130 FVC124:FVC130 GEY124:GEY130 GOU124:GOU130 GYQ124:GYQ130 HIM124:HIM130 HSI124:HSI130 ICE124:ICE130 IMA124:IMA130 IVW124:IVW130 JFS124:JFS130 JPO124:JPO130 JZK124:JZK130 KJG124:KJG130 KTC124:KTC130 LCY124:LCY130 LMU124:LMU130 LWQ124:LWQ130 MGM124:MGM130 MQI124:MQI130 NAE124:NAE130 NKA124:NKA130 NTW124:NTW130 ODS124:ODS130 ONO124:ONO130 OXK124:OXK130 PHG124:PHG130 PRC124:PRC130 QAY124:QAY130 QKU124:QKU130 QUQ124:QUQ130 REM124:REM130 ROI124:ROI130 RYE124:RYE130 SIA124:SIA130 SRW124:SRW130 TBS124:TBS130 TLO124:TLO130 TVK124:TVK130 UFG124:UFG130 UPC124:UPC130 UYY124:UYY130 VIU124:VIU130 VSQ124:VSQ130 WCM124:WCM130 WMI124:WMI130 JS142:JS148 TO142:TO148 ADK142:ADK148 ANG142:ANG148 AXC142:AXC148 BGY142:BGY148 BQU142:BQU148 CAQ142:CAQ148 CKM142:CKM148 CUI142:CUI148 DEE142:DEE148 DOA142:DOA148 DXW142:DXW148 EHS142:EHS148 ERO142:ERO148 FBK142:FBK148 FLG142:FLG148 FVC142:FVC148 GEY142:GEY148 GOU142:GOU148 GYQ142:GYQ148 HIM142:HIM148 HSI142:HSI148 ICE142:ICE148 IMA142:IMA148 IVW142:IVW148 JFS142:JFS148 JPO142:JPO148 JZK142:JZK148 KJG142:KJG148 KTC142:KTC148 LCY142:LCY148 LMU142:LMU148 LWQ142:LWQ148 MGM142:MGM148 MQI142:MQI148 NAE142:NAE148 NKA142:NKA148 NTW142:NTW148 ODS142:ODS148 ONO142:ONO148 OXK142:OXK148 PHG142:PHG148 PRC142:PRC148 QAY142:QAY148 QKU142:QKU148 QUQ142:QUQ148 REM142:REM148 ROI142:ROI148 RYE142:RYE148 SIA142:SIA148 SRW142:SRW148 TBS142:TBS148 TLO142:TLO148 TVK142:TVK148 UFG142:UFG148 UPC142:UPC148 UYY142:UYY148 VIU142:VIU148 VSQ142:VSQ148 WCM142:WCM148 WMI142:WMI148 JX103:JX109 TT103:TT109 ADP103:ADP109 ANL103:ANL109 AXH103:AXH109 BHD103:BHD109 BQZ103:BQZ109 CAV103:CAV109 CKR103:CKR109 CUN103:CUN109 DEJ103:DEJ109 DOF103:DOF109 DYB103:DYB109 EHX103:EHX109 ERT103:ERT109 FBP103:FBP109 FLL103:FLL109 FVH103:FVH109 GFD103:GFD109 GOZ103:GOZ109 GYV103:GYV109 HIR103:HIR109 HSN103:HSN109 ICJ103:ICJ109 IMF103:IMF109 IWB103:IWB109 JFX103:JFX109 JPT103:JPT109 JZP103:JZP109 KJL103:KJL109 KTH103:KTH109 LDD103:LDD109 LMZ103:LMZ109 LWV103:LWV109 MGR103:MGR109 MQN103:MQN109 NAJ103:NAJ109 NKF103:NKF109 NUB103:NUB109 ODX103:ODX109 ONT103:ONT109 OXP103:OXP109 PHL103:PHL109 PRH103:PRH109 QBD103:QBD109 QKZ103:QKZ109 QUV103:QUV109 RER103:RER109 RON103:RON109 RYJ103:RYJ109 SIF103:SIF109 SSB103:SSB109 TBX103:TBX109 TLT103:TLT109 TVP103:TVP109 UFL103:UFL109 UPH103:UPH109 UZD103:UZD109 VIZ103:VIZ109 VSV103:VSV109 WCR103:WCR109 WMN103:WMN109 ADL178:ADL183 ANH178:ANH183 AXD178:AXD183 BGZ178:BGZ183 BQV178:BQV183 CAR178:CAR183 CKN178:CKN183 CUJ178:CUJ183 DEF178:DEF183 DOB178:DOB183 DXX178:DXX183 EHT178:EHT183 ERP178:ERP183 FBL178:FBL183 FLH178:FLH183 FVD178:FVD183 GEZ178:GEZ183 GOV178:GOV183 GYR178:GYR183 HIN178:HIN183 HSJ178:HSJ183 ICF178:ICF183 IMB178:IMB183 IVX178:IVX183 JFT178:JFT183 JPP178:JPP183 JZL178:JZL183 KJH178:KJH183 KTD178:KTD183 LCZ178:LCZ183 LMV178:LMV183 LWR178:LWR183 MGN178:MGN183 MQJ178:MQJ183 NAF178:NAF183 NKB178:NKB183 NTX178:NTX183 ODT178:ODT183 ONP178:ONP183 OXL178:OXL183 PHH178:PHH183 PRD178:PRD183 QAZ178:QAZ183 QKV178:QKV183 QUR178:QUR183 REN178:REN183 ROJ178:ROJ183 RYF178:RYF183 SIB178:SIB183 SRX178:SRX183 TBT178:TBT183 TLP178:TLP183 TVL178:TVL183 UFH178:UFH183 UPD178:UPD183 UYZ178:UYZ183 VIV178:VIV183 VSR178:VSR183 WCN178:WCN183 WMJ178:WMJ183 WWF178:WWF183 E350:G350 O182 JK182 TG182 ADC182 AMY182 AWU182 BGQ182 BQM182 CAI182 CKE182 CUA182 DDW182 DNS182 DXO182 EHK182 ERG182 FBC182 FKY182 FUU182 GEQ182 GOM182 GYI182 HIE182 HSA182 IBW182 ILS182 IVO182 JFK182 JPG182 JZC182 KIY182 KSU182 LCQ182 LMM182 LWI182 MGE182 MQA182 MZW182 NJS182 NTO182 ODK182 ONG182 OXC182 PGY182 PQU182 QAQ182 QKM182 QUI182 REE182 ROA182 RXW182 SHS182 SRO182 TBK182 TLG182 TVC182 UEY182 UOU182 UYQ182 VIM182 VSI182 WCE182 WMA182 WVW182 JT178:JT183 KC192:KC196 TY192:TY196 ADU192:ADU196 ANQ192:ANQ196 AXM192:AXM196 BHI192:BHI196 BRE192:BRE196 CBA192:CBA196 CKW192:CKW196 CUS192:CUS196 DEO192:DEO196 DOK192:DOK196 DYG192:DYG196 EIC192:EIC196 ERY192:ERY196 FBU192:FBU196 FLQ192:FLQ196 FVM192:FVM196 GFI192:GFI196 GPE192:GPE196 GZA192:GZA196 HIW192:HIW196 HSS192:HSS196 ICO192:ICO196 IMK192:IMK196 IWG192:IWG196 JGC192:JGC196 JPY192:JPY196 JZU192:JZU196 KJQ192:KJQ196 KTM192:KTM196 LDI192:LDI196 LNE192:LNE196 LXA192:LXA196 MGW192:MGW196 MQS192:MQS196 NAO192:NAO196 NKK192:NKK196 NUG192:NUG196 OEC192:OEC196 ONY192:ONY196 OXU192:OXU196 PHQ192:PHQ196 PRM192:PRM196 QBI192:QBI196 QLE192:QLE196 QVA192:QVA196 REW192:REW196 ROS192:ROS196 RYO192:RYO196 SIK192:SIK196 SSG192:SSG196 TCC192:TCC196 TLY192:TLY196 TVU192:TVU196 UFQ192:UFQ196 UPM192:UPM196 UZI192:UZI196 VJE192:VJE196 VTA192:VTA196 WCW192:WCW196 WMS192:WMS196 WWE237:WWE244 WMI237:WMI244 W215:X215 WWE219:WWE226 JS219:JS226 TO219:TO226 ADK219:ADK226 ANG219:ANG226 AXC219:AXC226 BGY219:BGY226 BQU219:BQU226 CAQ219:CAQ226 CKM219:CKM226 CUI219:CUI226 DEE219:DEE226 DOA219:DOA226 DXW219:DXW226 EHS219:EHS226 ERO219:ERO226 FBK219:FBK226 FLG219:FLG226 FVC219:FVC226 GEY219:GEY226 GOU219:GOU226 GYQ219:GYQ226 HIM219:HIM226 HSI219:HSI226 ICE219:ICE226 IMA219:IMA226 IVW219:IVW226 JFS219:JFS226 JPO219:JPO226 JZK219:JZK226 KJG219:KJG226 KTC219:KTC226 LCY219:LCY226 LMU219:LMU226 LWQ219:LWQ226 MGM219:MGM226 MQI219:MQI226 NAE219:NAE226 NKA219:NKA226 NTW219:NTW226 ODS219:ODS226 ONO219:ONO226 OXK219:OXK226 PHG219:PHG226 PRC219:PRC226 QAY219:QAY226 QKU219:QKU226 QUQ219:QUQ226 REM219:REM226 ROI219:ROI226 RYE219:RYE226 SIA219:SIA226 SRW219:SRW226 TBS219:TBS226 TLO219:TLO226 TVK219:TVK226 UFG219:UFG226 UPC219:UPC226 UYY219:UYY226 VIU219:VIU226 VSQ219:VSQ226 WCM219:WCM226 WMI219:WMI226 JS237:JS244 TO237:TO244 ADK237:ADK244 ANG237:ANG244 AXC237:AXC244 BGY237:BGY244 BQU237:BQU244 CAQ237:CAQ244 CKM237:CKM244 CUI237:CUI244 DEE237:DEE244 DOA237:DOA244 DXW237:DXW244 EHS237:EHS244 ERO237:ERO244 FBK237:FBK244 FLG237:FLG244 FVC237:FVC244 GEY237:GEY244 GOU237:GOU244 GYQ237:GYQ244 HIM237:HIM244 HSI237:HSI244 ICE237:ICE244 IMA237:IMA244 IVW237:IVW244 JFS237:JFS244 JPO237:JPO244 JZK237:JZK244 KJG237:KJG244 KTC237:KTC244 LCY237:LCY244 LMU237:LMU244 LWQ237:LWQ244 MGM237:MGM244 MQI237:MQI244 NAE237:NAE244 NKA237:NKA244 NTW237:NTW244 ODS237:ODS244 ONO237:ONO244 OXK237:OXK244 PHG237:PHG244 PRC237:PRC244 QAY237:QAY244 QKU237:QKU244 QUQ237:QUQ244 REM237:REM244 ROI237:ROI244 RYE237:RYE244 SIA237:SIA244 SRW237:SRW244 TBS237:TBS244 TLO237:TLO244 TVK237:TVK244 UFG237:UFG244 UPC237:UPC244 UYY237:UYY244 VIU237:VIU244 VSQ237:VSQ244 WCM237:WCM244 R15:R16 R9:R10 V15:W15 V9:W9">
      <formula1>900</formula1>
    </dataValidation>
    <dataValidation type="decimal" allowBlank="1" showErrorMessage="1" errorTitle="Ошибка" error="Допускается ввод только действительных чисел!" sqref="WWH196:WWI196 WML196:WMM196 Q182:R182 JM182:JN182 TI182:TJ182 ADE182:ADF182 ANA182:ANB182 AWW182:AWX182 BGS182:BGT182 BQO182:BQP182 CAK182:CAL182 CKG182:CKH182 CUC182:CUD182 DDY182:DDZ182 DNU182:DNV182 DXQ182:DXR182 EHM182:EHN182 ERI182:ERJ182 FBE182:FBF182 FLA182:FLB182 FUW182:FUX182 GES182:GET182 GOO182:GOP182 GYK182:GYL182 HIG182:HIH182 HSC182:HSD182 IBY182:IBZ182 ILU182:ILV182 IVQ182:IVR182 JFM182:JFN182 JPI182:JPJ182 JZE182:JZF182 KJA182:KJB182 KSW182:KSX182 LCS182:LCT182 LMO182:LMP182 LWK182:LWL182 MGG182:MGH182 MQC182:MQD182 MZY182:MZZ182 NJU182:NJV182 NTQ182:NTR182 ODM182:ODN182 ONI182:ONJ182 OXE182:OXF182 PHA182:PHB182 PQW182:PQX182 QAS182:QAT182 QKO182:QKP182 QUK182:QUL182 REG182:REH182 ROC182:ROD182 RXY182:RXZ182 SHU182:SHV182 SRQ182:SRR182 TBM182:TBN182 TLI182:TLJ182 TVE182:TVF182 UFA182:UFB182 UOW182:UOX182 UYS182:UYT182 VIO182:VIP182 VSK182:VSL182 WCG182:WCH182 WMC182:WMD182 WVY182:WVZ182 Z196:AA196 JV196:JW196 TR196:TS196 ADN196:ADO196 ANJ196:ANK196 AXF196:AXG196 BHB196:BHC196 BQX196:BQY196 CAT196:CAU196 CKP196:CKQ196 CUL196:CUM196 DEH196:DEI196 DOD196:DOE196 DXZ196:DYA196 EHV196:EHW196 ERR196:ERS196 FBN196:FBO196 FLJ196:FLK196 FVF196:FVG196 GFB196:GFC196 GOX196:GOY196 GYT196:GYU196 HIP196:HIQ196 HSL196:HSM196 ICH196:ICI196 IMD196:IME196 IVZ196:IWA196 JFV196:JFW196 JPR196:JPS196 JZN196:JZO196 KJJ196:KJK196 KTF196:KTG196 LDB196:LDC196 LMX196:LMY196 LWT196:LWU196 MGP196:MGQ196 MQL196:MQM196 NAH196:NAI196 NKD196:NKE196 NTZ196:NUA196 ODV196:ODW196 ONR196:ONS196 OXN196:OXO196 PHJ196:PHK196 PRF196:PRG196 QBB196:QBC196 QKX196:QKY196 QUT196:QUU196 REP196:REQ196 ROL196:ROM196 RYH196:RYI196 SID196:SIE196 SRZ196:SSA196 TBV196:TBW196 TLR196:TLS196 TVN196:TVO196 UFJ196:UFK196 UPF196:UPG196 UZB196:UZC196 VIX196:VIY196 VST196:VSU196 WCP196:WCQ196 X210 J361 J372 O119:P119 O109:P109 O91 O243 O130 O37">
      <formula1>-9.99999999999999E+23</formula1>
      <formula2>9.99999999999999E+23</formula2>
    </dataValidation>
    <dataValidation allowBlank="1" showInputMessage="1" showErrorMessage="1" prompt="Для выбора выполните двойной щелчок левой клавиши мыши по соответствующей ячейке." sqref="K15:K16 O15:O16 WMG55 WMF182 WWC55 WMQ196 WWM196 Q210 WWB182 VIX119 WMG37 WMG91:WMG92 WMG148 WWC37 WMG73 WWC73 WMG130 WWC91:WWC92 WWC130 WMG166 WWC166 G9:G10 K9:K10 O9:O10 JR182 TN182 VIX109 VST109 WCP109 WML109 VST119 WWH109 ADJ182 WWC148 S37 JO37 TK37 ADG37 ANC37 AWY37 BGU37 BQQ37 CAM37 CKI37 CUE37 DEA37 DNW37 DXS37 EHO37 ERK37 FBG37 FLC37 FUY37 GEU37 GOQ37 GYM37 HII37 HSE37 ICA37 ILW37 IVS37 JFO37 JPK37 JZG37 KJC37 KSY37 LCU37 LMQ37 LWM37 MGI37 MQE37 NAA37 NJW37 NTS37 ODO37 ONK37 OXG37 PHC37 PQY37 QAU37 QKQ37 QUM37 REI37 ROE37 RYA37 SHW37 SRS37 TBO37 TLK37 TVG37 UFC37 UOY37 UYU37 VIQ37 VSM37 WCI37 WME37 WWA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S55 JO55 TK55 ADG55 ANC55 AWY55 BGU55 BQQ55 CAM55 CKI55 CUE55 DEA55 DNW55 DXS55 EHO55 ERK55 FBG55 FLC55 FUY55 GEU55 GOQ55 GYM55 HII55 HSE55 ICA55 ILW55 IVS55 JFO55 JPK55 JZG55 KJC55 KSY55 LCU55 LMQ55 LWM55 MGI55 MQE55 NAA55 NJW55 NTS55 ODO55 ONK55 OXG55 PHC55 PQY55 QAU55 QKQ55 QUM55 REI55 ROE55 RYA55 SHW55 SRS55 TBO55 TLK55 TVG55 UFC55 UOY55 UYU55 VIQ55 VSM55 WCI55 WME55 WWA55 JQ55 TM55 ADI55 ANE55 AXA55 BGW55 BQS55 CAO55 CKK55 CUG55 DEC55 DNY55 DXU55 EHQ55 ERM55 FBI55 FLE55 FVA55 GEW55 GOS55 GYO55 HIK55 HSG55 ICC55 ILY55 IVU55 JFQ55 JPM55 JZI55 KJE55 KTA55 LCW55 LMS55 LWO55 MGK55 MQG55 NAC55 NJY55 NTU55 ODQ55 ONM55 OXI55 PHE55 PRA55 QAW55 QKS55 QUO55 REK55 ROG55 RYC55 SHY55 SRU55 TBQ55 TLM55 TVI55 UFE55 UPA55 UYW55 VIS55 VSO55 WCK55 S73 JO73 TK73 ADG73 ANC73 AWY73 BGU73 BQQ73 CAM73 CKI73 CUE73 DEA73 DNW73 DXS73 EHO73 ERK73 FBG73 FLC73 FUY73 GEU73 GOQ73 GYM73 HII73 HSE73 ICA73 ILW73 IVS73 JFO73 JPK73 JZG73 KJC73 KSY73 LCU73 LMQ73 LWM73 MGI73 MQE73 NAA73 NJW73 NTS73 ODO73 ONK73 OXG73 PHC73 PQY73 QAU73 QKQ73 QUM73 REI73 ROE73 RYA73 SHW73 SRS73 TBO73 TLK73 TVG73 UFC73 UOY73 UYU73 VIQ73 VSM73 WCI73 WME73 WWA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S166:S167 JO166:JO167 TK166:TK167 ADG166:ADG167 ANC166:ANC167 AWY166:AWY167 BGU166:BGU167 BQQ166:BQQ167 CAM166:CAM167 CKI166:CKI167 CUE166:CUE167 DEA166:DEA167 DNW166:DNW167 DXS166:DXS167 EHO166:EHO167 ERK166:ERK167 FBG166:FBG167 FLC166:FLC167 FUY166:FUY167 GEU166:GEU167 GOQ166:GOQ167 GYM166:GYM167 HII166:HII167 HSE166:HSE167 ICA166:ICA167 ILW166:ILW167 IVS166:IVS167 JFO166:JFO167 JPK166:JPK167 JZG166:JZG167 KJC166:KJC167 KSY166:KSY167 LCU166:LCU167 LMQ166:LMQ167 LWM166:LWM167 MGI166:MGI167 MQE166:MQE167 NAA166:NAA167 NJW166:NJW167 NTS166:NTS167 ODO166:ODO167 ONK166:ONK167 OXG166:OXG167 PHC166:PHC167 PQY166:PQY167 QAU166:QAU167 QKQ166:QKQ167 QUM166:QUM167 REI166:REI167 ROE166:ROE167 RYA166:RYA167 SHW166:SHW167 SRS166:SRS167 TBO166:TBO167 TLK166:TLK167 TVG166:TVG167 UFC166:UFC167 UOY166:UOY167 UYU166:UYU167 VIQ166:VIQ167 VSM166:VSM167 WCI166:WCI167 WME166:WME167 WWA166:WWA167 JQ166 TM166 ADI166 ANE166 AXA166 BGW166 BQS166 CAO166 CKK166 CUG166 DEC166 DNY166 DXU166 EHQ166 ERM166 FBI166 FLE166 FVA166 GEW166 GOS166 GYO166 HIK166 HSG166 ICC166 ILY166 IVU166 JFQ166 JPM166 JZI166 KJE166 KTA166 LCW166 LMS166 LWO166 MGK166 MQG166 NAC166 NJY166 NTU166 ODQ166 ONM166 OXI166 PHE166 PRA166 QAW166 QKS166 QUO166 REK166 ROG166 RYC166 SHY166 SRU166 TBQ166 TLM166 TVI166 UFE166 UPA166 UYW166 VIS166 VSO166 WCK166 S91:S92 JO91:JO92 TK91:TK92 ADG91:ADG92 ANC91:ANC92 AWY91:AWY92 BGU91:BGU92 BQQ91:BQQ92 CAM91:CAM92 CKI91:CKI92 CUE91:CUE92 DEA91:DEA92 DNW91:DNW92 DXS91:DXS92 EHO91:EHO92 ERK91:ERK92 FBG91:FBG92 FLC91:FLC92 FUY91:FUY92 GEU91:GEU92 GOQ91:GOQ92 GYM91:GYM92 HII91:HII92 HSE91:HSE92 ICA91:ICA92 ILW91:ILW92 IVS91:IVS92 JFO91:JFO92 JPK91:JPK92 JZG91:JZG92 KJC91:KJC92 KSY91:KSY92 LCU91:LCU92 LMQ91:LMQ92 LWM91:LWM92 MGI91:MGI92 MQE91:MQE92 NAA91:NAA92 NJW91:NJW92 NTS91:NTS92 ODO91:ODO92 ONK91:ONK92 OXG91:OXG92 PHC91:PHC92 PQY91:PQY92 QAU91:QAU92 QKQ91:QKQ92 QUM91:QUM92 REI91:REI92 ROE91:ROE92 RYA91:RYA92 SHW91:SHW92 SRS91:SRS92 TBO91:TBO92 TLK91:TLK92 TVG91:TVG92 UFC91:UFC92 UOY91:UOY92 UYU91:UYU92 VIQ91:VIQ92 VSM91:VSM92 WCI91:WCI92 WME91:WME92 WWA91:WWA92 JQ91:JQ92 TM91:TM92 ADI91:ADI92 ANE91:ANE92 AXA91:AXA92 BGW91:BGW92 BQS91:BQS92 CAO91:CAO92 CKK91:CKK92 CUG91:CUG92 DEC91:DEC92 DNY91:DNY92 DXU91:DXU92 EHQ91:EHQ92 ERM91:ERM92 FBI91:FBI92 FLE91:FLE92 FVA91:FVA92 GEW91:GEW92 GOS91:GOS92 GYO91:GYO92 HIK91:HIK92 HSG91:HSG92 ICC91:ICC92 ILY91:ILY92 IVU91:IVU92 JFQ91:JFQ92 JPM91:JPM92 JZI91:JZI92 KJE91:KJE92 KTA91:KTA92 LCW91:LCW92 LMS91:LMS92 LWO91:LWO92 MGK91:MGK92 MQG91:MQG92 NAC91:NAC92 NJY91:NJY92 NTU91:NTU92 ODQ91:ODQ92 ONM91:ONM92 OXI91:OXI92 PHE91:PHE92 PRA91:PRA92 QAW91:QAW92 QKS91:QKS92 QUO91:QUO92 REK91:REK92 ROG91:ROG92 RYC91:RYC92 SHY91:SHY92 SRU91:SRU92 TBQ91:TBQ92 TLM91:TLM92 TVI91:TVI92 UFE91:UFE92 UPA91:UPA92 UYW91:UYW92 VIS91:VIS92 VSO91:VSO92 WCK91:WCK92 S130:S131 JO130:JO131 TK130:TK131 ADG130:ADG131 ANC130:ANC131 AWY130:AWY131 BGU130:BGU131 BQQ130:BQQ131 CAM130:CAM131 CKI130:CKI131 CUE130:CUE131 DEA130:DEA131 DNW130:DNW131 DXS130:DXS131 EHO130:EHO131 ERK130:ERK131 FBG130:FBG131 FLC130:FLC131 FUY130:FUY131 GEU130:GEU131 GOQ130:GOQ131 GYM130:GYM131 HII130:HII131 HSE130:HSE131 ICA130:ICA131 ILW130:ILW131 IVS130:IVS131 JFO130:JFO131 JPK130:JPK131 JZG130:JZG131 KJC130:KJC131 KSY130:KSY131 LCU130:LCU131 LMQ130:LMQ131 LWM130:LWM131 MGI130:MGI131 MQE130:MQE131 NAA130:NAA131 NJW130:NJW131 NTS130:NTS131 ODO130:ODO131 ONK130:ONK131 OXG130:OXG131 PHC130:PHC131 PQY130:PQY131 QAU130:QAU131 QKQ130:QKQ131 QUM130:QUM131 REI130:REI131 ROE130:ROE131 RYA130:RYA131 SHW130:SHW131 SRS130:SRS131 TBO130:TBO131 TLK130:TLK131 TVG130:TVG131 UFC130:UFC131 UOY130:UOY131 UYU130:UYU131 VIQ130:VIQ131 VSM130:VSM131 WCI130:WCI131 WME130:WME131 WWA130:WWA131 U130 JQ130 TM130 ADI130 ANE130 AXA130 BGW130 BQS130 CAO130 CKK130 CUG130 DEC130 DNY130 DXU130 EHQ130 ERM130 FBI130 FLE130 FVA130 GEW130 GOS130 GYO130 HIK130 HSG130 ICC130 ILY130 IVU130 JFQ130 JPM130 JZI130 KJE130 KTA130 LCW130 LMS130 LWO130 MGK130 MQG130 NAC130 NJY130 NTU130 ODQ130 ONM130 OXI130 PHE130 PRA130 QAW130 QKS130 QUO130 REK130 ROG130 RYC130 SHY130 SRU130 TBQ130 TLM130 TVI130 UFE130 UPA130 UYW130 VIS130 VSO130 WCK130 S148:S149 JO148:JO149 TK148:TK149 ADG148:ADG149 ANC148:ANC149 AWY148:AWY149 BGU148:BGU149 BQQ148:BQQ149 CAM148:CAM149 CKI148:CKI149 CUE148:CUE149 DEA148:DEA149 DNW148:DNW149 DXS148:DXS149 EHO148:EHO149 ERK148:ERK149 FBG148:FBG149 FLC148:FLC149 FUY148:FUY149 GEU148:GEU149 GOQ148:GOQ149 GYM148:GYM149 HII148:HII149 HSE148:HSE149 ICA148:ICA149 ILW148:ILW149 IVS148:IVS149 JFO148:JFO149 JPK148:JPK149 JZG148:JZG149 KJC148:KJC149 KSY148:KSY149 LCU148:LCU149 LMQ148:LMQ149 LWM148:LWM149 MGI148:MGI149 MQE148:MQE149 NAA148:NAA149 NJW148:NJW149 NTS148:NTS149 ODO148:ODO149 ONK148:ONK149 OXG148:OXG149 PHC148:PHC149 PQY148:PQY149 QAU148:QAU149 QKQ148:QKQ149 QUM148:QUM149 REI148:REI149 ROE148:ROE149 RYA148:RYA149 SHW148:SHW149 SRS148:SRS149 TBO148:TBO149 TLK148:TLK149 TVG148:TVG149 UFC148:UFC149 UOY148:UOY149 UYU148:UYU149 VIQ148:VIQ149 VSM148:VSM149 WCI148:WCI149 WME148:WME149 WWA148:WWA149 U148 JQ148 TM148 ADI148 ANE148 AXA148 BGW148 BQS148 CAO148 CKK148 CUG148 DEC148 DNY148 DXU148 EHQ148 ERM148 FBI148 FLE148 FVA148 GEW148 GOS148 GYO148 HIK148 HSG148 ICC148 ILY148 IVU148 JFQ148 JPM148 JZI148 KJE148 KTA148 LCW148 LMS148 LWO148 MGK148 MQG148 NAC148 NJY148 NTU148 ODQ148 ONM148 OXI148 PHE148 PRA148 QAW148 QKS148 QUO148 REK148 ROG148 RYC148 SHY148 SRU148 TBQ148 TLM148 TVI148 UFE148 UPA148 UYW148 VIS148 VSO148 WCK148 JV109 TR109 ADN109 ANJ109 AXF109 BHB109 BQX109 CAT109 CKP109 CUL109 DEH109 DOD109 DXZ109 EHV109 ERR109 FBN109 FLJ109 FVF109 GFB109 GOX109 GYT109 HIP109 HSL109 ICH109 IMD109 IVZ109 JFV109 JPR109 JZN109 KJJ109 KTF109 LDB109 LMX109 LWT109 MGP109 MQL109 NAH109 NKD109 NTZ109 ODV109 ONR109 OXN109 PHJ109 PRF109 QBB109 QKX109 QUT109 REP109 ROL109 RYH109 SID109 SRZ109 TBV109 TLR109 TVN109 UFJ109 UPF109 UZB109 ANF182 AXB182 BGX182 BQT182 CAP182 CKL182 CUH182 DED182 DNZ182 DXV182 EHR182 ERN182 FBJ182 FLF182 FVB182 GEX182 GOT182 GYP182 HIL182 HSH182 ICD182 ILZ182 IVV182 JFR182 JPN182 JZJ182 KJF182 KTB182 LCX182 LMT182 LWP182 MGL182 MQH182 NAD182 NJZ182 NTV182 ODR182 ONN182 OXJ182 PHF182 PRB182 QAX182 QKT182 QUP182 REL182 ROH182 RYD182 SHZ182 SRV182 TBR182 TLN182 TVJ182 UFF182 UPB182 UYX182 VIT182 VSP182 WCL182 WMH182 WWD182 WCP119 WML119 WWH119 UZB119 JT119 TP119 ADL119 ANH119 AXD119 BGZ119 BQV119 CAR119 CKN119 CUJ119 DEF119 DOB119 DXX119 EHT119 ERP119 FBL119 FLH119 FVD119 GEZ119 GOV119 GYR119 HIN119 HSJ119 ICF119 IMB119 IVX119 JFT119 JPP119 JZL119 KJH119 KTD119 LCZ119 LMV119 LWR119 MGN119 MQJ119 NAF119 NKB119 NTX119 ODT119 ONP119 OXL119 PHH119 PRD119 QAZ119 QKV119 QUR119 REN119 ROJ119 RYF119 SIB119 SRX119 TBT119 TLP119 TVL119 UFH119 UPD119 UYZ119 VIV119 VSR119 WCN119 WMJ119 WWF119 JV119 TR119 ADN119 ANJ119 AXF119 BHB119 BQX119 CAT119 CKP119 CUL119 DEH119 DOD119 DXZ119 EHV119 ERR119 FBN119 FLJ119 FVF119 GFB119 GOX119 GYT119 HIP119 HSL119 ICH119 IMD119 IVZ119 JFV119 JPR119 JZN119 KJJ119 KTF119 LDB119 LMX119 LWT119 MGP119 MQL119 NAH119 NKD119 NTZ119 ODV119 ONR119 OXN119 PHJ119 PRF119 QBB119 QKX119 QUT119 REP119 ROL119 RYH119 SID119 SRZ119 TBV119 TLR119 TVN119 UFJ119 UPF119 X119 T182 JP182 TL182 ADH182 AND182 AWZ182 BGV182 BQR182 CAN182 CKJ182 CUF182 DEB182 DNX182 DXT182 EHP182 ERL182 FBH182 FLD182 FUZ182 GEV182 GOR182 GYN182 HIJ182 HSF182 ICB182 ILX182 IVT182 JFP182 JPL182 JZH182 KJD182 KSZ182 LCV182 LMR182 LWN182 MGJ182 MQF182 NAB182 NJX182 NTT182 ODP182 ONL182 OXH182 PHD182 PQZ182 QAV182 QKR182 QUN182 REJ182 ROF182 RYB182 SHX182 SRT182 TBP182 TLL182 TVH182 UFD182 UOZ182 UYV182 VIR182 VSN182 WCJ182 V196 JR196 TN196 ADJ196 ANF196 AXB196 BGX196 BQT196 CAP196 CKL196 CUH196 DED196 DNZ196 DXV196 EHR196 ERN196 FBJ196 FLF196 FVB196 GEX196 GOT196 GYP196 HIL196 HSH196 ICD196 ILZ196 IVV196 JFR196 JPN196 JZJ196 KJF196 KTB196 LCX196 LMT196 LWP196 MGL196 MQH196 NAD196 NJZ196 NTV196 ODR196 ONN196 OXJ196 PHF196 PRB196 QAX196 QKT196 QUP196 REL196 ROH196 RYD196 SHZ196 SRV196 TBR196 TLN196 TVJ196 UFF196 UPB196 UYX196 VIT196 VSP196 WCL196 WMH196 WWD196 R196 JN196 TJ196 ADF196 ANB196 AWX196 BGT196 BQP196 CAL196 CKH196 CUD196 DDZ196 DNV196 DXR196 EHN196 ERJ196 FBF196 FLB196 FUX196 GET196 GOP196 GYL196 HIH196 HSD196 IBZ196 ILV196 IVR196 JFN196 JPJ196 JZF196 KJB196 KSX196 LCT196 LMP196 LWL196 MGH196 MQD196 MZZ196 NJV196 NTR196 ODN196 ONJ196 OXF196 PHB196 PQX196 QAT196 QKP196 QUL196 REH196 ROD196 RXZ196 SHV196 SRR196 TBN196 TLJ196 TVF196 UFB196 UOX196 UYT196 VIP196 VSL196 WCH196 WMD196 WVZ196 N196 JJ196 TF196 ADB196 AMX196 AWT196 BGP196 BQL196 CAH196 CKD196 CTZ196 DDV196 DNR196 DXN196 EHJ196 ERF196 FBB196 FKX196 FUT196 GEP196 GOL196 GYH196 HID196 HRZ196 IBV196 ILR196 IVN196 JFJ196 JPF196 JZB196 KIX196 KST196 LCP196 LML196 LWH196 MGD196 MPZ196 MZV196 NJR196 NTN196 ODJ196 ONF196 OXB196 PGX196 PQT196 QAP196 QKL196 QUH196 RED196 RNZ196 RXV196 SHR196 SRN196 TBJ196 TLF196 TVB196 UEX196 UOT196 UYP196 VIL196 VSH196 WCD196 WLZ196 WVV196 AC196:AC197 JY196:JY197 TU196:TU197 ADQ196:ADQ197 ANM196:ANM197 AXI196:AXI197 BHE196:BHE197 BRA196:BRA197 CAW196:CAW197 CKS196:CKS197 CUO196:CUO197 DEK196:DEK197 DOG196:DOG197 DYC196:DYC197 EHY196:EHY197 ERU196:ERU197 FBQ196:FBQ197 FLM196:FLM197 FVI196:FVI197 GFE196:GFE197 GPA196:GPA197 GYW196:GYW197 HIS196:HIS197 HSO196:HSO197 ICK196:ICK197 IMG196:IMG197 IWC196:IWC197 JFY196:JFY197 JPU196:JPU197 JZQ196:JZQ197 KJM196:KJM197 KTI196:KTI197 LDE196:LDE197 LNA196:LNA197 LWW196:LWW197 MGS196:MGS197 MQO196:MQO197 NAK196:NAK197 NKG196:NKG197 NUC196:NUC197 ODY196:ODY197 ONU196:ONU197 OXQ196:OXQ197 PHM196:PHM197 PRI196:PRI197 QBE196:QBE197 QLA196:QLA197 QUW196:QUW197 RES196:RES197 ROO196:ROO197 RYK196:RYK197 SIG196:SIG197 SSC196:SSC197 TBY196:TBY197 TLU196:TLU197 TVQ196:TVQ197 UFM196:UFM197 UPI196:UPI197 UZE196:UZE197 VJA196:VJA197 VSW196:VSW197 WCS196:WCS197 WMO196:WMO197 WWK196:WWK197 KA196 TW196 ADS196 ANO196 AXK196 BHG196 BRC196 CAY196 CKU196 CUQ196 DEM196 DOI196 DYE196 EIA196 ERW196 FBS196 FLO196 FVK196 GFG196 GPC196 GYY196 HIU196 HSQ196 ICM196 IMI196 IWE196 JGA196 JPW196 JZS196 KJO196 KTK196 LDG196 LNC196 LWY196 MGU196 MQQ196 NAM196 NKI196 NUE196 OEA196 ONW196 OXS196 PHO196 PRK196 QBG196 QLC196 QUY196 REU196 ROQ196 RYM196 SII196 SSE196 TCA196 TLW196 TVS196 UFO196 UPK196 UZG196 VJC196 VSY196 WCU196 WMG225 WWC225 S225 JO225 TK225 ADG225 ANC225 AWY225 BGU225 BQQ225 CAM225 CKI225 CUE225 DEA225 DNW225 DXS225 EHO225 ERK225 FBG225 FLC225 FUY225 GEU225 GOQ225 GYM225 HII225 HSE225 ICA225 ILW225 IVS225 JFO225 JPK225 JZG225 KJC225 KSY225 LCU225 LMQ225 LWM225 MGI225 MQE225 NAA225 NJW225 NTS225 ODO225 ONK225 OXG225 PHC225 PQY225 QAU225 QKQ225 QUM225 REI225 ROE225 RYA225 SHW225 SRS225 TBO225 TLK225 TVG225 UFC225 UOY225 UYU225 VIQ225 VSM225 WCI225 WME225 WWA225 JQ225 TM225 ADI225 ANE225 AXA225 BGW225 BQS225 CAO225 CKK225 CUG225 DEC225 DNY225 DXU225 EHQ225 ERM225 FBI225 FLE225 FVA225 GEW225 GOS225 GYO225 HIK225 HSG225 ICC225 ILY225 IVU225 JFQ225 JPM225 JZI225 KJE225 KTA225 LCW225 LMS225 LWO225 MGK225 MQG225 NAC225 NJY225 NTU225 ODQ225 ONM225 OXI225 PHE225 PRA225 QAW225 QKS225 QUO225 REK225 ROG225 RYC225 SHY225 SRU225 TBQ225 TLM225 TVI225 UFE225 UPA225 UYW225 VIS225 VSO225 WCK225 U225 U73 U37 JO243 S243 WWC243 WMG243 WCK243 VSO243 VIS243 UYW243 UPA243 UFE243 TVI243 TLM243 TBQ243 SRU243 SHY243 RYC243 ROG243 REK243 QUO243 QKS243 QAW243 PRA243 PHE243 OXI243 ONM243 ODQ243 NTU243 NJY243 NAC243 MQG243 MGK243 LWO243 LMS243 LCW243 KTA243 KJE243 JZI243 JPM243 JFQ243 IVU243 ILY243 ICC243 HSG243 HIK243 GYO243 GOS243 GEW243 FVA243 FLE243 FBI243 ERM243 EHQ243 DXU243 DNY243 DEC243 CUG243 CKK243 CAO243 BQS243 BGW243 AXA243 ANE243 ADI243 TM243 TK243 JQ243 WWA243 WME243 WCI243 VSM243 VIQ243 UYU243 UOY243 UFC243 TVG243 TLK243 TBO243 SRS243 SHW243 RYA243 ROE243 REI243 QUM243 QKQ243 QAU243 PQY243 PHC243 OXG243 ONK243 ODO243 NTS243 NJW243 NAA243 MQE243 MGI243 LWM243 LMQ243 LCU243 KSY243 KJC243 JZG243 JPK243 JFO243 IVS243 ILW243 ICA243 HSE243 HII243 GYM243 GOQ243 GEU243 FUY243 FLC243 FBG243 ERK243 EHO243 DXS243 DNW243 DEA243 CUE243 CKI243 CAM243 BQQ243 BGU243 AWY243 ANC243 ADG243 U243 S9:S10 S15:S16 U55 Z119 Z109 U166 U91:U92 V182 AE196 WWF109:WWF110 WMJ109:WMJ110 WCN109:WCN110 VSR109:VSR110 VIV109:VIV110 UYZ109:UYZ110 UPD109:UPD110 UFH109:UFH110 TVL109:TVL110 TLP109:TLP110 TBT109:TBT110 SRX109:SRX110 SIB109:SIB110 RYF109:RYF110 ROJ109:ROJ110 REN109:REN110 QUR109:QUR110 QKV109:QKV110 QAZ109:QAZ110 PRD109:PRD110 PHH109:PHH110 OXL109:OXL110 ONP109:ONP110 ODT109:ODT110 NTX109:NTX110 NKB109:NKB110 NAF109:NAF110 MQJ109:MQJ110 MGN109:MGN110 LWR109:LWR110 LMV109:LMV110 LCZ109:LCZ110 KTD109:KTD110 KJH109:KJH110 JZL109:JZL110 JPP109:JPP110 JFT109:JFT110 IVX109:IVX110 IMB109:IMB110 ICF109:ICF110 HSJ109:HSJ110 HIN109:HIN110 GYR109:GYR110 GOV109:GOV110 GEZ109:GEZ110 FVD109:FVD110 FLH109:FLH110 FBL109:FBL110 ERP109:ERP110 EHT109:EHT110 DXX109:DXX110 DOB109:DOB110 DEF109:DEF110 CUJ109:CUJ110 CKN109:CKN110 CAR109:CAR110 BQV109:BQV110 BGZ109:BGZ110 AXD109:AXD110 ANH109:ANH110 ADL109:ADL110 TP109:TP110 JT109:JT110 X109:X110"/>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WMF166:WMF167 WWB166:WWB167 WMK119 WMF130:WMF131 WWB130:WWB131 WMF148:WMF149 WWB148:WWB149 WMD91:WMD92 WVZ91:WVZ92 WMF37 WMF73 WWB37 WWB73 WMK109 WWG109 WMF55 I291 WWG119 J267:L267 WWB55 R259:T259 J263:L263 U182 JQ182 R37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T37 JP37 TL37 ADH37 AND37 AWZ37 BGV37 BQR37 CAN37 CKJ37 CUF37 DEB37 DNX37 DXT37 EHP37 ERL37 FBH37 FLD37 FUZ37 GEV37 GOR37 GYN37 HIJ37 HSF37 ICB37 ILX37 IVT37 JFP37 JPL37 JZH37 KJD37 KSZ37 LCV37 LMR37 LWN37 MGJ37 MQF37 NAB37 NJX37 NTT37 ODP37 ONL37 OXH37 PHD37 PQZ37 QAV37 QKR37 QUN37 REJ37 ROF37 RYB37 SHX37 SRT37 TBP37 TLL37 TVH37 UFD37 UOZ37 UYV37 VIR37 VSN37 WCJ37 R55 JN55 TJ55 ADF55 ANB55 AWX55 BGT55 BQP55 CAL55 CKH55 CUD55 DDZ55 DNV55 DXR55 EHN55 ERJ55 FBF55 FLB55 FUX55 GET55 GOP55 GYL55 HIH55 HSD55 IBZ55 ILV55 IVR55 JFN55 JPJ55 JZF55 KJB55 KSX55 LCT55 LMP55 LWL55 MGH55 MQD55 MZZ55 NJV55 NTR55 ODN55 ONJ55 OXF55 PHB55 PQX55 QAT55 QKP55 QUL55 REH55 ROD55 RXZ55 SHV55 SRR55 TBN55 TLJ55 TVF55 UFB55 UOX55 UYT55 VIP55 VSL55 WCH55 WMD55 WVZ55 T55 JP55 TL55 ADH55 AND55 AWZ55 BGV55 BQR55 CAN55 CKJ55 CUF55 DEB55 DNX55 DXT55 EHP55 ERL55 FBH55 FLD55 FUZ55 GEV55 GOR55 GYN55 HIJ55 HSF55 ICB55 ILX55 IVT55 JFP55 JPL55 JZH55 KJD55 KSZ55 LCV55 LMR55 LWN55 MGJ55 MQF55 NAB55 NJX55 NTT55 ODP55 ONL55 OXH55 PHD55 PQZ55 QAV55 QKR55 QUN55 REJ55 ROF55 RYB55 SHX55 SRT55 TBP55 TLL55 TVH55 UFD55 UOZ55 UYV55 VIR55 VSN55 WCJ55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T73 JP73 TL73 ADH73 AND73 AWZ73 BGV73 BQR73 CAN73 CKJ73 CUF73 DEB73 DNX73 DXT73 EHP73 ERL73 FBH73 FLD73 FUZ73 GEV73 GOR73 GYN73 HIJ73 HSF73 ICB73 ILX73 IVT73 JFP73 JPL73 JZH73 KJD73 KSZ73 LCV73 LMR73 LWN73 MGJ73 MQF73 NAB73 NJX73 NTT73 ODP73 ONL73 OXH73 PHD73 PQZ73 QAV73 QKR73 QUN73 REJ73 ROF73 RYB73 SHX73 SRT73 TBP73 TLL73 TVH73 UFD73 UOZ73 UYV73 VIR73 VSN73 WCJ73 R166:R167 JN166:JN167 TJ166:TJ167 ADF166:ADF167 ANB166:ANB167 AWX166:AWX167 BGT166:BGT167 BQP166:BQP167 CAL166:CAL167 CKH166:CKH167 CUD166:CUD167 DDZ166:DDZ167 DNV166:DNV167 DXR166:DXR167 EHN166:EHN167 ERJ166:ERJ167 FBF166:FBF167 FLB166:FLB167 FUX166:FUX167 GET166:GET167 GOP166:GOP167 GYL166:GYL167 HIH166:HIH167 HSD166:HSD167 IBZ166:IBZ167 ILV166:ILV167 IVR166:IVR167 JFN166:JFN167 JPJ166:JPJ167 JZF166:JZF167 KJB166:KJB167 KSX166:KSX167 LCT166:LCT167 LMP166:LMP167 LWL166:LWL167 MGH166:MGH167 MQD166:MQD167 MZZ166:MZZ167 NJV166:NJV167 NTR166:NTR167 ODN166:ODN167 ONJ166:ONJ167 OXF166:OXF167 PHB166:PHB167 PQX166:PQX167 QAT166:QAT167 QKP166:QKP167 QUL166:QUL167 REH166:REH167 ROD166:ROD167 RXZ166:RXZ167 SHV166:SHV167 SRR166:SRR167 TBN166:TBN167 TLJ166:TLJ167 TVF166:TVF167 UFB166:UFB167 UOX166:UOX167 UYT166:UYT167 VIP166:VIP167 VSL166:VSL167 WCH166:WCH167 WMD166:WMD167 WVZ166:WVZ167 T166:T167 JP166:JP167 TL166:TL167 ADH166:ADH167 AND166:AND167 AWZ166:AWZ167 BGV166:BGV167 BQR166:BQR167 CAN166:CAN167 CKJ166:CKJ167 CUF166:CUF167 DEB166:DEB167 DNX166:DNX167 DXT166:DXT167 EHP166:EHP167 ERL166:ERL167 FBH166:FBH167 FLD166:FLD167 FUZ166:FUZ167 GEV166:GEV167 GOR166:GOR167 GYN166:GYN167 HIJ166:HIJ167 HSF166:HSF167 ICB166:ICB167 ILX166:ILX167 IVT166:IVT167 JFP166:JFP167 JPL166:JPL167 JZH166:JZH167 KJD166:KJD167 KSZ166:KSZ167 LCV166:LCV167 LMR166:LMR167 LWN166:LWN167 MGJ166:MGJ167 MQF166:MQF167 NAB166:NAB167 NJX166:NJX167 NTT166:NTT167 ODP166:ODP167 ONL166:ONL167 OXH166:OXH167 PHD166:PHD167 PQZ166:PQZ167 QAV166:QAV167 QKR166:QKR167 QUN166:QUN167 REJ166:REJ167 ROF166:ROF167 RYB166:RYB167 SHX166:SHX167 SRT166:SRT167 TBP166:TBP167 TLL166:TLL167 TVH166:TVH167 UFD166:UFD167 UOZ166:UOZ167 UYV166:UYV167 VIR166:VIR167 VSN166:VSN167 WCJ166:WCJ167 T91:T92 JP91:JP92 TL91:TL92 ADH91:ADH92 AND91:AND92 AWZ91:AWZ92 BGV91:BGV92 BQR91:BQR92 CAN91:CAN92 CKJ91:CKJ92 CUF91:CUF92 DEB91:DEB92 DNX91:DNX92 DXT91:DXT92 EHP91:EHP92 ERL91:ERL92 FBH91:FBH92 FLD91:FLD92 FUZ91:FUZ92 GEV91:GEV92 GOR91:GOR92 GYN91:GYN92 HIJ91:HIJ92 HSF91:HSF92 ICB91:ICB92 ILX91:ILX92 IVT91:IVT92 JFP91:JFP92 JPL91:JPL92 JZH91:JZH92 KJD91:KJD92 KSZ91:KSZ92 LCV91:LCV92 LMR91:LMR92 LWN91:LWN92 MGJ91:MGJ92 MQF91:MQF92 NAB91:NAB92 NJX91:NJX92 NTT91:NTT92 ODP91:ODP92 ONL91:ONL92 OXH91:OXH92 PHD91:PHD92 PQZ91:PQZ92 QAV91:QAV92 QKR91:QKR92 QUN91:QUN92 REJ91:REJ92 ROF91:ROF92 RYB91:RYB92 SHX91:SHX92 SRT91:SRT92 TBP91:TBP92 TLL91:TLL92 TVH91:TVH92 UFD91:UFD92 UOZ91:UOZ92 UYV91:UYV92 VIR91:VIR92 VSN91:VSN92 WCJ91:WCJ92 WMF91:WMF92 WWB91:WWB92 R91:R92 JN91:JN92 TJ91:TJ92 ADF91:ADF92 ANB91:ANB92 AWX91:AWX92 BGT91:BGT92 BQP91:BQP92 CAL91:CAL92 CKH91:CKH92 CUD91:CUD92 DDZ91:DDZ92 DNV91:DNV92 DXR91:DXR92 EHN91:EHN92 ERJ91:ERJ92 FBF91:FBF92 FLB91:FLB92 FUX91:FUX92 GET91:GET92 GOP91:GOP92 GYL91:GYL92 HIH91:HIH92 HSD91:HSD92 IBZ91:IBZ92 ILV91:ILV92 IVR91:IVR92 JFN91:JFN92 JPJ91:JPJ92 JZF91:JZF92 KJB91:KJB92 KSX91:KSX92 LCT91:LCT92 LMP91:LMP92 LWL91:LWL92 MGH91:MGH92 MQD91:MQD92 MZZ91:MZZ92 NJV91:NJV92 NTR91:NTR92 ODN91:ODN92 ONJ91:ONJ92 OXF91:OXF92 PHB91:PHB92 PQX91:PQX92 QAT91:QAT92 QKP91:QKP92 QUL91:QUL92 REH91:REH92 ROD91:ROD92 RXZ91:RXZ92 SHV91:SHV92 SRR91:SRR92 TBN91:TBN92 TLJ91:TLJ92 TVF91:TVF92 UFB91:UFB92 UOX91:UOX92 UYT91:UYT92 VIP91:VIP92 VSL91:VSL92 WCH91:WCH92 R130:R131 JN130:JN131 TJ130:TJ131 ADF130:ADF131 ANB130:ANB131 AWX130:AWX131 BGT130:BGT131 BQP130:BQP131 CAL130:CAL131 CKH130:CKH131 CUD130:CUD131 DDZ130:DDZ131 DNV130:DNV131 DXR130:DXR131 EHN130:EHN131 ERJ130:ERJ131 FBF130:FBF131 FLB130:FLB131 FUX130:FUX131 GET130:GET131 GOP130:GOP131 GYL130:GYL131 HIH130:HIH131 HSD130:HSD131 IBZ130:IBZ131 ILV130:ILV131 IVR130:IVR131 JFN130:JFN131 JPJ130:JPJ131 JZF130:JZF131 KJB130:KJB131 KSX130:KSX131 LCT130:LCT131 LMP130:LMP131 LWL130:LWL131 MGH130:MGH131 MQD130:MQD131 MZZ130:MZZ131 NJV130:NJV131 NTR130:NTR131 ODN130:ODN131 ONJ130:ONJ131 OXF130:OXF131 PHB130:PHB131 PQX130:PQX131 QAT130:QAT131 QKP130:QKP131 QUL130:QUL131 REH130:REH131 ROD130:ROD131 RXZ130:RXZ131 SHV130:SHV131 SRR130:SRR131 TBN130:TBN131 TLJ130:TLJ131 TVF130:TVF131 UFB130:UFB131 UOX130:UOX131 UYT130:UYT131 VIP130:VIP131 VSL130:VSL131 WCH130:WCH131 WMD130:WMD131 WVZ130:WVZ131 T130:T131 JP130:JP131 TL130:TL131 ADH130:ADH131 AND130:AND131 AWZ130:AWZ131 BGV130:BGV131 BQR130:BQR131 CAN130:CAN131 CKJ130:CKJ131 CUF130:CUF131 DEB130:DEB131 DNX130:DNX131 DXT130:DXT131 EHP130:EHP131 ERL130:ERL131 FBH130:FBH131 FLD130:FLD131 FUZ130:FUZ131 GEV130:GEV131 GOR130:GOR131 GYN130:GYN131 HIJ130:HIJ131 HSF130:HSF131 ICB130:ICB131 ILX130:ILX131 IVT130:IVT131 JFP130:JFP131 JPL130:JPL131 JZH130:JZH131 KJD130:KJD131 KSZ130:KSZ131 LCV130:LCV131 LMR130:LMR131 LWN130:LWN131 MGJ130:MGJ131 MQF130:MQF131 NAB130:NAB131 NJX130:NJX131 NTT130:NTT131 ODP130:ODP131 ONL130:ONL131 OXH130:OXH131 PHD130:PHD131 PQZ130:PQZ131 QAV130:QAV131 QKR130:QKR131 QUN130:QUN131 REJ130:REJ131 ROF130:ROF131 RYB130:RYB131 SHX130:SHX131 SRT130:SRT131 TBP130:TBP131 TLL130:TLL131 TVH130:TVH131 UFD130:UFD131 UOZ130:UOZ131 UYV130:UYV131 VIR130:VIR131 VSN130:VSN131 WCJ130:WCJ131 R148:R149 JN148:JN149 TJ148:TJ149 ADF148:ADF149 ANB148:ANB149 AWX148:AWX149 BGT148:BGT149 BQP148:BQP149 CAL148:CAL149 CKH148:CKH149 CUD148:CUD149 DDZ148:DDZ149 DNV148:DNV149 DXR148:DXR149 EHN148:EHN149 ERJ148:ERJ149 FBF148:FBF149 FLB148:FLB149 FUX148:FUX149 GET148:GET149 GOP148:GOP149 GYL148:GYL149 HIH148:HIH149 HSD148:HSD149 IBZ148:IBZ149 ILV148:ILV149 IVR148:IVR149 JFN148:JFN149 JPJ148:JPJ149 JZF148:JZF149 KJB148:KJB149 KSX148:KSX149 LCT148:LCT149 LMP148:LMP149 LWL148:LWL149 MGH148:MGH149 MQD148:MQD149 MZZ148:MZZ149 NJV148:NJV149 NTR148:NTR149 ODN148:ODN149 ONJ148:ONJ149 OXF148:OXF149 PHB148:PHB149 PQX148:PQX149 QAT148:QAT149 QKP148:QKP149 QUL148:QUL149 REH148:REH149 ROD148:ROD149 RXZ148:RXZ149 SHV148:SHV149 SRR148:SRR149 TBN148:TBN149 TLJ148:TLJ149 TVF148:TVF149 UFB148:UFB149 UOX148:UOX149 UYT148:UYT149 VIP148:VIP149 VSL148:VSL149 WCH148:WCH149 WMD148:WMD149 WVZ148:WVZ149 T148:T149 JP148:JP149 TL148:TL149 ADH148:ADH149 AND148:AND149 AWZ148:AWZ149 BGV148:BGV149 BQR148:BQR149 CAN148:CAN149 CKJ148:CKJ149 CUF148:CUF149 DEB148:DEB149 DNX148:DNX149 DXT148:DXT149 EHP148:EHP149 ERL148:ERL149 FBH148:FBH149 FLD148:FLD149 FUZ148:FUZ149 GEV148:GEV149 GOR148:GOR149 GYN148:GYN149 HIJ148:HIJ149 HSF148:HSF149 ICB148:ICB149 ILX148:ILX149 IVT148:IVT149 JFP148:JFP149 JPL148:JPL149 JZH148:JZH149 KJD148:KJD149 KSZ148:KSZ149 LCV148:LCV149 LMR148:LMR149 LWN148:LWN149 MGJ148:MGJ149 MQF148:MQF149 NAB148:NAB149 NJX148:NJX149 NTT148:NTT149 ODP148:ODP149 ONL148:ONL149 OXH148:OXH149 PHD148:PHD149 PQZ148:PQZ149 QAV148:QAV149 QKR148:QKR149 QUN148:QUN149 REJ148:REJ149 ROF148:ROF149 RYB148:RYB149 SHX148:SHX149 SRT148:SRT149 TBP148:TBP149 TLL148:TLL149 TVH148:TVH149 UFD148:UFD149 UOZ148:UOZ149 UYV148:UYV149 VIR148:VIR149 VSN148:VSN149 WCJ148:WCJ149 W109 JS109 TO109 ADK109 ANG109 AXC109 BGY109 BQU109 CAQ109 CKM109 CUI109 DEE109 DOA109 DXW109 EHS109 ERO109 FBK109 FLG109 FVC109 GEY109 GOU109 GYQ109 HIM109 HSI109 ICE109 IMA109 IVW109 JFS109 JPO109 JZK109 KJG109 KTC109 LCY109 LMU109 LWQ109 MGM109 MQI109 NAE109 NKA109 NTW109 ODS109 ONO109 OXK109 PHG109 PRC109 QAY109 QKU109 QUQ109 REM109 ROI109 RYE109 SIA109 SRW109 TBS109 TLO109 TVK109 UFG109 UPC109 UYY109 VIU109 VSQ109 WCM109 WMI109 WWE109 Y109 JU109 TQ109 ADM109 ANI109 AXE109 BHA109 BQW109 CAS109 CKO109 CUK109 DEG109 DOC109 DXY109 EHU109 ERQ109 FBM109 FLI109 FVE109 GFA109 GOW109 GYS109 HIO109 HSK109 ICG109 IMC109 IVY109 JFU109 JPQ109 JZM109 KJI109 KTE109 LDA109 LMW109 LWS109 MGO109 MQK109 NAG109 NKC109 NTY109 ODU109 ONQ109 OXM109 PHI109 PRE109 QBA109 QKW109 QUS109 REO109 ROK109 RYG109 SIC109 SRY109 TBU109 TLQ109 TVM109 UFI109 UPE109 UZA109 VIW109 VSS109 WCO109 TM182 ADI182 ANE182 AXA182 BGW182 BQS182 CAO182 CKK182 CUG182 DEC182 DNY182 DXU182 EHQ182 ERM182 FBI182 FLE182 FVA182 GEW182 GOS182 GYO182 HIK182 HSG182 ICC182 ILY182 IVU182 JFQ182 JPM182 JZI182 KJE182 KTA182 LCW182 LMS182 LWO182 MGK182 MQG182 NAC182 NJY182 NTU182 ODQ182 ONM182 OXI182 PHE182 PRA182 QAW182 QKS182 QUO182 REK182 ROG182 RYC182 SHY182 SRU182 TBQ182 TLM182 TVI182 UFE182 UPA182 UYW182 VIS182 VSO182 WCK182 WMG182 WWC182 S182 JO182 TK182 ADG182 ANC182 AWY182 BGU182 BQQ182 CAM182 CKI182 CUE182 DEA182 DNW182 DXS182 EHO182 ERK182 FBG182 FLC182 FUY182 GEU182 GOQ182 GYM182 HII182 HSE182 ICA182 ILW182 IVS182 JFO182 JPK182 JZG182 KJC182 KSY182 LCU182 LMQ182 LWM182 MGI182 MQE182 NAA182 NJW182 NTS182 ODO182 ONK182 OXG182 PHC182 PQY182 QAU182 QKQ182 QUM182 REI182 ROE182 RYA182 SHW182 SRS182 TBO182 TLK182 TVG182 UFC182 UOY182 UYU182 VIQ182 VSM182 WCI182 WME182 WWA182 W119 JS119 TO119 ADK119 ANG119 AXC119 BGY119 BQU119 CAQ119 CKM119 CUI119 DEE119 DOA119 DXW119 EHS119 ERO119 FBK119 FLG119 FVC119 GEY119 GOU119 GYQ119 HIM119 HSI119 ICE119 IMA119 IVW119 JFS119 JPO119 JZK119 KJG119 KTC119 LCY119 LMU119 LWQ119 MGM119 MQI119 NAE119 NKA119 NTW119 ODS119 ONO119 OXK119 PHG119 PRC119 QAY119 QKU119 QUQ119 REM119 ROI119 RYE119 SIA119 SRW119 TBS119 TLO119 TVK119 UFG119 UPC119 UYY119 VIU119 VSQ119 WCM119 WMI119 WWE119 Y119 JU119 TQ119 ADM119 ANI119 AXE119 BHA119 BQW119 CAS119 CKO119 CUK119 DEG119 DOC119 DXY119 EHU119 ERQ119 FBM119 FLI119 FVE119 GFA119 GOW119 GYS119 HIO119 HSK119 ICG119 IMC119 IVY119 JFU119 JPQ119 JZM119 KJI119 KTE119 LDA119 LMW119 LWS119 MGO119 MQK119 NAG119 NKC119 NTY119 ODU119 ONQ119 OXM119 PHI119 PRE119 QBA119 QKW119 QUS119 REO119 ROK119 RYG119 SIC119 SRY119 TBU119 TLQ119 TVM119 UFI119 UPE119 UZA119 VIW119 VSS119 WCO119 AD196:AD197 JZ196:JZ197 TV196:TV197 ADR196:ADR197 ANN196:ANN197 AXJ196:AXJ197 BHF196:BHF197 BRB196:BRB197 CAX196:CAX197 CKT196:CKT197 CUP196:CUP197 DEL196:DEL197 DOH196:DOH197 DYD196:DYD197 EHZ196:EHZ197 ERV196:ERV197 FBR196:FBR197 FLN196:FLN197 FVJ196:FVJ197 GFF196:GFF197 GPB196:GPB197 GYX196:GYX197 HIT196:HIT197 HSP196:HSP197 ICL196:ICL197 IMH196:IMH197 IWD196:IWD197 JFZ196:JFZ197 JPV196:JPV197 JZR196:JZR197 KJN196:KJN197 KTJ196:KTJ197 LDF196:LDF197 LNB196:LNB197 LWX196:LWX197 MGT196:MGT197 MQP196:MQP197 NAL196:NAL197 NKH196:NKH197 NUD196:NUD197 ODZ196:ODZ197 ONV196:ONV197 OXR196:OXR197 PHN196:PHN197 PRJ196:PRJ197 QBF196:QBF197 QLB196:QLB197 QUX196:QUX197 RET196:RET197 ROP196:ROP197 RYL196:RYL197 SIH196:SIH197 SSD196:SSD197 TBZ196:TBZ197 TLV196:TLV197 TVR196:TVR197 UFN196:UFN197 UPJ196:UPJ197 UZF196:UZF197 VJB196:VJB197 VSX196:VSX197 WCT196:WCT197 WMP196:WMP197 WWL196:WWL197 AB196:AB197 JX196:JX197 TT196:TT197 ADP196:ADP197 ANL196:ANL197 AXH196:AXH197 BHD196:BHD197 BQZ196:BQZ197 CAV196:CAV197 CKR196:CKR197 CUN196:CUN197 DEJ196:DEJ197 DOF196:DOF197 DYB196:DYB197 EHX196:EHX197 ERT196:ERT197 FBP196:FBP197 FLL196:FLL197 FVH196:FVH197 GFD196:GFD197 GOZ196:GOZ197 GYV196:GYV197 HIR196:HIR197 HSN196:HSN197 ICJ196:ICJ197 IMF196:IMF197 IWB196:IWB197 JFX196:JFX197 JPT196:JPT197 JZP196:JZP197 KJL196:KJL197 KTH196:KTH197 LDD196:LDD197 LMZ196:LMZ197 LWV196:LWV197 MGR196:MGR197 MQN196:MQN197 NAJ196:NAJ197 NKF196:NKF197 NUB196:NUB197 ODX196:ODX197 ONT196:ONT197 OXP196:OXP197 PHL196:PHL197 PRH196:PRH197 QBD196:QBD197 QKZ196:QKZ197 QUV196:QUV197 RER196:RER197 RON196:RON197 RYJ196:RYJ197 SIF196:SIF197 SSB196:SSB197 TBX196:TBX197 TLT196:TLT197 TVP196:TVP197 UFL196:UFL197 UPH196:UPH197 UZD196:UZD197 VIZ196:VIZ197 VSV196:VSV197 WCR196:WCR197 WMN196:WMN197 WWJ196:WWJ197 T215:V215 WMF225 WWB225 R225 JN225 TJ225 ADF225 ANB225 AWX225 BGT225 BQP225 CAL225 CKH225 CUD225 DDZ225 DNV225 DXR225 EHN225 ERJ225 FBF225 FLB225 FUX225 GET225 GOP225 GYL225 HIH225 HSD225 IBZ225 ILV225 IVR225 JFN225 JPJ225 JZF225 KJB225 KSX225 LCT225 LMP225 LWL225 MGH225 MQD225 MZZ225 NJV225 NTR225 ODN225 ONJ225 OXF225 PHB225 PQX225 QAT225 QKP225 QUL225 REH225 ROD225 RXZ225 SHV225 SRR225 TBN225 TLJ225 TVF225 UFB225 UOX225 UYT225 VIP225 VSL225 WCH225 WMD225 WVZ225 T225 JP225 TL225 ADH225 AND225 AWZ225 BGV225 BQR225 CAN225 CKJ225 CUF225 DEB225 DNX225 DXT225 EHP225 ERL225 FBH225 FLD225 FUZ225 GEV225 GOR225 GYN225 HIJ225 HSF225 ICB225 ILX225 IVT225 JFP225 JPL225 JZH225 KJD225 KSZ225 LCV225 LMR225 LWN225 MGJ225 MQF225 NAB225 NJX225 NTT225 ODP225 ONL225 OXH225 PHD225 PQZ225 QAV225 QKR225 QUN225 REJ225 ROF225 RYB225 SHX225 SRT225 TBP225 TLL225 TVH225 UFD225 UOZ225 UYV225 VIR225 VSN225 WCJ225 R243 WWB243 WMF243 WCJ243 VSN243 VIR243 UYV243 UOZ243 UFD243 TVH243 TLL243 TBP243 SRT243 SHX243 RYB243 ROF243 REJ243 QUN243 QKR243 QAV243 PQZ243 PHD243 OXH243 ONL243 ODP243 NTT243 NJX243 NAB243 MQF243 MGJ243 LWN243 LMR243 LCV243 KSZ243 KJD243 JZH243 JPL243 JFP243 IVT243 ILX243 ICB243 HSF243 HIJ243 GYN243 GOR243 GEV243 FUZ243 FLD243 FBH243 ERL243 EHP243 DXT243 DNX243 DEB243 CUF243 CKJ243 CAN243 BQR243 BGV243 AWZ243 AND243 ADH243 TL243 JP243 T243 WVZ243 WMD243 WCH243 VSL243 VIP243 UYT243 UOX243 UFB243 TVF243 TLJ243 TBN243 SRR243 SHV243 RXZ243 ROD243 REH243 QUL243 QKP243 QAT243 PQX243 PHB243 OXF243 ONJ243 ODN243 NTR243 NJV243 MZZ243 MQD243 MGH243 LWL243 LMP243 LCT243 KSX243 KJB243 JZF243 JPJ243 JFN243 IVR243 ILV243 IBZ243 HSD243 HIH243 GYL243 GOP243 GET243 FUX243 FLB243 FBF243 ERJ243 EHN243 DXR243 DNV243 DDZ243 CUD243 CKH243 CAL243 BQP243 BGT243 AWX243 ANB243 ADF243 TJ243 JN243 H355:I355 H361:I361 H367:I367 H372:I372"/>
    <dataValidation allowBlank="1" promptTitle="checkPeriodRange" sqref="WWD109 WVY38 WVY74 WVY131 WVY92 R183 WVY149 WVY56 WVY167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Q74 JM74 TI74 ADE74 ANA74 AWW74 BGS74 BQO74 CAK74 CKG74 CUC74 DDY74 DNU74 DXQ74 EHM74 ERI74 FBE74 FLA74 FUW74 GES74 GOO74 GYK74 HIG74 HSC74 IBY74 ILU74 IVQ74 JFM74 JPI74 JZE74 KJA74 KSW74 LCS74 LMO74 LWK74 MGG74 MQC74 MZY74 NJU74 NTQ74 ODM74 ONI74 OXE74 PHA74 PQW74 QAS74 QKO74 QUK74 REG74 ROC74 RXY74 SHU74 SRQ74 TBM74 TLI74 TVE74 UFA74 UOW74 UYS74 VIO74 VSK74 WCG74 WMC74 Q167 JM167 TI167 ADE167 ANA167 AWW167 BGS167 BQO167 CAK167 CKG167 CUC167 DDY167 DNU167 DXQ167 EHM167 ERI167 FBE167 FLA167 FUW167 GES167 GOO167 GYK167 HIG167 HSC167 IBY167 ILU167 IVQ167 JFM167 JPI167 JZE167 KJA167 KSW167 LCS167 LMO167 LWK167 MGG167 MQC167 MZY167 NJU167 NTQ167 ODM167 ONI167 OXE167 PHA167 PQW167 QAS167 QKO167 QUK167 REG167 ROC167 RXY167 SHU167 SRQ167 TBM167 TLI167 TVE167 UFA167 UOW167 UYS167 VIO167 VSK167 WCG167 WMC167 Q92 JM92 TI92 ADE92 ANA92 AWW92 BGS92 BQO92 CAK92 CKG92 CUC92 DDY92 DNU92 DXQ92 EHM92 ERI92 FBE92 FLA92 FUW92 GES92 GOO92 GYK92 HIG92 HSC92 IBY92 ILU92 IVQ92 JFM92 JPI92 JZE92 KJA92 KSW92 LCS92 LMO92 LWK92 MGG92 MQC92 MZY92 NJU92 NTQ92 ODM92 ONI92 OXE92 PHA92 PQW92 QAS92 QKO92 QUK92 REG92 ROC92 RXY92 SHU92 SRQ92 TBM92 TLI92 TVE92 UFA92 UOW92 UYS92 VIO92 VSK92 WCG92 WMC92 Q131 JM131 TI131 ADE131 ANA131 AWW131 BGS131 BQO131 CAK131 CKG131 CUC131 DDY131 DNU131 DXQ131 EHM131 ERI131 FBE131 FLA131 FUW131 GES131 GOO131 GYK131 HIG131 HSC131 IBY131 ILU131 IVQ131 JFM131 JPI131 JZE131 KJA131 KSW131 LCS131 LMO131 LWK131 MGG131 MQC131 MZY131 NJU131 NTQ131 ODM131 ONI131 OXE131 PHA131 PQW131 QAS131 QKO131 QUK131 REG131 ROC131 RXY131 SHU131 SRQ131 TBM131 TLI131 TVE131 UFA131 UOW131 UYS131 VIO131 VSK131 WCG131 WMC131 Q149 JM149 TI149 ADE149 ANA149 AWW149 BGS149 BQO149 CAK149 CKG149 CUC149 DDY149 DNU149 DXQ149 EHM149 ERI149 FBE149 FLA149 FUW149 GES149 GOO149 GYK149 HIG149 HSC149 IBY149 ILU149 IVQ149 JFM149 JPI149 JZE149 KJA149 KSW149 LCS149 LMO149 LWK149 MGG149 MQC149 MZY149 NJU149 NTQ149 ODM149 ONI149 OXE149 PHA149 PQW149 QAS149 QKO149 QUK149 REG149 ROC149 RXY149 SHU149 SRQ149 TBM149 TLI149 TVE149 UFA149 UOW149 UYS149 VIO149 VSK149 WCG149 WMC149 V109 JR109 TN109 ADJ109 ANF109 AXB109 BGX109 BQT109 CAP109 CKL109 CUH109 DED109 DNZ109 DXV109 EHR109 ERN109 FBJ109 FLF109 FVB109 GEX109 GOT109 GYP109 HIL109 HSH109 ICD109 ILZ109 IVV109 JFR109 JPN109 JZJ109 KJF109 KTB109 LCX109 LMT109 LWP109 MGL109 MQH109 NAD109 NJZ109 NTV109 ODR109 ONN109 OXJ109 PHF109 PRB109 QAX109 QKT109 QUP109 REL109 ROH109 RYD109 SHZ109 SRV109 TBR109 TLN109 TVJ109 UFF109 UPB109 UYX109 VIT109 VSP109 WCL109 WMH109 JN183 TJ183 ADF183 ANB183 AWX183 BGT183 BQP183 CAL183 CKH183 CUD183 DDZ183 DNV183 DXR183 EHN183 ERJ183 FBF183 FLB183 FUX183 GET183 GOP183 GYL183 HIH183 HSD183 IBZ183 ILV183 IVR183 JFN183 JPJ183 JZF183 KJB183 KSX183 LCT183 LMP183 LWL183 MGH183 MQD183 MZZ183 NJV183 NTR183 ODN183 ONJ183 OXF183 PHB183 PQX183 QAT183 QKP183 QUL183 REH183 ROD183 RXZ183 SHV183 SRR183 TBN183 TLJ183 TVF183 UFB183 UOX183 UYT183 VIP183 VSL183 WCH183 WMD183 WVZ183 WWD119 V119 JR119 TN119 ADJ119 ANF119 AXB119 BGX119 BQT119 CAP119 CKL119 CUH119 DED119 DNZ119 DXV119 EHR119 ERN119 FBJ119 FLF119 FVB119 GEX119 GOT119 GYP119 HIL119 HSH119 ICD119 ILZ119 IVV119 JFR119 JPN119 JZJ119 KJF119 KTB119 LCX119 LMT119 LWP119 MGL119 MQH119 NAD119 NJZ119 NTV119 ODR119 ONN119 OXJ119 PHF119 PRB119 QAX119 QKT119 QUP119 REL119 ROH119 RYD119 SHZ119 SRV119 TBR119 TLN119 TVJ119 UFF119 UPB119 UYX119 VIT119 VSP119 WCL119 WMH119 JW197 TS197 ADO197 ANK197 AXG197 BHC197 BQY197 CAU197 CKQ197 CUM197 DEI197 DOE197 DYA197 EHW197 ERS197 FBO197 FLK197 FVG197 GFC197 GOY197 GYU197 HIQ197 HSM197 ICI197 IME197 IWA197 JFW197 JPS197 JZO197 KJK197 KTG197 LDC197 LMY197 LWU197 MGQ197 MQM197 NAI197 NKE197 NUA197 ODW197 ONS197 OXO197 PHK197 PRG197 QBC197 QKY197 QUU197 REQ197 ROM197 RYI197 SIE197 SSA197 TBW197 TLS197 TVO197 UFK197 UPG197 UZC197 VIY197 VSU197 WCQ197 WMM197 WWI197 WVY226 Q226 JM226 TI226 ADE226 ANA226 AWW226 BGS226 BQO226 CAK226 CKG226 CUC226 DDY226 DNU226 DXQ226 EHM226 ERI226 FBE226 FLA226 FUW226 GES226 GOO226 GYK226 HIG226 HSC226 IBY226 ILU226 IVQ226 JFM226 JPI226 JZE226 KJA226 KSW226 LCS226 LMO226 LWK226 MGG226 MQC226 MZY226 NJU226 NTQ226 ODM226 ONI226 OXE226 PHA226 PQW226 QAS226 QKO226 QUK226 REG226 ROC226 RXY226 SHU226 SRQ226 TBM226 TLI226 TVE226 UFA226 UOW226 UYS226 VIO226 VSK226 WCG226 WMC226 Q244 JM244 TI244 ADE244 ANA244 AWW244 BGS244 BQO244 CAK244 CKG244 CUC244 DDY244 DNU244 DXQ244 EHM244 ERI244 FBE244 FLA244 FUW244 GES244 GOO244 GYK244 HIG244 HSC244 IBY244 ILU244 IVQ244 JFM244 JPI244 JZE244 KJA244 KSW244 LCS244 LMO244 LWK244 MGG244 MQC244 MZY244 NJU244 NTQ244 ODM244 ONI244 OXE244 PHA244 PQW244 QAS244 QKO244 QUK244 REG244 ROC244 RXY244 SHU244 SRQ244 TBM244 TLI244 TVE244 UFA244 UOW244 UYS244 VIO244 VSK244 WCG244 WMC244 WVY244"/>
    <dataValidation type="decimal" allowBlank="1" showErrorMessage="1" errorTitle="Ошибка" error="Допускается ввод только неотрицательных чисел!" sqref="WVX182 F267:I267 F263:I263 F259:Q259 O166 JK166 TG166 ADC166 AMY166 AWU166 BGQ166 BQM166 CAI166 CKE166 CUA166 DDW166 DNS166 DXO166 EHK166 ERG166 FBC166 FKY166 FUU166 GEQ166 GOM166 GYI166 HIE166 HSA166 IBW166 ILS166 IVO166 JFK166 JPG166 JZC166 KIY166 KSU166 LCQ166 LMM166 LWI166 MGE166 MQA166 MZW166 NJS166 NTO166 ODK166 ONG166 OXC166 PGY166 PQU166 QAQ166 QKM166 QUI166 REE166 ROA166 RXW166 SHS166 SRO166 TBK166 TLG166 TVC166 UEY166 UOU166 UYQ166 VIM166 VSI166 WCE166 WMA166 WVW166 P182 JL182 TH182 ADD182 AMZ182 AWV182 BGR182 BQN182 CAJ182 CKF182 CUB182 DDX182 DNT182 DXP182 EHL182 ERH182 FBD182 FKZ182 FUV182 GER182 GON182 GYJ182 HIF182 HSB182 IBX182 ILT182 IVP182 JFL182 JPH182 JZD182 KIZ182 KSV182 LCR182 LMN182 LWJ182 MGF182 MQB182 MZX182 NJT182 NTP182 ODL182 ONH182 OXD182 PGZ182 PQV182 QAR182 QKN182 QUJ182 REF182 ROB182 RXX182 SHT182 SRP182 TBL182 TLH182 TVD182 UEZ182 UOV182 UYR182 VIN182 VSJ182 WCF182 WMB182 H215:S215">
      <formula1>0</formula1>
      <formula2>9.99999999999999E+23</formula2>
    </dataValidation>
    <dataValidation type="list" allowBlank="1" showInputMessage="1" showErrorMessage="1" errorTitle="Ошибка" error="Выберите значение из списка" prompt="Выберите значение из списка" sqref="G215 M109 M166">
      <formula1>kind_of_heat_transfer</formula1>
    </dataValidation>
    <dataValidation type="list" allowBlank="1" showInputMessage="1" showErrorMessage="1" errorTitle="Ошибка" error="Выберите значение из списка" prompt="Выберите значение из списка" sqref="F215">
      <formula1>kind_of_tariff_unit</formula1>
    </dataValidation>
    <dataValidation type="list" allowBlank="1" showInputMessage="1" errorTitle="Ошибка" error="Выберите значение из списка" prompt="Выберите значение из списка" sqref="WVW129 WVW90 WVW72:WWD72 JK36:JR36 TG36:TN36 ADC36:ADJ36 AMY36:ANF36 AWU36:AXB36 BGQ36:BGX36 BQM36:BQT36 CAI36:CAP36 CKE36:CKL36 CUA36:CUH36 DDW36:DED36 DNS36:DNZ36 DXO36:DXV36 EHK36:EHR36 ERG36:ERN36 FBC36:FBJ36 FKY36:FLF36 FUU36:FVB36 GEQ36:GEX36 GOM36:GOT36 GYI36:GYP36 HIE36:HIL36 HSA36:HSH36 IBW36:ICD36 ILS36:ILZ36 IVO36:IVV36 JFK36:JFR36 JPG36:JPN36 JZC36:JZJ36 KIY36:KJF36 KSU36:KTB36 LCQ36:LCX36 LMM36:LMT36 LWI36:LWP36 MGE36:MGL36 MQA36:MQH36 MZW36:NAD36 NJS36:NJZ36 NTO36:NTV36 ODK36:ODR36 ONG36:ONN36 OXC36:OXJ36 PGY36:PHF36 PQU36:PRB36 QAQ36:QAX36 QKM36:QKT36 QUI36:QUP36 REE36:REL36 ROA36:ROH36 RXW36:RYD36 SHS36:SHZ36 SRO36:SRV36 TBK36:TBR36 TLG36:TLN36 TVC36:TVJ36 UEY36:UFF36 UOU36:UPB36 UYQ36:UYX36 VIM36:VIT36 VSI36:VSP36 WCE36:WCL36 WMA36:WMH36 WVW36:WWD36 JK54:JR54 TG54:TN54 ADC54:ADJ54 AMY54:ANF54 AWU54:AXB54 BGQ54:BGX54 BQM54:BQT54 CAI54:CAP54 CKE54:CKL54 CUA54:CUH54 DDW54:DED54 DNS54:DNZ54 DXO54:DXV54 EHK54:EHR54 ERG54:ERN54 FBC54:FBJ54 FKY54:FLF54 FUU54:FVB54 GEQ54:GEX54 GOM54:GOT54 GYI54:GYP54 HIE54:HIL54 HSA54:HSH54 IBW54:ICD54 ILS54:ILZ54 IVO54:IVV54 JFK54:JFR54 JPG54:JPN54 JZC54:JZJ54 KIY54:KJF54 KSU54:KTB54 LCQ54:LCX54 LMM54:LMT54 LWI54:LWP54 MGE54:MGL54 MQA54:MQH54 MZW54:NAD54 NJS54:NJZ54 NTO54:NTV54 ODK54:ODR54 ONG54:ONN54 OXC54:OXJ54 PGY54:PHF54 PQU54:PRB54 QAQ54:QAX54 QKM54:QKT54 QUI54:QUP54 REE54:REL54 ROA54:ROH54 RXW54:RYD54 SHS54:SHZ54 SRO54:SRV54 TBK54:TBR54 TLG54:TLN54 TVC54:TVJ54 UEY54:UFF54 UOU54:UPB54 UYQ54:UYX54 VIM54:VIT54 VSI54:VSP54 WCE54:WCL54 WMA54:WMH54 WVW54:WWD54 JK72:JR72 TG72:TN72 ADC72:ADJ72 AMY72:ANF72 AWU72:AXB72 BGQ72:BGX72 BQM72:BQT72 CAI72:CAP72 CKE72:CKL72 CUA72:CUH72 DDW72:DED72 DNS72:DNZ72 DXO72:DXV72 EHK72:EHR72 ERG72:ERN72 FBC72:FBJ72 FKY72:FLF72 FUU72:FVB72 GEQ72:GEX72 GOM72:GOT72 GYI72:GYP72 HIE72:HIL72 HSA72:HSH72 IBW72:ICD72 ILS72:ILZ72 IVO72:IVV72 JFK72:JFR72 JPG72:JPN72 JZC72:JZJ72 KIY72:KJF72 KSU72:KTB72 LCQ72:LCX72 LMM72:LMT72 LWI72:LWP72 MGE72:MGL72 MQA72:MQH72 MZW72:NAD72 NJS72:NJZ72 NTO72:NTV72 ODK72:ODR72 ONG72:ONN72 OXC72:OXJ72 PGY72:PHF72 PQU72:PRB72 QAQ72:QAX72 QKM72:QKT72 QUI72:QUP72 REE72:REL72 ROA72:ROH72 RXW72:RYD72 SHS72:SHZ72 SRO72:SRV72 TBK72:TBR72 TLG72:TLN72 TVC72:TVJ72 UEY72:UFF72 UOU72:UPB72 UYQ72:UYX72 VIM72:VIT72 VSI72:VSP72 WCE72:WCL72 WMA72:WMH72 WCE242:WCL242 JK90 TG90 ADC90 AMY90 AWU90 BGQ90 BQM90 CAI90 CKE90 CUA90 DDW90 DNS90 DXO90 EHK90 ERG90 FBC90 FKY90 FUU90 GEQ90 GOM90 GYI90 HIE90 HSA90 IBW90 ILS90 IVO90 JFK90 JPG90 JZC90 KIY90 KSU90 LCQ90 LMM90 LWI90 MGE90 MQA90 MZW90 NJS90 NTO90 ODK90 ONG90 OXC90 PGY90 PQU90 QAQ90 QKM90 QUI90 REE90 ROA90 RXW90 SHS90 SRO90 TBK90 TLG90 TVC90 UEY90 UOU90 UYQ90 VIM90 VSI90 WCE90 WMA90 VSI242:VSP242 JK129 TG129 ADC129 AMY129 AWU129 BGQ129 BQM129 CAI129 CKE129 CUA129 DDW129 DNS129 DXO129 EHK129 ERG129 FBC129 FKY129 FUU129 GEQ129 GOM129 GYI129 HIE129 HSA129 IBW129 ILS129 IVO129 JFK129 JPG129 JZC129 KIY129 KSU129 LCQ129 LMM129 LWI129 MGE129 MQA129 MZW129 NJS129 NTO129 ODK129 ONG129 OXC129 PGY129 PQU129 QAQ129 QKM129 QUI129 REE129 ROA129 RXW129 SHS129 SRO129 TBK129 TLG129 TVC129 UEY129 UOU129 UYQ129 VIM129 VSI129 WCE129 WMA129 UYQ242:UYX242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VIM242:VIT242 JK147 TG147 ADC147 AMY147 AWU147 BGQ147 BQM147 CAI147 CKE147 CUA147 DDW147 DNS147 DXO147 EHK147 ERG147 FBC147 FKY147 FUU147 GEQ147 GOM147 GYI147 HIE147 HSA147 IBW147 ILS147 IVO147 JFK147 JPG147 JZC147 KIY147 KSU147 LCQ147 LMM147 LWI147 MGE147 MQA147 MZW147 NJS147 NTO147 ODK147 ONG147 OXC147 PGY147 PQU147 QAQ147 QKM147 QUI147 REE147 ROA147 RXW147 SHS147 SRO147 TBK147 TLG147 TVC147 UEY147 UOU147 UYQ147 VIM147 VSI147 WCE147 WMA147 WVW147 UEY242:UFF242 WVW242:WWD242 WMA242:WMH242 WVW224:WWD224 JK224:JR224 TG224:TN224 ADC224:ADJ224 AMY224:ANF224 AWU224:AXB224 BGQ224:BGX224 BQM224:BQT224 CAI224:CAP224 CKE224:CKL224 CUA224:CUH224 DDW224:DED224 DNS224:DNZ224 DXO224:DXV224 EHK224:EHR224 ERG224:ERN224 FBC224:FBJ224 FKY224:FLF224 FUU224:FVB224 GEQ224:GEX224 GOM224:GOT224 GYI224:GYP224 HIE224:HIL224 HSA224:HSH224 IBW224:ICD224 ILS224:ILZ224 IVO224:IVV224 JFK224:JFR224 JPG224:JPN224 JZC224:JZJ224 KIY224:KJF224 KSU224:KTB224 LCQ224:LCX224 LMM224:LMT224 LWI224:LWP224 MGE224:MGL224 MQA224:MQH224 MZW224:NAD224 NJS224:NJZ224 NTO224:NTV224 ODK224:ODR224 ONG224:ONN224 OXC224:OXJ224 PGY224:PHF224 PQU224:PRB224 QAQ224:QAX224 QKM224:QKT224 QUI224:QUP224 REE224:REL224 ROA224:ROH224 RXW224:RYD224 SHS224:SHZ224 SRO224:SRV224 TBK224:TBR224 TLG224:TLN224 TVC224:TVJ224 UEY224:UFF224 UOU224:UPB224 UYQ224:UYX224 VIM224:VIT224 VSI224:VSP224 WCE224:WCL224 WMA224:WMH224 UOU242:UPB242 JK242:JR242 TG242:TN242 ADC242:ADJ242 AMY242:ANF242 AWU242:AXB242 BGQ242:BGX242 BQM242:BQT242 CAI242:CAP242 CKE242:CKL242 CUA242:CUH242 DDW242:DED242 DNS242:DNZ242 DXO242:DXV242 EHK242:EHR242 ERG242:ERN242 FBC242:FBJ242 FKY242:FLF242 FUU242:FVB242 GEQ242:GEX242 GOM242:GOT242 GYI242:GYP242 HIE242:HIL242 HSA242:HSH242 IBW242:ICD242 ILS242:ILZ242 IVO242:IVV242 JFK242:JFR242 JPG242:JPN242 JZC242:JZJ242 KIY242:KJF242 KSU242:KTB242 LCQ242:LCX242 LMM242:LMT242 LWI242:LWP242 MGE242:MGL242 MQA242:MQH242 MZW242:NAD242 NJS242:NJZ242 NTO242:NTV242 ODK242:ODR242 ONG242:ONN242 OXC242:OXJ242 PGY242:PHF242 PQU242:PRB242 QAQ242:QAX242 QKM242:QKT242 QUI242:QUP242 REE242:REL242 ROA242:ROH242 RXW242:RYD242 SHS242:SHZ242 SRO242:SRV242 TBK242:TBR242 TLG242:TLN242 TVC242:TVJ242">
      <formula1>kind_of_cons</formula1>
    </dataValidation>
    <dataValidation type="list" allowBlank="1" showInputMessage="1" showErrorMessage="1" errorTitle="Ошибка" error="Выберите значение из списка" sqref="WVW71 O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O53 JK53 TG53 ADC53 AMY53 AWU53 BGQ53 BQM53 CAI53 CKE53 CUA53 DDW53 DNS53 DXO53 EHK53 ERG53 FBC53 FKY53 FUU53 GEQ53 GOM53 GYI53 HIE53 HSA53 IBW53 ILS53 IVO53 JFK53 JPG53 JZC53 KIY53 KSU53 LCQ53 LMM53 LWI53 MGE53 MQA53 MZW53 NJS53 NTO53 ODK53 ONG53 OXC53 PGY53 PQU53 QAQ53 QKM53 QUI53 REE53 ROA53 RXW53 SHS53 SRO53 TBK53 TLG53 TVC53 UEY53 UOU53 UYQ53 VIM53 VSI53 WCE53 WMA53 WVW53 O71 JK71 TG71 ADC71 AMY71 AWU71 BGQ71 BQM71 CAI71 CKE71 CUA71 DDW71 DNS71 DXO71 EHK71 ERG71 FBC71 FKY71 FUU71 GEQ71 GOM71 GYI71 HIE71 HSA71 IBW71 ILS71 IVO71 JFK71 JPG71 JZC71 KIY71 KSU71 LCQ71 LMM71 LWI71 MGE71 MQA71 MZW71 NJS71 NTO71 ODK71 ONG71 OXC71 PGY71 PQU71 QAQ71 QKM71 QUI71 REE71 ROA71 RXW71 SHS71 SRO71 TBK71 TLG71 TVC71 UEY71 UOU71 UYQ71 VIM71 VSI71 WCE71 WMA71 O164 JK164 TG164 ADC164 AMY164 AWU164 BGQ164 BQM164 CAI164 CKE164 CUA164 DDW164 DNS164 DXO164 EHK164 ERG164 FBC164 FKY164 FUU164 GEQ164 GOM164 GYI164 HIE164 HSA164 IBW164 ILS164 IVO164 JFK164 JPG164 JZC164 KIY164 KSU164 LCQ164 LMM164 LWI164 MGE164 MQA164 MZW164 NJS164 NTO164 ODK164 ONG164 OXC164 PGY164 PQU164 QAQ164 QKM164 QUI164 REE164 ROA164 RXW164 SHS164 SRO164 TBK164 TLG164 TVC164 UEY164 UOU164 UYQ164 VIM164 VSI164 WCE164 WMA164 WVW164 WVW223 O223 JK223 TG223 ADC223 AMY223 AWU223 BGQ223 BQM223 CAI223 CKE223 CUA223 DDW223 DNS223 DXO223 EHK223 ERG223 FBC223 FKY223 FUU223 GEQ223 GOM223 GYI223 HIE223 HSA223 IBW223 ILS223 IVO223 JFK223 JPG223 JZC223 KIY223 KSU223 LCQ223 LMM223 LWI223 MGE223 MQA223 MZW223 NJS223 NTO223 ODK223 ONG223 OXC223 PGY223 PQU223 QAQ223 QKM223 QUI223 REE223 ROA223 RXW223 SHS223 SRO223 TBK223 TLG223 TVC223 UEY223 UOU223 UYQ223 VIM223 VSI223 WCE223 WMA223 O241 JK241 TG241 ADC241 AMY241 AWU241 BGQ241 BQM241 CAI241 CKE241 CUA241 DDW241 DNS241 DXO241 EHK241 ERG241 FBC241 FKY241 FUU241 GEQ241 GOM241 GYI241 HIE241 HSA241 IBW241 ILS241 IVO241 JFK241 JPG241 JZC241 KIY241 KSU241 LCQ241 LMM241 LWI241 MGE241 MQA241 MZW241 NJS241 NTO241 ODK241 ONG241 OXC241 PGY241 PQU241 QAQ241 QKM241 QUI241 REE241 ROA241 RXW241 SHS241 SRO241 TBK241 TLG241 TVC241 UEY241 UOU241 UYQ241 VIM241 VSI241 WCE241 WMA241 WVW241">
      <formula1>kind_of_scheme_in</formula1>
    </dataValidation>
    <dataValidation type="list" allowBlank="1" showInputMessage="1" showErrorMessage="1" errorTitle="Ошибка" error="Выберите значение из списка" sqref="WVW108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O108">
      <formula1>kind_of_cons</formula1>
    </dataValidation>
    <dataValidation type="list" allowBlank="1" showInputMessage="1" showErrorMessage="1" errorTitle="Ошибка" error="Выберите значение из списка" sqref="WVU91 WVU130 JI243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TE243 JI55 TE55 ADA55 AMW55 AWS55 BGO55 BQK55 CAG55 CKC55 CTY55 DDU55 DNQ55 DXM55 EHI55 ERE55 FBA55 FKW55 FUS55 GEO55 GOK55 GYG55 HIC55 HRY55 IBU55 ILQ55 IVM55 JFI55 JPE55 JZA55 KIW55 KSS55 LCO55 LMK55 LWG55 MGC55 MPY55 MZU55 NJQ55 NTM55 ODI55 ONE55 OXA55 PGW55 PQS55 QAO55 QKK55 QUG55 REC55 RNY55 RXU55 SHQ55 SRM55 TBI55 TLE55 TVA55 UEW55 UOS55 UYO55 VIK55 VSG55 WCC55 WLY55 WVU55 ADA243 JI73 TE73 ADA73 AMW73 AWS73 BGO73 BQK73 CAG73 CKC73 CTY73 DDU73 DNQ73 DXM73 EHI73 ERE73 FBA73 FKW73 FUS73 GEO73 GOK73 GYG73 HIC73 HRY73 IBU73 ILQ73 IVM73 JFI73 JPE73 JZA73 KIW73 KSS73 LCO73 LMK73 LWG73 MGC73 MPY73 MZU73 NJQ73 NTM73 ODI73 ONE73 OXA73 PGW73 PQS73 QAO73 QKK73 QUG73 REC73 RNY73 RXU73 SHQ73 SRM73 TBI73 TLE73 TVA73 UEW73 UOS73 UYO73 VIK73 VSG73 WCC73 WLY73 WVU73 AMW243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AWS243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M148 JI148 TE148 ADA148 AMW148 AWS148 BGO148 BQK148 CAG148 CKC148 CTY148 DDU148 DNQ148 DXM148 EHI148 ERE148 FBA148 FKW148 FUS148 GEO148 GOK148 GYG148 HIC148 HRY148 IBU148 ILQ148 IVM148 JFI148 JPE148 JZA148 KIW148 KSS148 LCO148 LMK148 LWG148 MGC148 MPY148 MZU148 NJQ148 NTM148 ODI148 ONE148 OXA148 PGW148 PQS148 QAO148 QKK148 QUG148 REC148 RNY148 RXU148 SHQ148 SRM148 TBI148 TLE148 TVA148 UEW148 UOS148 UYO148 VIK148 VSG148 WCC148 WLY148 WVU148 M225 JI225 TE225 ADA225 AMW225 AWS225 BGO225 BQK225 CAG225 CKC225 CTY225 DDU225 DNQ225 DXM225 EHI225 ERE225 FBA225 FKW225 FUS225 GEO225 GOK225 GYG225 HIC225 HRY225 IBU225 ILQ225 IVM225 JFI225 JPE225 JZA225 KIW225 KSS225 LCO225 LMK225 LWG225 MGC225 MPY225 MZU225 NJQ225 NTM225 ODI225 ONE225 OXA225 PGW225 PQS225 QAO225 QKK225 QUG225 REC225 RNY225 RXU225 SHQ225 SRM225 TBI225 TLE225 TVA225 UEW225 UOS225 UYO225 VIK225 VSG225 WCC225 WLY225 WVU225 M243 WVU243 WLY243 WCC243 VSG243 VIK243 UYO243 UOS243 UEW243 TVA243 TLE243 TBI243 SRM243 SHQ243 RXU243 RNY243 REC243 QUG243 QKK243 QAO243 PQS243 PGW243 OXA243 ONE243 ODI243 NTM243 NJQ243 MZU243 MPY243 MGC243 LWG243 LMK243 LCO243 KSS243 KIW243 JZA243 JPE243 JFI243 IVM243 ILQ243 IBU243 HRY243 HIC243 GYG243 GOK243 GEO243 FUS243 FKW243 FBA243 ERE243 EHI243 DXM243 DNQ243 DDU243 CTY243 CKC243 CAG243 BQK243 BGO243 M37 M55 M73 M91 M130">
      <formula1>kind_of_heat_transfer</formula1>
    </dataValidation>
    <dataValidation type="list" allowBlank="1" showInputMessage="1" showErrorMessage="1" errorTitle="Ошибка" error="Выберите значение из списка" prompt="Выберите значение из списка" sqref="E9:E10">
      <formula1>kind_group_rates_load_filter</formula1>
    </dataValidation>
    <dataValidation allowBlank="1" showInputMessage="1" showErrorMessage="1" prompt="Выберите виды деятельности, выполнив двойной щелчок левой кнопки мыши по ячейке." sqref="F9:F10"/>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9:N11 N15:N17">
      <formula1>DESCRIPTION_TERRITORY</formula1>
    </dataValidation>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H316 J291 F311">
      <formula1>900</formula1>
    </dataValidation>
    <dataValidation type="list" allowBlank="1" showDropDown="1" showInputMessage="1" showErrorMessage="1" error="для выбора выполните двойной щелчок по ячейке" prompt="Для выбора выполните двойной щелчок левой клавиши мыши по соответствующей ячейке." sqref="G331">
      <formula1>"a"</formula1>
    </dataValidation>
    <dataValidation allowBlank="1" sqref="WVT94:WWE95 JH39:JS45 TD39:TO45 ACZ39:ADK45 AMV39:ANG45 AWR39:AXC45 BGN39:BGY45 BQJ39:BQU45 CAF39:CAQ45 CKB39:CKM45 CTX39:CUI45 DDT39:DEE45 DNP39:DOA45 DXL39:DXW45 EHH39:EHS45 ERD39:ERO45 FAZ39:FBK45 FKV39:FLG45 FUR39:FVC45 GEN39:GEY45 GOJ39:GOU45 GYF39:GYQ45 HIB39:HIM45 HRX39:HSI45 IBT39:ICE45 ILP39:IMA45 IVL39:IVW45 JFH39:JFS45 JPD39:JPO45 JYZ39:JZK45 KIV39:KJG45 KSR39:KTC45 LCN39:LCY45 LMJ39:LMU45 LWF39:LWQ45 MGB39:MGM45 MPX39:MQI45 MZT39:NAE45 NJP39:NKA45 NTL39:NTW45 ODH39:ODS45 OND39:ONO45 OWZ39:OXK45 PGV39:PHG45 PQR39:PRC45 QAN39:QAY45 QKJ39:QKU45 QUF39:QUQ45 REB39:REM45 RNX39:ROI45 RXT39:RYE45 SHP39:SIA45 SRL39:SRW45 TBH39:TBS45 TLD39:TLO45 TUZ39:TVK45 UEV39:UFG45 UOR39:UPC45 UYN39:UYY45 VIJ39:VIU45 VSF39:VSQ45 WCB39:WCM45 WLX39:WMI45 WVT39:WWE45 JH94:JS95 TD94:TO95 ACZ94:ADK95 AMV94:ANG95 AWR94:AXC95 BGN94:BGY95 BQJ94:BQU95 CAF94:CAQ95 CKB94:CKM95 CTX94:CUI95 DDT94:DEE95 DNP94:DOA95 DXL94:DXW95 EHH94:EHS95 ERD94:ERO95 FAZ94:FBK95 FKV94:FLG95 FUR94:FVC95 GEN94:GEY95 GOJ94:GOU95 GYF94:GYQ95 HIB94:HIM95 HRX94:HSI95 IBT94:ICE95 ILP94:IMA95 IVL94:IVW95 JFH94:JFS95 JPD94:JPO95 JYZ94:JZK95 KIV94:KJG95 KSR94:KTC95 LCN94:LCY95 LMJ94:LMU95 LWF94:LWQ95 MGB94:MGM95 MPX94:MQI95 MZT94:NAE95 NJP94:NKA95 NTL94:NTW95 ODH94:ODS95 OND94:ONO95 OWZ94:OXK95 PGV94:PHG95 PQR94:PRC95 QAN94:QAY95 QKJ94:QKU95 QUF94:QUQ95 REB94:REM95 RNX94:ROI95 RXT94:RYE95 SHP94:SIA95 SRL94:SRW95 TBH94:TBS95 TLD94:TLO95 TUZ94:TVK95 UEV94:UFG95 UOR94:UPC95 UYN94:UYY95 VIJ94:VIU95 VSF94:VSQ95 WCB94:WCM95 WLX94:WMI95 JH114:JX114 TD114:TT114 ACZ114:ADP114 AMV114:ANL114 AWR114:AXH114 BGN114:BHD114 BQJ114:BQZ114 CAF114:CAV114 CKB114:CKR114 CTX114:CUN114 DDT114:DEJ114 DNP114:DOF114 DXL114:DYB114 EHH114:EHX114 ERD114:ERT114 FAZ114:FBP114 FKV114:FLL114 FUR114:FVH114 GEN114:GFD114 GOJ114:GOZ114 GYF114:GYV114 HIB114:HIR114 HRX114:HSN114 IBT114:ICJ114 ILP114:IMF114 IVL114:IWB114 JFH114:JFX114 JPD114:JPT114 JYZ114:JZP114 KIV114:KJL114 KSR114:KTH114 LCN114:LDD114 LMJ114:LMZ114 LWF114:LWV114 MGB114:MGR114 MPX114:MQN114 MZT114:NAJ114 NJP114:NKF114 NTL114:NUB114 ODH114:ODX114 OND114:ONT114 OWZ114:OXP114 PGV114:PHL114 PQR114:PRH114 QAN114:QBD114 QKJ114:QKZ114 QUF114:QUV114 REB114:RER114 RNX114:RON114 RXT114:RYJ114 SHP114:SIF114 SRL114:SSB114 TBH114:TBX114 TLD114:TLT114 TUZ114:TVP114 UEV114:UFL114 UOR114:UPH114 UYN114:UZD114 VIJ114:VIZ114 VSF114:VSV114 WCB114:WCR114 WLX114:WMN114 WVT114:WWJ114 L81:U81 AMV75:ANG81 AWR75:AXC81 BGN75:BGY81 BQJ75:BQU81 CAF75:CAQ81 CKB75:CKM81 CTX75:CUI81 DDT75:DEE81 DNP75:DOA81 DXL75:DXW81 EHH75:EHS81 ERD75:ERO81 FAZ75:FBK81 FKV75:FLG81 FUR75:FVC81 GEN75:GEY81 GOJ75:GOU81 GYF75:GYQ81 HIB75:HIM81 HRX75:HSI81 IBT75:ICE81 ILP75:IMA81 IVL75:IVW81 JFH75:JFS81 JPD75:JPO81 JYZ75:JZK81 KIV75:KJG81 KSR75:KTC81 LCN75:LCY81 LMJ75:LMU81 LWF75:LWQ81 MGB75:MGM81 MPX75:MQI81 MZT75:NAE81 NJP75:NKA81 NTL75:NTW81 ODH75:ODS81 OND75:ONO81 OWZ75:OXK81 PGV75:PHG81 PQR75:PRC81 QAN75:QAY81 QKJ75:QKU81 QUF75:QUQ81 REB75:REM81 RNX75:ROI81 RXT75:RYE81 SHP75:SIA81 SRL75:SRW81 TBH75:TBS81 TLD75:TLO81 TUZ75:TVK81 UEV75:UFG81 UOR75:UPC81 UYN75:UYY81 VIJ75:VIU81 VSF75:VSQ81 WCB75:WCM81 WLX75:WMI81 WVT75:WWE81 JH75:JS81 TD75:TO81 ACZ75:ADK81 ACZ227:ADK233 JH227:JS233 TD227:TO233 WVT227:WWE233 WLX227:WMI233 WCB227:WCM233 VSF227:VSQ233 VIJ227:VIU233 UYN227:UYY233 UOR227:UPC233 UEV227:UFG233 TUZ227:TVK233 TLD227:TLO233 TBH227:TBS233 SRL227:SRW233 SHP227:SIA233 RXT227:RYE233 RNX227:ROI233 REB227:REM233 QUF227:QUQ233 QKJ227:QKU233 QAN227:QAY233 PQR227:PRC233 PGV227:PHG233 OWZ227:OXK233 OND227:ONO233 ODH227:ODS233 NTL227:NTW233 NJP227:NKA233 MZT227:NAE233 MPX227:MQI233 MGB227:MGM233 LWF227:LWQ233 LMJ227:LMU233 LCN227:LCY233 KSR227:KTC233 KIV227:KJG233 JYZ227:JZK233 JPD227:JPO233 JFH227:JFS233 IVL227:IVW233 ILP227:IMA233 IBT227:ICE233 HRX227:HSI233 HIB227:HIM233 GYF227:GYQ233 GOJ227:GOU233 GEN227:GEY233 FUR227:FVC233 FKV227:FLG233 FAZ227:FBK233 ERD227:ERO233 EHH227:EHS233 DXL227:DXW233 DNP227:DOA233 DDT227:DEE233 CTX227:CUI233 CKB227:CKM233 CAF227:CAQ233 BQJ227:BQU233 BGN227:BGY233 AWR227:AXC233 AMV227:ANG233 L233:U233 L252:U252 AMV245:ANG252 MPX245:MQI252 GOJ245:GOU252 MZT245:NAE252 DNP245:DOA252 NJP245:NKA252 GYF245:GYQ252 NTL245:NTW252 CAF245:CAQ252 ODH245:ODS252 HIB245:HIM252 OND245:ONO252 DXL245:DXW252 OWZ245:OXK252 HRX245:HSI252 PGV245:PHG252 BGN245:BGY252 PQR245:PRC252 IBT245:ICE252 QAN245:QAY252 EHH245:EHS252 QKJ245:QKU252 ILP245:IMA252 QUF245:QUQ252 CKB245:CKM252 REB245:REM252 IVL245:IVW252 RNX245:ROI252 ERD245:ERO252 RXT245:RYE252 JFH245:JFS252 SHP245:SIA252 AWR245:AXC252 SRL245:SRW252 JPD245:JPO252 TBH245:TBS252 FAZ245:FBK252 TLD245:TLO252 JYZ245:JZK252 TUZ245:TVK252 CTX245:CUI252 UEV245:UFG252 KIV245:KJG252 UOR245:UPC252 FKV245:FLG252 UYN245:UYY252 KSR245:KTC252 VIJ245:VIU252 BQJ245:BQU252 VSF245:VSQ252 LCN245:LCY252 WCB245:WCM252 FUR245:FVC252 WLX245:WMI252 LMJ245:LMU252 WVT245:WWE252 DDT245:DEE252 TD245:TO252 LWF245:LWQ252 JH245:JS252 GEN245:GEY252 ACZ245:ADK252 MGB245:MGM252 L245:V245 L246:W251 TD57:TO63 ACZ57:ADK63 AMV57:ANG63 AWR57:AXC63 BGN57:BGY63 BQJ57:BQU63 CAF57:CAQ63 CKB57:CKM63 CTX57:CUI63 DDT57:DEE63 DNP57:DOA63 DXL57:DXW63 EHH57:EHS63 ERD57:ERO63 FAZ57:FBK63 FKV57:FLG63 FUR57:FVC63 GEN57:GEY63 GOJ57:GOU63 GYF57:GYQ63 HIB57:HIM63 HRX57:HSI63 IBT57:ICE63 ILP57:IMA63 IVL57:IVW63 JFH57:JFS63 JPD57:JPO63 JYZ57:JZK63 KIV57:KJG63 KSR57:KTC63 LCN57:LCY63 LMJ57:LMU63 LWF57:LWQ63 MGB57:MGM63 MPX57:MQI63 MZT57:NAE63 NJP57:NKA63 NTL57:NTW63 ODH57:ODS63 OND57:ONO63 OWZ57:OXK63 PGV57:PHG63 PQR57:PRC63 QAN57:QAY63 QKJ57:QKU63 QUF57:QUQ63 REB57:REM63 RNX57:ROI63 RXT57:RYE63 SHP57:SIA63 SRL57:SRW63 TBH57:TBS63 TLD57:TLO63 TUZ57:TVK63 UEV57:UFG63 UOR57:UPC63 UYN57:UYY63 VIJ57:VIU63 VSF57:VSQ63 WCB57:WCM63 WLX57:WMI63 WVT57:WWE63 JH57:JS63"/>
    <dataValidation type="list" allowBlank="1" showInputMessage="1" showErrorMessage="1" errorTitle="Ошибка" error="Выберите значение из списка" prompt="Выберите значение из списка" sqref="E291">
      <formula1>kind_of_forms</formula1>
    </dataValidation>
    <dataValidation type="textLength" operator="lessThanOrEqual" allowBlank="1" showInputMessage="1" showErrorMessage="1" errorTitle="Ошибка" error="Допускается ввод не более 900 символов!" prompt="Укажите поставщика" sqref="WVU119 M119 JI119 TE119 ADA119 AMW119 AWS119 BGO119 BQK119 CAG119 CKC119 CTY119 DDU119 DNQ119 DXM119 EHI119 ERE119 FBA119 FKW119 FUS119 GEO119 GOK119 GYG119 HIC119 HRY119 IBU119 ILQ119 IVM119 JFI119 JPE119 JZA119 KIW119 KSS119 LCO119 LMK119 LWG119 MGC119 MPY119 MZU119 NJQ119 NTM119 ODI119 ONE119 OXA119 PGW119 PQS119 QAO119 QKK119 QUG119 REC119 RNY119 RXU119 SHQ119 SRM119 TBI119 TLE119 TVA119 UEW119 UOS119 UYO119 VIK119 VSG119 WCC119 WLY119">
      <formula1>900</formula1>
    </dataValidation>
    <dataValidation type="list" allowBlank="1" showInputMessage="1" errorTitle="Ошибка" error="Выберите значение из списка" prompt="Выберите значение из списка" sqref="WLY109 JI166 TE166 ADA166 AMW166 AWS166 BGO166 BQK166 CAG166 CKC166 CTY166 DDU166 DNQ166 DXM166 EHI166 ERE166 FBA166 FKW166 FUS166 GEO166 GOK166 GYG166 HIC166 HRY166 IBU166 ILQ166 IVM166 JFI166 JPE166 JZA166 KIW166 KSS166 LCO166 LMK166 LWG166 MGC166 MPY166 MZU166 NJQ166 NTM166 ODI166 ONE166 OXA166 PGW166 PQS166 QAO166 QKK166 QUG166 REC166 RNY166 RXU166 SHQ166 SRM166 TBI166 TLE166 TVA166 UEW166 UOS166 UYO166 VIK166 VSG166 WCC166 WLY166 WVU166 WVU109 JI109 TE109 ADA109 AMW109 AWS109 BGO109 BQK109 CAG109 CKC109 CTY109 DDU109 DNQ109 DXM109 EHI109 ERE109 FBA109 FKW109 FUS109 GEO109 GOK109 GYG109 HIC109 HRY109 IBU109 ILQ109 IVM109 JFI109 JPE109 JZA109 KIW109 KSS109 LCO109 LMK109 LWG109 MGC109 MPY109 MZU109 NJQ109 NTM109 ODI109 ONE109 OXA109 PGW109 PQS109 QAO109 QKK109 QUG109 REC109 RNY109 RXU109 SHQ109 SRM109 TBI109 TLE109 TVA109 UEW109 UOS109 UYO109 VIK109 VSG109 WCC109">
      <formula1>kind_of_heat_transfer</formula1>
    </dataValidation>
    <dataValidation allowBlank="1" prompt="Для выбора выполните двойной щелчок левой клавиши мыши по соответствующей ячейке." sqref="JH93:JS93 TD93:TO93 ACZ93:ADK93 AMV93:ANG93 AWR93:AXC93 BGN93:BGY93 BQJ93:BQU93 CAF93:CAQ93 CKB93:CKM93 CTX93:CUI93 DDT93:DEE93 DNP93:DOA93 DXL93:DXW93 EHH93:EHS93 ERD93:ERO93 FAZ93:FBK93 FKV93:FLG93 FUR93:FVC93 GEN93:GEY93 GOJ93:GOU93 GYF93:GYQ93 HIB93:HIM93 HRX93:HSI93 IBT93:ICE93 ILP93:IMA93 IVL93:IVW93 JFH93:JFS93 JPD93:JPO93 JYZ93:JZK93 KIV93:KJG93 KSR93:KTC93 LCN93:LCY93 LMJ93:LMU93 LWF93:LWQ93 MGB93:MGM93 MPX93:MQI93 MZT93:NAE93 NJP93:NKA93 NTL93:NTW93 ODH93:ODS93 OND93:ONO93 OWZ93:OXK93 PGV93:PHG93 PQR93:PRC93 QAN93:QAY93 QKJ93:QKU93 QUF93:QUQ93 REB93:REM93 RNX93:ROI93 RXT93:RYE93 SHP93:SIA93 SRL93:SRW93 TBH93:TBS93 TLD93:TLO93 TUZ93:TVK93 UEV93:UFG93 UOR93:UPC93 UYN93:UYY93 VIJ93:VIU93 VSF93:VSQ93 WCB93:WCM93 WLX93:WMI93 WVT93:WWE93 JH132:JS138 TD132:TO138 ACZ132:ADK138 AMV132:ANG138 AWR132:AXC138 BGN132:BGY138 BQJ132:BQU138 CAF132:CAQ138 CKB132:CKM138 CTX132:CUI138 DDT132:DEE138 DNP132:DOA138 DXL132:DXW138 EHH132:EHS138 ERD132:ERO138 FAZ132:FBK138 FKV132:FLG138 FUR132:FVC138 GEN132:GEY138 GOJ132:GOU138 GYF132:GYQ138 HIB132:HIM138 HRX132:HSI138 IBT132:ICE138 ILP132:IMA138 IVL132:IVW138 JFH132:JFS138 JPD132:JPO138 JYZ132:JZK138 KIV132:KJG138 KSR132:KTC138 LCN132:LCY138 LMJ132:LMU138 LWF132:LWQ138 MGB132:MGM138 MPX132:MQI138 MZT132:NAE138 NJP132:NKA138 NTL132:NTW138 ODH132:ODS138 OND132:ONO138 OWZ132:OXK138 PGV132:PHG138 PQR132:PRC138 QAN132:QAY138 QKJ132:QKU138 QUF132:QUQ138 REB132:REM138 RNX132:ROI138 RXT132:RYE138 SHP132:SIA138 SRL132:SRW138 TBH132:TBS138 TLD132:TLO138 TUZ132:TVK138 UEV132:UFG138 UOR132:UPC138 UYN132:UYY138 VIJ132:VIU138 VSF132:VSQ138 WCB132:WCM138 WLX132:WMI138 WVT132:WWE138 JH150:JS156 TD150:TO156 ACZ150:ADK156 AMV150:ANG156 AWR150:AXC156 BGN150:BGY156 BQJ150:BQU156 CAF150:CAQ156 CKB150:CKM156 CTX150:CUI156 DDT150:DEE156 DNP150:DOA156 DXL150:DXW156 EHH150:EHS156 ERD150:ERO156 FAZ150:FBK156 FKV150:FLG156 FUR150:FVC156 GEN150:GEY156 GOJ150:GOU156 GYF150:GYQ156 HIB150:HIM156 HRX150:HSI156 IBT150:ICE156 ILP150:IMA156 IVL150:IVW156 JFH150:JFS156 JPD150:JPO156 JYZ150:JZK156 KIV150:KJG156 KSR150:KTC156 LCN150:LCY156 LMJ150:LMU156 LWF150:LWQ156 MGB150:MGM156 MPX150:MQI156 MZT150:NAE156 NJP150:NKA156 NTL150:NTW156 ODH150:ODS156 OND150:ONO156 OWZ150:OXK156 PGV150:PHG156 PQR150:PRC156 QAN150:QAY156 QKJ150:QKU156 QUF150:QUQ156 REB150:REM156 RNX150:ROI156 RXT150:RYE156 SHP150:SIA156 SRL150:SRW156 TBH150:TBS156 TLD150:TLO156 TUZ150:TVK156 UEV150:UFG156 UOR150:UPC156 UYN150:UYY156 VIJ150:VIU156 VSF150:VSQ156 WCB150:WCM156 WLX150:WMI156 WVT150:WWE156 L174:U174 JH115:JX118 TD115:TT118 ACZ115:ADP118 AMV115:ANL118 AWR115:AXH118 BGN115:BHD118 BQJ115:BQZ118 CAF115:CAV118 CKB115:CKR118 CTX115:CUN118 DDT115:DEJ118 DNP115:DOF118 DXL115:DYB118 EHH115:EHX118 ERD115:ERT118 FAZ115:FBP118 FKV115:FLL118 FUR115:FVH118 GEN115:GFD118 GOJ115:GOZ118 GYF115:GYV118 HIB115:HIR118 HRX115:HSN118 IBT115:ICJ118 ILP115:IMF118 IVL115:IWB118 JFH115:JFX118 JPD115:JPT118 JYZ115:JZP118 KIV115:KJL118 KSR115:KTH118 LCN115:LDD118 LMJ115:LMZ118 LWF115:LWV118 MGB115:MGR118 MPX115:MQN118 MZT115:NAJ118 NJP115:NKF118 NTL115:NUB118 ODH115:ODX118 OND115:ONT118 OWZ115:OXP118 PGV115:PHL118 PQR115:PRH118 QAN115:QBD118 QKJ115:QKZ118 QUF115:QUV118 REB115:RER118 RNX115:RON118 RXT115:RYJ118 SHP115:SIF118 SRL115:SSB118 TBH115:TBX118 TLD115:TLT118 TUZ115:TVP118 UEV115:UFL118 UOR115:UPH118 UYN115:UZD118 VIJ115:VIZ118 VSF115:VSV118 WCB115:WCR118 WLX115:WMN118 WVT115:WWJ118 JH111:JX113 TD111:TT113 ACZ111:ADP113 AMV111:ANL113 AWR111:AXH113 BGN111:BHD113 BQJ111:BQZ113 CAF111:CAV113 CKB111:CKR113 CTX111:CUN113 DDT111:DEJ113 DNP111:DOF113 DXL111:DYB113 EHH111:EHX113 ERD111:ERT113 FAZ111:FBP113 FKV111:FLL113 FUR111:FVH113 GEN111:GFD113 GOJ111:GOZ113 GYF111:GYV113 HIB111:HIR113 HRX111:HSN113 IBT111:ICJ113 ILP111:IMF113 IVL111:IWB113 JFH111:JFX113 JPD111:JPT113 JYZ111:JZP113 KIV111:KJL113 KSR111:KTH113 LCN111:LDD113 LMJ111:LMZ113 LWF111:LWV113 MGB111:MGR113 MPX111:MQN113 MZT111:NAJ113 NJP111:NKF113 NTL111:NUB113 ODH111:ODX113 OND111:ONT113 OWZ111:OXP113 PGV111:PHL113 PQR111:PRH113 QAN111:QBD113 QKJ111:QKZ113 QUF111:QUV113 REB111:RER113 RNX111:RON113 RXT111:RYJ113 SHP111:SIF113 SRL111:SSB113 TBH111:TBX113 TLD111:TLT113 TUZ111:TVP113 UEV111:UFL113 UOR111:UPH113 UYN111:UZD113 VIJ111:VIZ113 VSF111:VSV113 WCB111:WCR113 WLX111:WMN113 WVT111:WWJ113 WVT184:WWF188 JH184:JT188 TD184:TP188 ACZ184:ADL188 AMV184:ANH188 AWR184:AXD188 BGN184:BGZ188 BQJ184:BQV188 CAF184:CAR188 CKB184:CKN188 CTX184:CUJ188 DDT184:DEF188 DNP184:DOB188 DXL184:DXX188 EHH184:EHT188 ERD184:ERP188 FAZ184:FBL188 FKV184:FLH188 FUR184:FVD188 GEN184:GEZ188 GOJ184:GOV188 GYF184:GYR188 HIB184:HIN188 HRX184:HSJ188 IBT184:ICF188 ILP184:IMB188 IVL184:IVX188 JFH184:JFT188 JPD184:JPP188 JYZ184:JZL188 KIV184:KJH188 KSR184:KTD188 LCN184:LCZ188 LMJ184:LMV188 LWF184:LWR188 MGB184:MGN188 MPX184:MQJ188 MZT184:NAF188 NJP184:NKB188 NTL184:NTX188 ODH184:ODT188 OND184:ONP188 OWZ184:OXL188 PGV184:PHH188 PQR184:PRD188 QAN184:QAZ188 QKJ184:QKV188 QUF184:QUR188 REB184:REN188 RNX184:ROJ188 RXT184:RYF188 SHP184:SIB188 SRL184:SRX188 TBH184:TBT188 TLD184:TLP188 TUZ184:TVL188 UEV184:UFH188 UOR184:UPD188 UYN184:UYZ188 VIJ184:VIV188 VSF184:VSR188 WCB184:WCN188 WLX184:WMJ188 L100:W100 WVT168:WWE174 WLX168:WMI174 WCB168:WCM174 VSF168:VSQ174 VIJ168:VIU174 UYN168:UYY174 UOR168:UPC174 UEV168:UFG174 TUZ168:TVK174 TLD168:TLO174 TBH168:TBS174 SRL168:SRW174 SHP168:SIA174 RXT168:RYE174 RNX168:ROI174 REB168:REM174 QUF168:QUQ174 QKJ168:QKU174 QAN168:QAY174 PQR168:PRC174 PGV168:PHG174 OWZ168:OXK174 OND168:ONO174 ODH168:ODS174 NTL168:NTW174 NJP168:NKA174 MZT168:NAE174 MPX168:MQI174 MGB168:MGM174 LWF168:LWQ174 LMJ168:LMU174 LCN168:LCY174 KSR168:KTC174 KIV168:KJG174 JYZ168:JZK174 JPD168:JPO174 JFH168:JFS174 IVL168:IVW174 ILP168:IMA174 IBT168:ICE174 HRX168:HSI174 HIB168:HIM174 GYF168:GYQ174 GOJ168:GOU174 GEN168:GEY174 FUR168:FVC174 FKV168:FLG174 FAZ168:FBK174 ERD168:ERO174 EHH168:EHS174 DXL168:DXW174 DNP168:DOA174 DDT168:DEE174 CTX168:CUI174 CKB168:CKM174 CAF168:CAQ174 BQJ168:BQU174 BGN168:BGY174 AWR168:AXC174 AMV168:ANG174 ACZ168:ADK174 TD168:TO174 JH168:JS174 WVT96:WWE100 WLX96:WMI100 WCB96:WCM100 VSF96:VSQ100 VIJ96:VIU100 UYN96:UYY100 UOR96:UPC100 UEV96:UFG100 TUZ96:TVK100 TLD96:TLO100 TBH96:TBS100 SRL96:SRW100 SHP96:SIA100 RXT96:RYE100 RNX96:ROI100 REB96:REM100 QUF96:QUQ100 QKJ96:QKU100 QAN96:QAY100 PQR96:PRC100 PGV96:PHG100 OWZ96:OXK100 OND96:ONO100 ODH96:ODS100 NTL96:NTW100 NJP96:NKA100 MZT96:NAE100 MPX96:MQI100 MGB96:MGM100 LWF96:LWQ100 LMJ96:LMU100 LCN96:LCY100 KSR96:KTC100 KIV96:KJG100 JYZ96:JZK100 JPD96:JPO100 JFH96:JFS100 IVL96:IVW100 ILP96:IMA100 IBT96:ICE100 HRX96:HSI100 HIB96:HIM100 GYF96:GYQ100 GOJ96:GOU100 GEN96:GEY100 FUR96:FVC100 FKV96:FLG100 FAZ96:FBK100 ERD96:ERO100 EHH96:EHS100 DXL96:DXW100 DNP96:DOA100 DDT96:DEE100 CTX96:CUI100 CKB96:CKM100 CAF96:CAQ100 BQJ96:BQU100 BGN96:BGY100 AWR96:AXC100 AMV96:ANG100 ACZ96:ADK100 TD96:TO100 JH96:JS100 CAF200:CBA203 CAF204:CBA204 CKB200:CKW203 CKB204:CKW204 CTX200:CUS203 CTX204:CUS204 DDT200:DEO203 DDT204:DEO204 DNP200:DOK203 DNP204:DOK204 DXL200:DYG203 DXL204:DYG204 EHH200:EIC203 EHH204:EIC204 ERD200:ERY203 ERD204:ERY204 FAZ200:FBU203 FAZ204:FBU204 FKV200:FLQ203 FKV204:FLQ204 FUR200:FVM203 FUR204:FVM204 GEN200:GFI203 GEN204:GFI204 GOJ200:GPE203 GOJ204:GPE204 GYF200:GZA203 GYF204:GZA204 HIB200:HIW203 HIB204:HIW204 HRX200:HSS203 HRX204:HSS204 IBT200:ICO203 IBT204:ICO204 ILP200:IMK203 ILP204:IMK204 IVL200:IWG203 IVL204:IWG204 JFH200:JGC203 JFH204:JGC204 JPD200:JPY203 JPD204:JPY204 JYZ200:JZU203 JYZ204:JZU204 KIV200:KJQ203 KIV204:KJQ204 KSR200:KTM203 KSR204:KTM204 LCN200:LDI203 LCN204:LDI204 LMJ200:LNE203 LMJ204:LNE204 LWF200:LXA203 LWF204:LXA204 MGB200:MGW203 MGB204:MGW204 MPX200:MQS203 MPX204:MQS204 MZT200:NAO203 MZT204:NAO204 NJP200:NKK203 NJP204:NKK204 NTL200:NUG203 NTL204:NUG204 ODH200:OEC203 ODH204:OEC204 OND200:ONY203 OND204:ONY204 OWZ200:OXU203 OWZ204:OXU204 PGV200:PHQ203 PGV204:PHQ204 PQR200:PRM203 PQR204:PRM204 QAN200:QBI203 QAN204:QBI204 QKJ200:QLE203 QKJ204:QLE204 QUF200:QVA203 QUF204:QVA204 REB200:REW203 REB204:REW204 RNX200:ROS203 RNX204:ROS204 RXT200:RYO203 RXT204:RYO204 SHP200:SIK203 SHP204:SIK204 SRL200:SSG203 SRL204:SSG204 TBH200:TCC203 TBH204:TCC204 TLD200:TLY203 TLD204:TLY204 TUZ200:TVU203 TUZ204:TVU204 UEV200:UFQ203 UEV204:UFQ204 UOR200:UPM203 UOR204:UPM204 UYN200:UZI203 UYN204:UZI204 VIJ200:VJE203 VIJ204:VJE204 VSF200:VTA203 VSF204:VTA204 WCB200:WCW203 WCB204:WCW204 WLX200:WMS203 WLX204:WMS204 BQJ200:BRE203 BQJ204:BRE204 WVT200:WWO203 WVT204:WWO204 BGN200:BHI203 BGN204:BHI204 AMV200:ANQ203 AMV204:ANQ204 AWR200:AXM203 AWR204:AXM204 JH200:KC203 JH204:KC204 ACZ200:ADU203 ACZ204:ADU204 TD200:TY203 TD204:TY204"/>
    <dataValidation type="textLength" operator="lessThanOrEqual" allowBlank="1" showErrorMessage="1" errorTitle="Ошибка" error="Допускается ввод не более 900 символов!" sqref="M196 JI196 TE196 ADA196 AMW196 AWS196 BGO196 BQK196 CAG196 CKC196 CTY196 DDU196 DNQ196 DXM196 EHI196 ERE196 FBA196 FKW196 FUS196 GEO196 GOK196 GYG196 HIC196 HRY196 IBU196 ILQ196 IVM196 JFI196 JPE196 JZA196 KIW196 KSS196 LCO196 LMK196 LWG196 MGC196 MPY196 MZU196 NJQ196 NTM196 ODI196 ONE196 OXA196 PGW196 PQS196 QAO196 QKK196 QUG196 REC196 RNY196 RXU196 SHQ196 SRM196 TBI196 TLE196 TVA196 UEW196 UOS196 UYO196 VIK196 VSG196 WCC196 WLY196 WVU196">
      <formula1>900</formula1>
    </dataValidation>
    <dataValidation type="textLength" operator="lessThanOrEqual" allowBlank="1" showInputMessage="1" showErrorMessage="1" errorTitle="Ошибка" error="Допускается ввод не более 900 символов!" prompt="Укажите заявителя" sqref="M182 JI182 TE182 ADA182 AMW182 AWS182 BGO182 BQK182 CAG182 CKC182 CTY182 DDU182 DNQ182 DXM182 EHI182 ERE182 FBA182 FKW182 FUS182 GEO182 GOK182 GYG182 HIC182 HRY182 IBU182 ILQ182 IVM182 JFI182 JPE182 JZA182 KIW182 KSS182 LCO182 LMK182 LWG182 MGC182 MPY182 MZU182 NJQ182 NTM182 ODI182 ONE182 OXA182 PGW182 PQS182 QAO182 QKK182 QUG182 REC182 RNY182 RXU182 SHQ182 SRM182 TBI182 TLE182 TVA182 UEW182 UOS182 UYO182 VIK182 VSG182 WCC182 WLY182 WVU182">
      <formula1>900</formula1>
    </dataValidation>
    <dataValidation type="list" allowBlank="1" showInputMessage="1" showErrorMessage="1" errorTitle="Ошибка" error="Выберите значение из списка" prompt="Выберите значение из списка" sqref="Q206:Q208">
      <formula1>kind_of_load4</formula1>
    </dataValidation>
    <dataValidation type="list" allowBlank="1" showInputMessage="1" showErrorMessage="1" errorTitle="Ошибка" error="Выберите значение из списка" prompt="Выберите значение из списка" sqref="U206:U207 U210:U211">
      <formula1>kind_of_nets</formula1>
    </dataValidation>
    <dataValidation type="list" allowBlank="1" showInputMessage="1" showErrorMessage="1" errorTitle="Ошибка" error="Выберите значение из списка" prompt="Выберите значение из списка" sqref="Y206 Y210">
      <formula1>kind_of_diameters</formula1>
    </dataValidation>
    <dataValidation type="list" allowBlank="1" showInputMessage="1" showErrorMessage="1" errorTitle="Ошибка" error="Выберите значение из списка" prompt="Выберите значение из списка" sqref="O36:V36 O54:V54 O72:V72 O129:V129 O147:V147 O224:V224 O242:V242 O165 O90">
      <formula1>kind_of_cons</formula1>
    </dataValidation>
    <dataValidation type="list" allowBlank="1" showInputMessage="1" showErrorMessage="1" errorTitle="Ошибка" error="Выберите значение из списка" prompt="Выберите значение из списка" sqref="J355 J367">
      <formula1>kind_of_control_method</formula1>
    </dataValidation>
  </dataValidations>
  <pageMargins left="0.75" right="0.75" top="1" bottom="1" header="0.5" footer="0.5"/>
  <pageSetup paperSize="9" orientation="portrait" horizontalDpi="200" verticalDpi="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0">
    <tabColor rgb="FFCCCCFF"/>
  </sheetPr>
  <dimension ref="A1:L54"/>
  <sheetViews>
    <sheetView showGridLines="0" tabSelected="1" topLeftCell="D25" zoomScaleNormal="100" workbookViewId="0">
      <selection activeCell="F43" sqref="F43:F46"/>
    </sheetView>
  </sheetViews>
  <sheetFormatPr defaultRowHeight="11.25"/>
  <cols>
    <col min="1" max="1" width="10.7109375" style="190" hidden="1" customWidth="1"/>
    <col min="2" max="2" width="10.7109375" style="85" hidden="1" customWidth="1"/>
    <col min="3" max="3" width="3.7109375" style="19" hidden="1" customWidth="1"/>
    <col min="4" max="4" width="1.7109375" style="22" customWidth="1"/>
    <col min="5" max="5" width="55.28515625" style="22" customWidth="1"/>
    <col min="6" max="6" width="50.7109375" style="22" customWidth="1"/>
    <col min="7" max="7" width="3.7109375" style="21" customWidth="1"/>
    <col min="8" max="8" width="9.140625" style="22"/>
    <col min="9" max="9" width="9.140625" style="52"/>
    <col min="10" max="10" width="30" style="22" customWidth="1"/>
    <col min="11" max="16384" width="9.140625" style="22"/>
  </cols>
  <sheetData>
    <row r="1" spans="1:12" s="362" customFormat="1" ht="3" customHeight="1">
      <c r="A1" s="360"/>
      <c r="B1" s="361"/>
      <c r="F1" s="362">
        <v>26467270</v>
      </c>
      <c r="G1" s="363"/>
      <c r="I1" s="363"/>
    </row>
    <row r="2" spans="1:12" s="18" customFormat="1" ht="14.25">
      <c r="A2" s="189"/>
      <c r="B2" s="85"/>
      <c r="E2" s="368" t="str">
        <f>"Код шаблона: " &amp; GetCode()</f>
        <v>Код шаблона: FAS.JKH.OPEN.INFO.REQUEST.WARM</v>
      </c>
      <c r="F2" s="410"/>
      <c r="G2" s="367"/>
      <c r="H2" s="367"/>
      <c r="I2" s="367"/>
      <c r="J2" s="367"/>
      <c r="K2" s="367"/>
      <c r="L2" s="367"/>
    </row>
    <row r="3" spans="1:12" ht="14.25">
      <c r="E3" s="369" t="str">
        <f>"Версия " &amp; GetVersion()</f>
        <v>Версия 1.0.2</v>
      </c>
      <c r="F3" s="410"/>
      <c r="G3" s="40"/>
      <c r="H3" s="40"/>
      <c r="I3" s="40"/>
      <c r="J3" s="40"/>
      <c r="K3" s="40"/>
      <c r="L3" s="253"/>
    </row>
    <row r="4" spans="1:12" s="347" customFormat="1" ht="6">
      <c r="A4" s="341"/>
      <c r="B4" s="342"/>
      <c r="C4" s="343"/>
      <c r="D4" s="344"/>
      <c r="E4" s="364"/>
      <c r="F4" s="365"/>
      <c r="G4" s="366"/>
      <c r="I4" s="348"/>
    </row>
    <row r="5" spans="1:12" ht="39" customHeight="1">
      <c r="D5" s="23"/>
      <c r="E5" s="1218" t="s">
        <v>751</v>
      </c>
      <c r="F5" s="1219"/>
      <c r="G5" s="405"/>
      <c r="J5" s="289"/>
    </row>
    <row r="6" spans="1:12" s="347" customFormat="1" ht="6">
      <c r="A6" s="341"/>
      <c r="B6" s="342"/>
      <c r="C6" s="343"/>
      <c r="D6" s="344"/>
      <c r="E6" s="349"/>
      <c r="F6" s="350"/>
      <c r="G6" s="351"/>
      <c r="I6" s="348"/>
    </row>
    <row r="7" spans="1:12" ht="27">
      <c r="D7" s="23"/>
      <c r="E7" s="24" t="s">
        <v>50</v>
      </c>
      <c r="F7" s="308" t="s">
        <v>93</v>
      </c>
      <c r="G7" s="359"/>
    </row>
    <row r="8" spans="1:12" s="347" customFormat="1" ht="6">
      <c r="A8" s="341"/>
      <c r="B8" s="342"/>
      <c r="C8" s="343"/>
      <c r="D8" s="344"/>
      <c r="E8" s="345"/>
      <c r="F8" s="346"/>
      <c r="G8" s="344"/>
      <c r="I8" s="348"/>
    </row>
    <row r="9" spans="1:12" ht="27">
      <c r="D9" s="23"/>
      <c r="E9" s="24" t="s">
        <v>455</v>
      </c>
      <c r="F9" s="325" t="s">
        <v>83</v>
      </c>
      <c r="G9" s="358"/>
    </row>
    <row r="10" spans="1:12" s="347" customFormat="1" ht="6">
      <c r="A10" s="352"/>
      <c r="B10" s="342"/>
      <c r="C10" s="343"/>
      <c r="D10" s="353"/>
      <c r="E10" s="349"/>
      <c r="F10" s="354"/>
      <c r="G10" s="355"/>
      <c r="I10" s="348"/>
    </row>
    <row r="11" spans="1:12" ht="27">
      <c r="A11" s="192"/>
      <c r="D11" s="23"/>
      <c r="E11" s="78" t="s">
        <v>453</v>
      </c>
      <c r="F11" s="1179" t="s">
        <v>845</v>
      </c>
      <c r="G11" s="356"/>
    </row>
    <row r="12" spans="1:12" ht="27">
      <c r="D12" s="23"/>
      <c r="E12" s="78" t="s">
        <v>454</v>
      </c>
      <c r="F12" s="1179" t="s">
        <v>846</v>
      </c>
      <c r="G12" s="358"/>
    </row>
    <row r="13" spans="1:12" s="347" customFormat="1" ht="6">
      <c r="A13" s="352"/>
      <c r="B13" s="342"/>
      <c r="C13" s="343"/>
      <c r="D13" s="353"/>
      <c r="E13" s="349"/>
      <c r="F13" s="354"/>
      <c r="G13" s="355"/>
      <c r="I13" s="348"/>
    </row>
    <row r="14" spans="1:12" ht="27">
      <c r="D14" s="23"/>
      <c r="E14" s="78" t="s">
        <v>366</v>
      </c>
      <c r="F14" s="1156" t="s">
        <v>41</v>
      </c>
      <c r="G14" s="358"/>
    </row>
    <row r="15" spans="1:12" ht="27">
      <c r="D15" s="23"/>
      <c r="E15" s="78" t="s">
        <v>297</v>
      </c>
      <c r="F15" s="1157" t="s">
        <v>1100</v>
      </c>
      <c r="G15" s="358"/>
    </row>
    <row r="16" spans="1:12" ht="27">
      <c r="D16" s="23"/>
      <c r="E16" s="78" t="s">
        <v>570</v>
      </c>
      <c r="F16" s="1157" t="s">
        <v>845</v>
      </c>
      <c r="G16" s="358"/>
    </row>
    <row r="17" spans="1:9" ht="19.5">
      <c r="D17" s="23"/>
      <c r="E17" s="24"/>
      <c r="F17" s="1047" t="s">
        <v>676</v>
      </c>
      <c r="G17" s="20"/>
    </row>
    <row r="18" spans="1:9" s="1046" customFormat="1" ht="5.25" hidden="1">
      <c r="A18" s="1043"/>
      <c r="B18" s="1041"/>
      <c r="C18" s="1044"/>
      <c r="D18" s="1045"/>
      <c r="E18" s="1039"/>
      <c r="F18" s="1038"/>
      <c r="G18" s="1045"/>
      <c r="I18" s="1042"/>
    </row>
    <row r="19" spans="1:9" ht="27">
      <c r="D19" s="23"/>
      <c r="E19" s="1040" t="s">
        <v>674</v>
      </c>
      <c r="F19" s="1157" t="s">
        <v>1118</v>
      </c>
      <c r="G19" s="358"/>
    </row>
    <row r="20" spans="1:9" ht="27">
      <c r="D20" s="23"/>
      <c r="E20" s="1040" t="s">
        <v>675</v>
      </c>
      <c r="F20" s="1156" t="s">
        <v>1119</v>
      </c>
      <c r="G20" s="358"/>
    </row>
    <row r="21" spans="1:9" s="1046" customFormat="1" ht="5.25" hidden="1">
      <c r="A21" s="1043"/>
      <c r="B21" s="1041"/>
      <c r="C21" s="1044"/>
      <c r="D21" s="1045"/>
      <c r="E21" s="1039"/>
      <c r="F21" s="1038"/>
      <c r="G21" s="1045"/>
      <c r="I21" s="1042"/>
    </row>
    <row r="22" spans="1:9" ht="19.5">
      <c r="D22" s="23"/>
      <c r="E22" s="24"/>
      <c r="F22" s="413" t="s">
        <v>577</v>
      </c>
      <c r="G22" s="20"/>
    </row>
    <row r="23" spans="1:9" s="1063" customFormat="1" ht="5.25" hidden="1">
      <c r="A23" s="1060"/>
      <c r="B23" s="1058"/>
      <c r="C23" s="1061"/>
      <c r="D23" s="1062"/>
      <c r="E23" s="1039"/>
      <c r="F23" s="1038"/>
      <c r="G23" s="1062"/>
      <c r="I23" s="1059"/>
    </row>
    <row r="24" spans="1:9" ht="27">
      <c r="D24" s="23"/>
      <c r="E24" s="1048" t="s">
        <v>677</v>
      </c>
      <c r="F24" s="1157" t="s">
        <v>1100</v>
      </c>
      <c r="G24" s="358"/>
    </row>
    <row r="25" spans="1:9" ht="27">
      <c r="D25" s="23"/>
      <c r="E25" s="1048" t="s">
        <v>678</v>
      </c>
      <c r="F25" s="1156" t="s">
        <v>1117</v>
      </c>
      <c r="G25" s="358"/>
    </row>
    <row r="26" spans="1:9" s="1063" customFormat="1" ht="5.25" hidden="1">
      <c r="A26" s="1060"/>
      <c r="B26" s="1058"/>
      <c r="C26" s="1061"/>
      <c r="D26" s="1062"/>
      <c r="E26" s="1039"/>
      <c r="F26" s="1038"/>
      <c r="G26" s="1062"/>
      <c r="I26" s="1059"/>
    </row>
    <row r="27" spans="1:9" s="347" customFormat="1" ht="35.1" customHeight="1">
      <c r="A27" s="352"/>
      <c r="B27" s="342"/>
      <c r="C27" s="343"/>
      <c r="D27" s="353"/>
      <c r="E27" s="349"/>
      <c r="F27" s="354"/>
      <c r="G27" s="355"/>
      <c r="I27" s="348"/>
    </row>
    <row r="28" spans="1:9" ht="27">
      <c r="D28" s="23"/>
      <c r="E28" s="78" t="s">
        <v>168</v>
      </c>
      <c r="F28" s="325" t="s">
        <v>83</v>
      </c>
      <c r="G28" s="358"/>
    </row>
    <row r="29" spans="1:9" ht="27">
      <c r="C29" s="27"/>
      <c r="D29" s="28"/>
      <c r="E29" s="29" t="s">
        <v>77</v>
      </c>
      <c r="F29" s="309" t="s">
        <v>1076</v>
      </c>
      <c r="G29" s="357"/>
    </row>
    <row r="30" spans="1:9" ht="27" hidden="1">
      <c r="C30" s="27"/>
      <c r="D30" s="28"/>
      <c r="E30" s="49" t="s">
        <v>201</v>
      </c>
      <c r="F30" s="310"/>
      <c r="G30" s="357"/>
    </row>
    <row r="31" spans="1:9" ht="27">
      <c r="C31" s="27"/>
      <c r="D31" s="28"/>
      <c r="E31" s="29" t="s">
        <v>51</v>
      </c>
      <c r="F31" s="309" t="s">
        <v>1077</v>
      </c>
      <c r="G31" s="357"/>
    </row>
    <row r="32" spans="1:9" ht="27">
      <c r="C32" s="27"/>
      <c r="D32" s="28"/>
      <c r="E32" s="29" t="s">
        <v>52</v>
      </c>
      <c r="F32" s="309" t="s">
        <v>871</v>
      </c>
      <c r="G32" s="357"/>
      <c r="H32" s="30"/>
    </row>
    <row r="33" spans="1:9" s="347" customFormat="1" ht="6">
      <c r="A33" s="352"/>
      <c r="B33" s="342"/>
      <c r="C33" s="343"/>
      <c r="D33" s="353"/>
      <c r="E33" s="349"/>
      <c r="F33" s="354"/>
      <c r="G33" s="355"/>
      <c r="I33" s="348"/>
    </row>
    <row r="34" spans="1:9" ht="27">
      <c r="A34" s="191"/>
      <c r="D34" s="25"/>
      <c r="E34" s="748" t="s">
        <v>634</v>
      </c>
      <c r="F34" s="1158" t="s">
        <v>637</v>
      </c>
      <c r="G34" s="356"/>
    </row>
    <row r="35" spans="1:9" s="347" customFormat="1" ht="6">
      <c r="A35" s="352"/>
      <c r="B35" s="342"/>
      <c r="C35" s="343"/>
      <c r="D35" s="353"/>
      <c r="E35" s="349"/>
      <c r="F35" s="354"/>
      <c r="G35" s="355"/>
      <c r="I35" s="348"/>
    </row>
    <row r="36" spans="1:9" ht="27">
      <c r="A36" s="191"/>
      <c r="D36" s="25"/>
      <c r="E36" s="78" t="s">
        <v>241</v>
      </c>
      <c r="F36" s="1158" t="s">
        <v>202</v>
      </c>
      <c r="G36" s="356"/>
    </row>
    <row r="37" spans="1:9" s="347" customFormat="1" ht="6" hidden="1">
      <c r="A37" s="341"/>
      <c r="B37" s="342"/>
      <c r="C37" s="343"/>
      <c r="D37" s="344"/>
      <c r="E37" s="345"/>
      <c r="F37" s="346"/>
      <c r="G37" s="344"/>
      <c r="I37" s="348"/>
    </row>
    <row r="38" spans="1:9" s="1051" customFormat="1" ht="6" hidden="1">
      <c r="A38" s="1054"/>
      <c r="B38" s="1049"/>
      <c r="C38" s="1050"/>
      <c r="D38" s="1055"/>
      <c r="E38" s="1053"/>
      <c r="F38" s="1056"/>
      <c r="G38" s="1057"/>
      <c r="I38" s="1052"/>
    </row>
    <row r="39" spans="1:9" s="347" customFormat="1" ht="6">
      <c r="A39" s="352"/>
      <c r="B39" s="342"/>
      <c r="C39" s="343"/>
      <c r="D39" s="353"/>
      <c r="E39" s="349"/>
      <c r="F39" s="354"/>
      <c r="G39" s="355"/>
      <c r="I39" s="348"/>
    </row>
    <row r="40" spans="1:9" ht="27">
      <c r="A40" s="193"/>
      <c r="B40" s="87"/>
      <c r="D40" s="32"/>
      <c r="E40" s="31" t="s">
        <v>520</v>
      </c>
      <c r="F40" s="1156" t="s">
        <v>1101</v>
      </c>
      <c r="G40" s="356"/>
    </row>
    <row r="41" spans="1:9" ht="27">
      <c r="A41" s="193"/>
      <c r="B41" s="87"/>
      <c r="D41" s="32"/>
      <c r="E41" s="38" t="s">
        <v>521</v>
      </c>
      <c r="F41" s="1156"/>
      <c r="G41" s="356"/>
    </row>
    <row r="42" spans="1:9" ht="19.5">
      <c r="D42" s="23"/>
      <c r="E42" s="24"/>
      <c r="F42" s="413" t="s">
        <v>553</v>
      </c>
      <c r="G42" s="20"/>
    </row>
    <row r="43" spans="1:9" ht="27">
      <c r="A43" s="193"/>
      <c r="D43" s="20"/>
      <c r="E43" s="411" t="s">
        <v>85</v>
      </c>
      <c r="F43" s="1160"/>
      <c r="G43" s="356"/>
    </row>
    <row r="44" spans="1:9" ht="27">
      <c r="A44" s="193"/>
      <c r="B44" s="87"/>
      <c r="D44" s="32"/>
      <c r="E44" s="411" t="s">
        <v>86</v>
      </c>
      <c r="F44" s="1160"/>
      <c r="G44" s="356"/>
    </row>
    <row r="45" spans="1:9" ht="27">
      <c r="A45" s="193"/>
      <c r="B45" s="87"/>
      <c r="D45" s="32"/>
      <c r="E45" s="411" t="s">
        <v>554</v>
      </c>
      <c r="F45" s="1160"/>
      <c r="G45" s="356"/>
    </row>
    <row r="46" spans="1:9" ht="27">
      <c r="D46" s="23"/>
      <c r="E46" s="412" t="s">
        <v>555</v>
      </c>
      <c r="F46" s="1160"/>
      <c r="G46" s="358"/>
    </row>
    <row r="47" spans="1:9" ht="3" customHeight="1">
      <c r="A47" s="193"/>
      <c r="D47" s="20"/>
      <c r="F47" s="156"/>
      <c r="G47" s="26"/>
    </row>
    <row r="48" spans="1:9" ht="69" customHeight="1">
      <c r="A48" s="193"/>
      <c r="B48" s="87"/>
      <c r="D48" s="1170" t="s">
        <v>752</v>
      </c>
      <c r="E48" s="1221" t="s">
        <v>750</v>
      </c>
      <c r="F48" s="1221"/>
      <c r="G48" s="26"/>
    </row>
    <row r="49" spans="1:9" ht="19.5">
      <c r="A49" s="193"/>
      <c r="B49" s="87"/>
      <c r="D49" s="32"/>
      <c r="E49" s="31"/>
      <c r="F49" s="157"/>
      <c r="G49" s="26"/>
    </row>
    <row r="50" spans="1:9" ht="19.5">
      <c r="A50" s="193"/>
      <c r="B50" s="87"/>
      <c r="D50" s="32"/>
      <c r="E50" s="38"/>
      <c r="F50" s="157"/>
      <c r="G50" s="26"/>
    </row>
    <row r="51" spans="1:9" ht="19.5">
      <c r="A51" s="193"/>
      <c r="B51" s="87"/>
      <c r="D51" s="32"/>
      <c r="E51" s="31"/>
      <c r="F51" s="157"/>
      <c r="G51" s="26"/>
    </row>
    <row r="54" spans="1:9">
      <c r="E54" s="1220"/>
      <c r="F54" s="1220"/>
      <c r="G54" s="1220"/>
      <c r="H54" s="1220"/>
      <c r="I54" s="1220"/>
    </row>
  </sheetData>
  <sheetProtection password="FA9C" sheet="1" objects="1" scenarios="1" formatColumns="0" formatRows="0"/>
  <dataConsolidate/>
  <mergeCells count="3">
    <mergeCell ref="E5:F5"/>
    <mergeCell ref="E54:I54"/>
    <mergeCell ref="E48:F48"/>
  </mergeCells>
  <phoneticPr fontId="9" type="noConversion"/>
  <dataValidations xWindow="446" yWindow="425" count="6">
    <dataValidation type="textLength" operator="lessThanOrEqual" allowBlank="1" showInputMessage="1" showErrorMessage="1" errorTitle="Ошибка" error="Допускается ввод не более 900 символов!" sqref="F25:F26 F30 F40:F41 F18 F43:F46 F23 F20:F21 F49:F51">
      <formula1>900</formula1>
    </dataValidation>
    <dataValidation type="list" allowBlank="1" showInputMessage="1" showErrorMessage="1" errorTitle="Ошибка" error="Выберите значение из списка" prompt="Выберите значение из списка" sqref="F36">
      <formula1>kind_of_NDS</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F24 F19 F15:F16"/>
    <dataValidation type="list" allowBlank="1" showInputMessage="1" showErrorMessage="1" errorTitle="Ошибка" error="Выберите значение из списка" prompt="Выберите значение из списка" sqref="F14">
      <formula1>kind_of_data_type</formula1>
    </dataValidation>
    <dataValidation allowBlank="1" showInputMessage="1" showErrorMessage="1" prompt="Для выбора выполните двойной щелчок левой клавиши мыши по соответствующей ячейке." sqref="F28 F9"/>
    <dataValidation type="list" allowBlank="1" showInputMessage="1" showErrorMessage="1" errorTitle="Ошибка" error="Выберите значение из списка" prompt="Выберите значение из списка" sqref="F34">
      <formula1>kind_of_org_type</formula1>
    </dataValidation>
  </dataValidations>
  <pageMargins left="0.75" right="0.75" top="1" bottom="1" header="0.5" footer="0.5"/>
  <pageSetup paperSize="8" orientation="portrait"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EHSHEET">
    <tabColor indexed="47"/>
  </sheetPr>
  <dimension ref="A1:BC87"/>
  <sheetViews>
    <sheetView showGridLines="0" zoomScaleNormal="100" workbookViewId="0"/>
  </sheetViews>
  <sheetFormatPr defaultRowHeight="11.25"/>
  <cols>
    <col min="1" max="1" width="32.5703125" style="7" customWidth="1"/>
    <col min="2" max="2" width="9.140625" style="136"/>
    <col min="3" max="3" width="9.140625" style="139"/>
    <col min="4" max="4" width="26.5703125" style="139" customWidth="1"/>
    <col min="5" max="6" width="26.5703125" style="79" customWidth="1"/>
    <col min="7" max="7" width="31.42578125" style="79" customWidth="1"/>
    <col min="8" max="8" width="40.85546875" style="79" customWidth="1"/>
    <col min="9" max="9" width="14.5703125" style="79" customWidth="1"/>
    <col min="10" max="10" width="26.85546875" style="79" customWidth="1"/>
    <col min="11" max="11" width="50" style="79" customWidth="1"/>
    <col min="12" max="13" width="10.7109375" style="79" customWidth="1"/>
    <col min="14" max="14" width="55.140625" style="79" customWidth="1"/>
    <col min="15" max="15" width="31.85546875" style="79" customWidth="1"/>
    <col min="16" max="16" width="23.85546875" style="79" customWidth="1"/>
    <col min="17" max="17" width="46.5703125" style="79" customWidth="1"/>
    <col min="18" max="18" width="24" style="79" bestFit="1" customWidth="1"/>
    <col min="19" max="19" width="20.5703125" style="79" customWidth="1"/>
    <col min="20" max="20" width="22" style="79" customWidth="1"/>
    <col min="21" max="22" width="26.42578125" style="79" customWidth="1"/>
    <col min="23" max="23" width="8.28515625" style="79" hidden="1" customWidth="1"/>
    <col min="24" max="24" width="59.7109375" style="79" customWidth="1"/>
    <col min="25" max="25" width="49.140625" style="79" customWidth="1"/>
    <col min="26" max="26" width="11.140625" style="79" customWidth="1"/>
    <col min="27" max="30" width="29" style="79" customWidth="1"/>
    <col min="31" max="31" width="9.140625" style="79"/>
    <col min="32" max="32" width="34.7109375" style="79" customWidth="1"/>
    <col min="33" max="33" width="9.140625" style="79"/>
    <col min="34" max="35" width="34.42578125" style="79" customWidth="1"/>
    <col min="36" max="36" width="9.140625" style="79"/>
    <col min="37" max="37" width="24.5703125" style="79" customWidth="1"/>
    <col min="38" max="38" width="9.140625" style="79"/>
    <col min="39" max="39" width="26.140625" style="79" customWidth="1"/>
    <col min="40" max="40" width="1.7109375" style="79" customWidth="1"/>
    <col min="41" max="41" width="9.140625" style="79"/>
    <col min="42" max="43" width="47.85546875" style="79" customWidth="1"/>
    <col min="44" max="44" width="1.7109375" style="79" customWidth="1"/>
    <col min="45" max="45" width="21.42578125" style="79" customWidth="1"/>
    <col min="46" max="46" width="1.7109375" style="79" customWidth="1"/>
    <col min="47" max="47" width="31.28515625" style="79" bestFit="1" customWidth="1"/>
    <col min="48" max="48" width="1.7109375" style="79" customWidth="1"/>
    <col min="49" max="50" width="9.140625" style="383"/>
    <col min="51" max="51" width="3.7109375" style="79" customWidth="1"/>
    <col min="52" max="52" width="20" style="79" customWidth="1"/>
    <col min="53" max="53" width="42.85546875" style="79" bestFit="1" customWidth="1"/>
    <col min="54" max="54" width="3.7109375" style="79" customWidth="1"/>
    <col min="55" max="55" width="55" style="79" customWidth="1"/>
    <col min="56" max="16384" width="9.140625" style="79"/>
  </cols>
  <sheetData>
    <row r="1" spans="1:55" s="135" customFormat="1" ht="43.5" customHeight="1">
      <c r="A1" s="141" t="s">
        <v>65</v>
      </c>
      <c r="B1" s="141" t="s">
        <v>359</v>
      </c>
      <c r="C1" s="141" t="s">
        <v>84</v>
      </c>
      <c r="D1" s="141" t="s">
        <v>81</v>
      </c>
      <c r="E1" s="141" t="s">
        <v>183</v>
      </c>
      <c r="F1" s="141" t="s">
        <v>223</v>
      </c>
      <c r="G1" s="141" t="s">
        <v>200</v>
      </c>
      <c r="H1" s="141" t="s">
        <v>204</v>
      </c>
      <c r="I1" s="141" t="s">
        <v>222</v>
      </c>
      <c r="J1" s="141" t="s">
        <v>239</v>
      </c>
      <c r="K1" s="141" t="s">
        <v>243</v>
      </c>
      <c r="L1" s="141"/>
      <c r="M1" s="141"/>
      <c r="N1" s="93" t="s">
        <v>279</v>
      </c>
      <c r="O1" s="141" t="s">
        <v>270</v>
      </c>
      <c r="P1" s="141" t="s">
        <v>294</v>
      </c>
      <c r="Q1" s="141" t="s">
        <v>337</v>
      </c>
      <c r="R1" s="141" t="s">
        <v>20</v>
      </c>
      <c r="S1" s="141" t="s">
        <v>28</v>
      </c>
      <c r="T1" s="154" t="s">
        <v>34</v>
      </c>
      <c r="U1" s="154" t="s">
        <v>39</v>
      </c>
      <c r="V1" s="425"/>
      <c r="W1" s="426" t="s">
        <v>323</v>
      </c>
      <c r="X1" s="382" t="s">
        <v>292</v>
      </c>
      <c r="Y1" s="382" t="s">
        <v>306</v>
      </c>
      <c r="Z1" s="141"/>
      <c r="AA1" s="199" t="s">
        <v>360</v>
      </c>
      <c r="AB1" s="199"/>
      <c r="AC1" s="199" t="s">
        <v>361</v>
      </c>
      <c r="AD1" s="199"/>
      <c r="AF1" s="154" t="s">
        <v>334</v>
      </c>
      <c r="AH1" s="141" t="s">
        <v>335</v>
      </c>
      <c r="AI1" s="141" t="s">
        <v>336</v>
      </c>
      <c r="AK1" s="141" t="s">
        <v>351</v>
      </c>
      <c r="AM1" s="141" t="s">
        <v>352</v>
      </c>
      <c r="AP1" s="141" t="s">
        <v>368</v>
      </c>
      <c r="AQ1" s="141" t="s">
        <v>367</v>
      </c>
      <c r="AS1" s="382" t="s">
        <v>373</v>
      </c>
      <c r="AU1" s="154" t="s">
        <v>381</v>
      </c>
      <c r="AW1" s="384" t="s">
        <v>522</v>
      </c>
      <c r="AX1" s="384" t="s">
        <v>523</v>
      </c>
      <c r="AZ1" s="1415" t="s">
        <v>556</v>
      </c>
      <c r="BA1" s="1415"/>
      <c r="BC1" s="773" t="s">
        <v>635</v>
      </c>
    </row>
    <row r="2" spans="1:55" ht="101.25">
      <c r="A2" s="6" t="s">
        <v>99</v>
      </c>
      <c r="B2" s="41">
        <v>2000</v>
      </c>
      <c r="C2" s="41">
        <v>2013</v>
      </c>
      <c r="D2" s="41" t="s">
        <v>82</v>
      </c>
      <c r="E2" s="137" t="s">
        <v>184</v>
      </c>
      <c r="F2" s="137" t="s">
        <v>224</v>
      </c>
      <c r="G2" s="137" t="s">
        <v>198</v>
      </c>
      <c r="H2" s="137" t="s">
        <v>202</v>
      </c>
      <c r="I2" s="137" t="s">
        <v>91</v>
      </c>
      <c r="J2" s="137" t="s">
        <v>240</v>
      </c>
      <c r="K2" s="138" t="s">
        <v>244</v>
      </c>
      <c r="L2" s="171" t="s">
        <v>244</v>
      </c>
      <c r="M2" s="138">
        <v>1</v>
      </c>
      <c r="N2" s="623" t="s">
        <v>283</v>
      </c>
      <c r="O2" s="494" t="s">
        <v>602</v>
      </c>
      <c r="P2" s="627" t="s">
        <v>40</v>
      </c>
      <c r="Q2" s="173" t="s">
        <v>3</v>
      </c>
      <c r="R2" s="176" t="s">
        <v>23</v>
      </c>
      <c r="S2" s="174" t="s">
        <v>25</v>
      </c>
      <c r="T2" s="175" t="s">
        <v>29</v>
      </c>
      <c r="U2" s="171" t="s">
        <v>35</v>
      </c>
      <c r="V2" s="982">
        <v>1</v>
      </c>
      <c r="W2" s="427"/>
      <c r="X2" s="428" t="s">
        <v>578</v>
      </c>
      <c r="Y2" s="41" t="s">
        <v>726</v>
      </c>
      <c r="Z2" s="153"/>
      <c r="AA2" s="712" t="s">
        <v>628</v>
      </c>
      <c r="AB2" s="714" t="s">
        <v>629</v>
      </c>
      <c r="AC2" s="41" t="s">
        <v>308</v>
      </c>
      <c r="AD2" s="201" t="s">
        <v>309</v>
      </c>
      <c r="AF2" s="42" t="s">
        <v>35</v>
      </c>
      <c r="AH2" s="137" t="s">
        <v>339</v>
      </c>
      <c r="AI2" s="137" t="s">
        <v>339</v>
      </c>
      <c r="AK2" s="137" t="s">
        <v>343</v>
      </c>
      <c r="AM2" s="137" t="s">
        <v>353</v>
      </c>
      <c r="AP2" s="1197" t="s">
        <v>578</v>
      </c>
      <c r="AQ2" s="978" t="s">
        <v>582</v>
      </c>
      <c r="AS2" s="41" t="s">
        <v>371</v>
      </c>
      <c r="AU2" s="42" t="s">
        <v>374</v>
      </c>
      <c r="AW2" s="385" t="s">
        <v>524</v>
      </c>
      <c r="AX2" s="386" t="s">
        <v>524</v>
      </c>
      <c r="AZ2" s="414" t="s">
        <v>557</v>
      </c>
      <c r="BA2" s="415" t="s">
        <v>558</v>
      </c>
      <c r="BC2" s="752" t="s">
        <v>636</v>
      </c>
    </row>
    <row r="3" spans="1:55" ht="101.25">
      <c r="A3" s="6" t="s">
        <v>100</v>
      </c>
      <c r="B3" s="41">
        <v>2001</v>
      </c>
      <c r="C3" s="41">
        <v>2014</v>
      </c>
      <c r="D3" s="41" t="s">
        <v>83</v>
      </c>
      <c r="E3" s="137" t="s">
        <v>185</v>
      </c>
      <c r="F3" s="137" t="s">
        <v>225</v>
      </c>
      <c r="G3" s="137" t="s">
        <v>199</v>
      </c>
      <c r="H3" s="137" t="s">
        <v>203</v>
      </c>
      <c r="I3" s="137" t="s">
        <v>47</v>
      </c>
      <c r="J3" s="137" t="s">
        <v>280</v>
      </c>
      <c r="K3" s="138" t="s">
        <v>246</v>
      </c>
      <c r="L3" s="138" t="s">
        <v>246</v>
      </c>
      <c r="M3" s="138">
        <v>2</v>
      </c>
      <c r="N3" s="623" t="s">
        <v>257</v>
      </c>
      <c r="O3" s="494" t="s">
        <v>603</v>
      </c>
      <c r="P3" s="627" t="s">
        <v>41</v>
      </c>
      <c r="Q3" s="173" t="s">
        <v>299</v>
      </c>
      <c r="R3" s="172" t="s">
        <v>301</v>
      </c>
      <c r="S3" s="174" t="s">
        <v>26</v>
      </c>
      <c r="T3" s="175" t="s">
        <v>30</v>
      </c>
      <c r="U3" s="171" t="s">
        <v>36</v>
      </c>
      <c r="V3" s="982">
        <v>2</v>
      </c>
      <c r="W3" s="427"/>
      <c r="X3" s="428" t="s">
        <v>670</v>
      </c>
      <c r="Y3" s="1070" t="s">
        <v>726</v>
      </c>
      <c r="Z3" s="153"/>
      <c r="AA3" s="712" t="s">
        <v>629</v>
      </c>
      <c r="AB3" s="714"/>
      <c r="AC3" s="41" t="s">
        <v>309</v>
      </c>
      <c r="AD3" s="201" t="s">
        <v>310</v>
      </c>
      <c r="AF3" s="42" t="s">
        <v>36</v>
      </c>
      <c r="AH3" s="137" t="s">
        <v>362</v>
      </c>
      <c r="AI3" s="137" t="s">
        <v>341</v>
      </c>
      <c r="AK3" s="137" t="s">
        <v>344</v>
      </c>
      <c r="AM3" s="137" t="s">
        <v>354</v>
      </c>
      <c r="AP3" s="1197" t="s">
        <v>671</v>
      </c>
      <c r="AQ3" s="978" t="s">
        <v>585</v>
      </c>
      <c r="AS3" s="41" t="s">
        <v>372</v>
      </c>
      <c r="AU3" s="42" t="s">
        <v>375</v>
      </c>
      <c r="AW3" s="385" t="s">
        <v>525</v>
      </c>
      <c r="AX3" s="386" t="s">
        <v>525</v>
      </c>
      <c r="AZ3" s="1080" t="s">
        <v>694</v>
      </c>
      <c r="BA3" s="1087" t="s">
        <v>693</v>
      </c>
      <c r="BC3" s="752" t="s">
        <v>637</v>
      </c>
    </row>
    <row r="4" spans="1:55" ht="101.25">
      <c r="A4" s="6" t="s">
        <v>101</v>
      </c>
      <c r="B4" s="41">
        <v>2002</v>
      </c>
      <c r="C4" s="41">
        <v>2015</v>
      </c>
      <c r="E4" s="137" t="s">
        <v>186</v>
      </c>
      <c r="F4" s="137" t="s">
        <v>226</v>
      </c>
      <c r="H4" s="137" t="s">
        <v>2</v>
      </c>
      <c r="I4" s="137" t="s">
        <v>48</v>
      </c>
      <c r="J4" s="137" t="s">
        <v>281</v>
      </c>
      <c r="K4" s="138" t="s">
        <v>247</v>
      </c>
      <c r="L4" s="138" t="s">
        <v>247</v>
      </c>
      <c r="M4" s="138">
        <v>3</v>
      </c>
      <c r="N4" s="623" t="s">
        <v>284</v>
      </c>
      <c r="O4" s="511" t="s">
        <v>604</v>
      </c>
      <c r="Q4" s="173" t="s">
        <v>22</v>
      </c>
      <c r="R4" s="172" t="s">
        <v>755</v>
      </c>
      <c r="S4" s="174" t="s">
        <v>27</v>
      </c>
      <c r="T4" s="175" t="s">
        <v>31</v>
      </c>
      <c r="U4" s="171" t="s">
        <v>37</v>
      </c>
      <c r="V4" s="982">
        <v>3</v>
      </c>
      <c r="W4" s="427"/>
      <c r="X4" s="428"/>
      <c r="Y4" s="712"/>
      <c r="Z4" s="200"/>
      <c r="AC4" s="41" t="s">
        <v>310</v>
      </c>
      <c r="AD4" s="201"/>
      <c r="AF4" s="42" t="s">
        <v>37</v>
      </c>
      <c r="AH4" s="42" t="s">
        <v>365</v>
      </c>
      <c r="AK4" s="137" t="s">
        <v>345</v>
      </c>
      <c r="AM4" s="137" t="s">
        <v>355</v>
      </c>
      <c r="AP4" s="1197" t="s">
        <v>670</v>
      </c>
      <c r="AQ4" s="978" t="s">
        <v>584</v>
      </c>
      <c r="AS4" s="41" t="s">
        <v>342</v>
      </c>
      <c r="AU4" s="42" t="s">
        <v>376</v>
      </c>
      <c r="AW4" s="385" t="s">
        <v>526</v>
      </c>
      <c r="AX4" s="386" t="s">
        <v>526</v>
      </c>
      <c r="AZ4" s="1080" t="s">
        <v>706</v>
      </c>
      <c r="BA4" s="1087" t="s">
        <v>705</v>
      </c>
      <c r="BC4" s="752" t="s">
        <v>638</v>
      </c>
    </row>
    <row r="5" spans="1:55" ht="33.75">
      <c r="A5" s="6" t="s">
        <v>102</v>
      </c>
      <c r="B5" s="41">
        <v>2003</v>
      </c>
      <c r="C5" s="41">
        <v>2016</v>
      </c>
      <c r="E5" s="137" t="s">
        <v>187</v>
      </c>
      <c r="F5" s="137" t="s">
        <v>227</v>
      </c>
      <c r="I5" s="137" t="s">
        <v>49</v>
      </c>
      <c r="K5" s="138" t="s">
        <v>245</v>
      </c>
      <c r="L5" s="138" t="s">
        <v>245</v>
      </c>
      <c r="M5" s="138">
        <v>4</v>
      </c>
      <c r="N5" s="624" t="s">
        <v>285</v>
      </c>
      <c r="O5" s="511" t="s">
        <v>605</v>
      </c>
      <c r="Q5" s="173" t="s">
        <v>300</v>
      </c>
      <c r="R5" s="172" t="s">
        <v>302</v>
      </c>
      <c r="T5" s="42" t="s">
        <v>32</v>
      </c>
      <c r="U5" s="171" t="s">
        <v>38</v>
      </c>
      <c r="V5" s="982">
        <v>4</v>
      </c>
      <c r="W5" s="427"/>
      <c r="X5" s="428" t="s">
        <v>579</v>
      </c>
      <c r="Y5" s="712" t="s">
        <v>727</v>
      </c>
      <c r="Z5" s="200">
        <v>1</v>
      </c>
      <c r="AF5" s="42" t="s">
        <v>325</v>
      </c>
      <c r="AH5" s="137" t="s">
        <v>363</v>
      </c>
      <c r="AK5" s="137" t="s">
        <v>346</v>
      </c>
      <c r="AM5" s="137" t="s">
        <v>356</v>
      </c>
      <c r="AP5" s="1197" t="s">
        <v>579</v>
      </c>
      <c r="AQ5" s="978" t="s">
        <v>670</v>
      </c>
      <c r="AU5" s="42" t="s">
        <v>377</v>
      </c>
      <c r="AW5" s="385" t="s">
        <v>527</v>
      </c>
      <c r="AX5" s="386" t="s">
        <v>527</v>
      </c>
      <c r="AZ5" s="1080" t="s">
        <v>721</v>
      </c>
      <c r="BA5" s="1087" t="s">
        <v>720</v>
      </c>
      <c r="BC5" s="752" t="s">
        <v>639</v>
      </c>
    </row>
    <row r="6" spans="1:55" ht="45">
      <c r="A6" s="6" t="s">
        <v>103</v>
      </c>
      <c r="B6" s="41">
        <v>2004</v>
      </c>
      <c r="C6" s="41">
        <v>2017</v>
      </c>
      <c r="E6" s="137" t="s">
        <v>188</v>
      </c>
      <c r="F6" s="140"/>
      <c r="G6" s="141" t="s">
        <v>289</v>
      </c>
      <c r="H6" s="141" t="s">
        <v>256</v>
      </c>
      <c r="I6" s="137" t="s">
        <v>66</v>
      </c>
      <c r="J6" s="141" t="s">
        <v>262</v>
      </c>
      <c r="N6" s="624" t="s">
        <v>286</v>
      </c>
      <c r="O6" s="511" t="s">
        <v>606</v>
      </c>
      <c r="R6" s="172" t="s">
        <v>3</v>
      </c>
      <c r="T6" s="42" t="s">
        <v>33</v>
      </c>
      <c r="U6" s="171" t="s">
        <v>325</v>
      </c>
      <c r="V6" s="982">
        <v>5</v>
      </c>
      <c r="W6" s="427"/>
      <c r="X6" s="712" t="s">
        <v>580</v>
      </c>
      <c r="Y6" s="712" t="s">
        <v>734</v>
      </c>
      <c r="Z6" s="200"/>
      <c r="AA6" s="211"/>
      <c r="AH6" s="137" t="s">
        <v>364</v>
      </c>
      <c r="AK6" s="137" t="s">
        <v>347</v>
      </c>
      <c r="AM6" s="137" t="s">
        <v>357</v>
      </c>
      <c r="AP6" s="1197" t="s">
        <v>580</v>
      </c>
      <c r="AQ6" s="978"/>
      <c r="AU6" s="212" t="s">
        <v>378</v>
      </c>
      <c r="AW6" s="385" t="s">
        <v>528</v>
      </c>
      <c r="AX6" s="386" t="s">
        <v>528</v>
      </c>
      <c r="AZ6" s="1080" t="s">
        <v>722</v>
      </c>
      <c r="BA6" s="1087" t="s">
        <v>728</v>
      </c>
    </row>
    <row r="7" spans="1:55" ht="33.75">
      <c r="A7" s="6" t="s">
        <v>104</v>
      </c>
      <c r="B7" s="41">
        <v>2005</v>
      </c>
      <c r="E7" s="137" t="s">
        <v>189</v>
      </c>
      <c r="F7" s="140"/>
      <c r="G7" s="137" t="s">
        <v>253</v>
      </c>
      <c r="H7" s="137" t="s">
        <v>255</v>
      </c>
      <c r="I7" s="137" t="s">
        <v>67</v>
      </c>
      <c r="J7" s="137" t="s">
        <v>282</v>
      </c>
      <c r="N7" s="625" t="s">
        <v>287</v>
      </c>
      <c r="O7" s="511" t="s">
        <v>607</v>
      </c>
      <c r="U7" s="171" t="s">
        <v>83</v>
      </c>
      <c r="V7" s="983" t="s">
        <v>67</v>
      </c>
      <c r="W7" s="427"/>
      <c r="X7" s="712" t="s">
        <v>581</v>
      </c>
      <c r="Y7" s="1070" t="s">
        <v>727</v>
      </c>
      <c r="Z7" s="200"/>
      <c r="AA7" s="211"/>
      <c r="AH7" s="137" t="s">
        <v>340</v>
      </c>
      <c r="AK7" s="137" t="s">
        <v>348</v>
      </c>
      <c r="AM7" s="137" t="s">
        <v>358</v>
      </c>
      <c r="AP7" s="1197" t="s">
        <v>581</v>
      </c>
      <c r="AQ7" s="978"/>
      <c r="AU7" s="212" t="s">
        <v>379</v>
      </c>
      <c r="AW7" s="385" t="s">
        <v>529</v>
      </c>
      <c r="AX7" s="386" t="s">
        <v>529</v>
      </c>
      <c r="AZ7" s="1080" t="s">
        <v>723</v>
      </c>
      <c r="BA7" s="1087" t="s">
        <v>733</v>
      </c>
    </row>
    <row r="8" spans="1:55" ht="33.75">
      <c r="A8" s="6" t="s">
        <v>105</v>
      </c>
      <c r="B8" s="41">
        <v>2006</v>
      </c>
      <c r="E8" s="137" t="s">
        <v>190</v>
      </c>
      <c r="F8" s="140"/>
      <c r="G8" s="137" t="s">
        <v>254</v>
      </c>
      <c r="H8" s="137" t="s">
        <v>261</v>
      </c>
      <c r="I8" s="137" t="s">
        <v>181</v>
      </c>
      <c r="J8" s="137" t="s">
        <v>278</v>
      </c>
      <c r="N8" s="626" t="s">
        <v>288</v>
      </c>
      <c r="O8" s="511" t="s">
        <v>608</v>
      </c>
      <c r="V8" s="983" t="s">
        <v>181</v>
      </c>
      <c r="W8" s="427"/>
      <c r="X8" s="712" t="s">
        <v>582</v>
      </c>
      <c r="Y8" s="1070" t="s">
        <v>727</v>
      </c>
      <c r="Z8" s="200"/>
      <c r="AA8" s="211"/>
      <c r="AK8" s="137" t="s">
        <v>349</v>
      </c>
      <c r="AP8" s="1197" t="s">
        <v>582</v>
      </c>
      <c r="AQ8" s="978"/>
      <c r="AU8" s="212" t="s">
        <v>380</v>
      </c>
      <c r="AW8" s="385" t="s">
        <v>530</v>
      </c>
      <c r="AX8" s="386" t="s">
        <v>530</v>
      </c>
      <c r="AZ8" s="1080" t="s">
        <v>724</v>
      </c>
      <c r="BA8" s="1087" t="s">
        <v>742</v>
      </c>
    </row>
    <row r="9" spans="1:55" ht="33.75">
      <c r="A9" s="6" t="s">
        <v>106</v>
      </c>
      <c r="B9" s="41">
        <v>2007</v>
      </c>
      <c r="E9" s="137" t="s">
        <v>191</v>
      </c>
      <c r="F9" s="140"/>
      <c r="G9" s="137" t="s">
        <v>261</v>
      </c>
      <c r="I9" s="137" t="s">
        <v>182</v>
      </c>
      <c r="O9" s="511" t="s">
        <v>609</v>
      </c>
      <c r="V9" s="983" t="s">
        <v>182</v>
      </c>
      <c r="W9" s="427"/>
      <c r="X9" s="712" t="s">
        <v>583</v>
      </c>
      <c r="Y9" s="1070" t="s">
        <v>726</v>
      </c>
      <c r="Z9" s="200">
        <v>1</v>
      </c>
      <c r="AA9" s="211"/>
      <c r="AK9" s="137" t="s">
        <v>350</v>
      </c>
      <c r="AP9" s="1197" t="s">
        <v>585</v>
      </c>
      <c r="AQ9" s="978"/>
      <c r="AW9" s="385" t="s">
        <v>531</v>
      </c>
      <c r="AX9" s="386" t="s">
        <v>531</v>
      </c>
      <c r="AZ9" s="1080" t="s">
        <v>725</v>
      </c>
      <c r="BA9" s="1087" t="s">
        <v>739</v>
      </c>
    </row>
    <row r="10" spans="1:55" ht="45">
      <c r="A10" s="6" t="s">
        <v>107</v>
      </c>
      <c r="B10" s="41">
        <v>2008</v>
      </c>
      <c r="E10" s="137" t="s">
        <v>192</v>
      </c>
      <c r="F10" s="140"/>
      <c r="I10" s="137" t="s">
        <v>206</v>
      </c>
      <c r="O10" s="511" t="s">
        <v>610</v>
      </c>
      <c r="V10" s="984" t="s">
        <v>206</v>
      </c>
      <c r="W10" s="981"/>
      <c r="X10" s="979" t="s">
        <v>584</v>
      </c>
      <c r="Y10" s="980" t="s">
        <v>738</v>
      </c>
      <c r="Z10" s="200"/>
      <c r="AP10" s="1197" t="s">
        <v>584</v>
      </c>
      <c r="AQ10" s="978"/>
      <c r="AW10" s="385" t="s">
        <v>532</v>
      </c>
      <c r="AX10" s="386" t="s">
        <v>532</v>
      </c>
    </row>
    <row r="11" spans="1:55" ht="22.5">
      <c r="A11" s="6" t="s">
        <v>108</v>
      </c>
      <c r="B11" s="41">
        <v>2009</v>
      </c>
      <c r="E11" s="137" t="s">
        <v>193</v>
      </c>
      <c r="F11" s="140"/>
      <c r="I11" s="137" t="s">
        <v>207</v>
      </c>
      <c r="O11" s="494" t="s">
        <v>611</v>
      </c>
      <c r="V11" s="983" t="s">
        <v>207</v>
      </c>
      <c r="W11" s="429"/>
      <c r="X11" s="428" t="s">
        <v>585</v>
      </c>
      <c r="Y11" s="712" t="s">
        <v>737</v>
      </c>
      <c r="Z11" s="200"/>
      <c r="AP11" s="1197" t="s">
        <v>583</v>
      </c>
      <c r="AQ11" s="701"/>
      <c r="AW11" s="385" t="s">
        <v>533</v>
      </c>
      <c r="AX11" s="386" t="s">
        <v>533</v>
      </c>
    </row>
    <row r="12" spans="1:55" ht="33.75">
      <c r="A12" s="6" t="s">
        <v>63</v>
      </c>
      <c r="B12" s="41">
        <v>2010</v>
      </c>
      <c r="E12" s="137" t="s">
        <v>194</v>
      </c>
      <c r="F12" s="140"/>
      <c r="G12" s="141" t="s">
        <v>290</v>
      </c>
      <c r="H12" s="141" t="s">
        <v>258</v>
      </c>
      <c r="I12" s="137" t="s">
        <v>208</v>
      </c>
      <c r="O12" s="494" t="s">
        <v>3</v>
      </c>
      <c r="V12" s="983" t="s">
        <v>208</v>
      </c>
      <c r="W12" s="512"/>
      <c r="X12" s="428" t="s">
        <v>666</v>
      </c>
      <c r="Y12" s="1070" t="s">
        <v>726</v>
      </c>
      <c r="AP12" s="1036"/>
      <c r="AW12" s="385" t="s">
        <v>207</v>
      </c>
      <c r="AX12" s="386" t="s">
        <v>207</v>
      </c>
    </row>
    <row r="13" spans="1:55" ht="22.5">
      <c r="A13" s="6" t="s">
        <v>109</v>
      </c>
      <c r="B13" s="41">
        <v>2011</v>
      </c>
      <c r="E13" s="137" t="s">
        <v>195</v>
      </c>
      <c r="F13" s="140"/>
      <c r="G13" s="137" t="s">
        <v>259</v>
      </c>
      <c r="H13" s="137" t="s">
        <v>260</v>
      </c>
      <c r="I13" s="137" t="s">
        <v>209</v>
      </c>
      <c r="V13" s="983" t="s">
        <v>209</v>
      </c>
      <c r="W13" s="512"/>
      <c r="X13" s="512"/>
      <c r="Y13" s="512"/>
      <c r="AW13" s="385" t="s">
        <v>208</v>
      </c>
      <c r="AX13" s="386" t="s">
        <v>208</v>
      </c>
    </row>
    <row r="14" spans="1:55" ht="45">
      <c r="A14" s="6" t="s">
        <v>64</v>
      </c>
      <c r="B14" s="41">
        <v>2012</v>
      </c>
      <c r="G14" s="137" t="s">
        <v>261</v>
      </c>
      <c r="H14" s="137" t="s">
        <v>261</v>
      </c>
      <c r="I14" s="137" t="s">
        <v>210</v>
      </c>
      <c r="N14" s="93" t="s">
        <v>314</v>
      </c>
      <c r="V14" s="982">
        <v>13</v>
      </c>
      <c r="W14" s="427"/>
      <c r="X14" s="428" t="s">
        <v>671</v>
      </c>
      <c r="Y14" s="1070" t="s">
        <v>726</v>
      </c>
      <c r="AW14" s="385" t="s">
        <v>209</v>
      </c>
      <c r="AX14" s="386" t="s">
        <v>209</v>
      </c>
    </row>
    <row r="15" spans="1:55" ht="63.75">
      <c r="A15" s="6" t="s">
        <v>437</v>
      </c>
      <c r="B15" s="41">
        <v>2013</v>
      </c>
      <c r="I15" s="137" t="s">
        <v>211</v>
      </c>
      <c r="N15" s="170" t="s">
        <v>322</v>
      </c>
      <c r="V15" s="495"/>
      <c r="W15" s="495"/>
      <c r="X15" s="210"/>
      <c r="Y15" s="495"/>
      <c r="AW15" s="385" t="s">
        <v>210</v>
      </c>
      <c r="AX15" s="386" t="s">
        <v>210</v>
      </c>
    </row>
    <row r="16" spans="1:55" ht="21" customHeight="1">
      <c r="A16" s="6" t="s">
        <v>110</v>
      </c>
      <c r="B16" s="41">
        <v>2014</v>
      </c>
      <c r="I16" s="137" t="s">
        <v>212</v>
      </c>
      <c r="N16" s="170" t="s">
        <v>321</v>
      </c>
      <c r="AW16" s="385" t="s">
        <v>211</v>
      </c>
      <c r="AX16" s="386" t="s">
        <v>211</v>
      </c>
    </row>
    <row r="17" spans="1:50" ht="21" customHeight="1">
      <c r="A17" s="6" t="s">
        <v>111</v>
      </c>
      <c r="B17" s="41">
        <v>2015</v>
      </c>
      <c r="I17" s="137" t="s">
        <v>213</v>
      </c>
      <c r="N17" s="170" t="s">
        <v>320</v>
      </c>
      <c r="X17" s="210"/>
      <c r="AW17" s="385" t="s">
        <v>212</v>
      </c>
      <c r="AX17" s="386" t="s">
        <v>212</v>
      </c>
    </row>
    <row r="18" spans="1:50" ht="21" customHeight="1">
      <c r="A18" s="6" t="s">
        <v>112</v>
      </c>
      <c r="B18" s="41">
        <v>2016</v>
      </c>
      <c r="I18" s="137" t="s">
        <v>214</v>
      </c>
      <c r="N18" s="170" t="s">
        <v>319</v>
      </c>
      <c r="X18" s="210"/>
      <c r="AW18" s="385" t="s">
        <v>213</v>
      </c>
      <c r="AX18" s="386" t="s">
        <v>213</v>
      </c>
    </row>
    <row r="19" spans="1:50" ht="21" customHeight="1">
      <c r="A19" s="6" t="s">
        <v>113</v>
      </c>
      <c r="B19" s="41">
        <v>2017</v>
      </c>
      <c r="I19" s="137" t="s">
        <v>215</v>
      </c>
      <c r="N19" s="170" t="s">
        <v>318</v>
      </c>
      <c r="X19" s="210"/>
      <c r="AW19" s="385" t="s">
        <v>214</v>
      </c>
      <c r="AX19" s="386" t="s">
        <v>214</v>
      </c>
    </row>
    <row r="20" spans="1:50" ht="21" customHeight="1">
      <c r="A20" s="6" t="s">
        <v>114</v>
      </c>
      <c r="B20" s="41">
        <v>2018</v>
      </c>
      <c r="I20" s="137" t="s">
        <v>216</v>
      </c>
      <c r="N20" s="170" t="s">
        <v>317</v>
      </c>
      <c r="AW20" s="385" t="s">
        <v>215</v>
      </c>
      <c r="AX20" s="386" t="s">
        <v>215</v>
      </c>
    </row>
    <row r="21" spans="1:50" ht="21" customHeight="1">
      <c r="A21" s="6" t="s">
        <v>115</v>
      </c>
      <c r="B21" s="41">
        <v>2019</v>
      </c>
      <c r="I21" s="137" t="s">
        <v>217</v>
      </c>
      <c r="N21" s="170" t="s">
        <v>316</v>
      </c>
      <c r="AW21" s="385" t="s">
        <v>216</v>
      </c>
      <c r="AX21" s="386" t="s">
        <v>216</v>
      </c>
    </row>
    <row r="22" spans="1:50" ht="21" customHeight="1">
      <c r="A22" s="6" t="s">
        <v>116</v>
      </c>
      <c r="B22" s="41">
        <v>2020</v>
      </c>
      <c r="N22" s="170" t="s">
        <v>315</v>
      </c>
      <c r="AW22" s="385" t="s">
        <v>217</v>
      </c>
      <c r="AX22" s="386" t="s">
        <v>217</v>
      </c>
    </row>
    <row r="23" spans="1:50" ht="21" customHeight="1">
      <c r="A23" s="6" t="s">
        <v>117</v>
      </c>
      <c r="B23" s="41">
        <v>2021</v>
      </c>
      <c r="AW23" s="385" t="s">
        <v>534</v>
      </c>
      <c r="AX23" s="386" t="s">
        <v>534</v>
      </c>
    </row>
    <row r="24" spans="1:50" ht="21" customHeight="1">
      <c r="A24" s="6" t="s">
        <v>118</v>
      </c>
      <c r="B24" s="41">
        <v>2022</v>
      </c>
      <c r="AW24" s="385" t="s">
        <v>535</v>
      </c>
      <c r="AX24" s="386" t="s">
        <v>535</v>
      </c>
    </row>
    <row r="25" spans="1:50">
      <c r="A25" s="6" t="s">
        <v>119</v>
      </c>
      <c r="B25" s="41">
        <v>2023</v>
      </c>
      <c r="AW25" s="385" t="s">
        <v>536</v>
      </c>
      <c r="AX25" s="386" t="s">
        <v>536</v>
      </c>
    </row>
    <row r="26" spans="1:50">
      <c r="A26" s="6" t="s">
        <v>120</v>
      </c>
      <c r="B26" s="41">
        <v>2024</v>
      </c>
      <c r="AX26" s="386" t="s">
        <v>537</v>
      </c>
    </row>
    <row r="27" spans="1:50">
      <c r="A27" s="6" t="s">
        <v>121</v>
      </c>
      <c r="B27" s="41">
        <v>2025</v>
      </c>
      <c r="AX27" s="386" t="s">
        <v>538</v>
      </c>
    </row>
    <row r="28" spans="1:50">
      <c r="A28" s="6" t="s">
        <v>122</v>
      </c>
      <c r="D28" s="262"/>
      <c r="E28" s="263"/>
      <c r="F28" s="263"/>
      <c r="H28" s="264" t="s">
        <v>405</v>
      </c>
      <c r="AX28" s="386" t="s">
        <v>539</v>
      </c>
    </row>
    <row r="29" spans="1:50">
      <c r="A29" s="6" t="s">
        <v>123</v>
      </c>
      <c r="D29" s="265" t="s">
        <v>406</v>
      </c>
      <c r="E29" s="266" t="str">
        <f>IF(periodStart = "","", periodStart)</f>
        <v>01.01.2024</v>
      </c>
      <c r="F29" s="266" t="str">
        <f>IF(periodEnd = "","", periodEnd)</f>
        <v>31.12.2024</v>
      </c>
      <c r="H29" s="267" t="s">
        <v>1174</v>
      </c>
      <c r="AX29" s="386" t="s">
        <v>540</v>
      </c>
    </row>
    <row r="30" spans="1:50">
      <c r="A30" s="6" t="s">
        <v>124</v>
      </c>
      <c r="D30" s="268"/>
      <c r="E30" s="269"/>
      <c r="F30" s="269"/>
      <c r="AX30" s="386" t="s">
        <v>541</v>
      </c>
    </row>
    <row r="31" spans="1:50" ht="12.75">
      <c r="A31" s="6" t="s">
        <v>125</v>
      </c>
      <c r="D31" s="262"/>
      <c r="E31" s="263"/>
      <c r="F31" s="263"/>
      <c r="H31" s="270"/>
      <c r="AX31" s="386" t="s">
        <v>542</v>
      </c>
    </row>
    <row r="32" spans="1:50">
      <c r="A32" s="6" t="s">
        <v>126</v>
      </c>
      <c r="D32" s="265" t="s">
        <v>407</v>
      </c>
      <c r="E32" s="271"/>
      <c r="F32" s="271"/>
      <c r="H32" s="272" t="s">
        <v>408</v>
      </c>
      <c r="O32" s="495" t="s">
        <v>602</v>
      </c>
      <c r="AX32" s="386" t="s">
        <v>543</v>
      </c>
    </row>
    <row r="33" spans="1:50">
      <c r="A33" s="6" t="s">
        <v>127</v>
      </c>
      <c r="O33" s="495" t="s">
        <v>603</v>
      </c>
      <c r="AX33" s="386" t="s">
        <v>544</v>
      </c>
    </row>
    <row r="34" spans="1:50">
      <c r="A34" s="6" t="s">
        <v>128</v>
      </c>
      <c r="O34" s="495" t="s">
        <v>604</v>
      </c>
      <c r="AX34" s="386" t="s">
        <v>545</v>
      </c>
    </row>
    <row r="35" spans="1:50">
      <c r="A35" s="6" t="s">
        <v>129</v>
      </c>
      <c r="O35" s="495" t="s">
        <v>605</v>
      </c>
      <c r="X35" s="495"/>
      <c r="Y35" s="495"/>
      <c r="AX35" s="386" t="s">
        <v>546</v>
      </c>
    </row>
    <row r="36" spans="1:50">
      <c r="A36" s="6" t="s">
        <v>93</v>
      </c>
      <c r="O36" s="495" t="s">
        <v>606</v>
      </c>
      <c r="AX36" s="386" t="s">
        <v>547</v>
      </c>
    </row>
    <row r="37" spans="1:50">
      <c r="A37" s="6" t="s">
        <v>94</v>
      </c>
      <c r="O37" s="495" t="s">
        <v>607</v>
      </c>
      <c r="AX37" s="386" t="s">
        <v>548</v>
      </c>
    </row>
    <row r="38" spans="1:50">
      <c r="A38" s="6" t="s">
        <v>95</v>
      </c>
      <c r="O38" s="495" t="s">
        <v>608</v>
      </c>
      <c r="AX38" s="386" t="s">
        <v>549</v>
      </c>
    </row>
    <row r="39" spans="1:50">
      <c r="A39" s="6" t="s">
        <v>96</v>
      </c>
      <c r="O39" s="495" t="s">
        <v>609</v>
      </c>
      <c r="AX39" s="386" t="s">
        <v>497</v>
      </c>
    </row>
    <row r="40" spans="1:50">
      <c r="A40" s="6" t="s">
        <v>97</v>
      </c>
      <c r="O40" s="495" t="s">
        <v>610</v>
      </c>
      <c r="AX40" s="386" t="s">
        <v>498</v>
      </c>
    </row>
    <row r="41" spans="1:50">
      <c r="A41" s="6" t="s">
        <v>98</v>
      </c>
      <c r="O41" s="495" t="s">
        <v>611</v>
      </c>
      <c r="AX41" s="386" t="s">
        <v>499</v>
      </c>
    </row>
    <row r="42" spans="1:50">
      <c r="A42" s="6" t="s">
        <v>130</v>
      </c>
      <c r="AX42" s="386" t="s">
        <v>500</v>
      </c>
    </row>
    <row r="43" spans="1:50">
      <c r="A43" s="6" t="s">
        <v>131</v>
      </c>
      <c r="AX43" s="386" t="s">
        <v>501</v>
      </c>
    </row>
    <row r="44" spans="1:50">
      <c r="A44" s="6" t="s">
        <v>132</v>
      </c>
      <c r="AX44" s="386" t="s">
        <v>502</v>
      </c>
    </row>
    <row r="45" spans="1:50">
      <c r="A45" s="6" t="s">
        <v>133</v>
      </c>
      <c r="AX45" s="386" t="s">
        <v>503</v>
      </c>
    </row>
    <row r="46" spans="1:50">
      <c r="A46" s="6" t="s">
        <v>134</v>
      </c>
      <c r="AX46" s="386" t="s">
        <v>504</v>
      </c>
    </row>
    <row r="47" spans="1:50">
      <c r="A47" s="6" t="s">
        <v>155</v>
      </c>
      <c r="AX47" s="386" t="s">
        <v>505</v>
      </c>
    </row>
    <row r="48" spans="1:50">
      <c r="A48" s="6" t="s">
        <v>156</v>
      </c>
      <c r="AX48" s="386" t="s">
        <v>506</v>
      </c>
    </row>
    <row r="49" spans="1:50">
      <c r="A49" s="6" t="s">
        <v>157</v>
      </c>
      <c r="AX49" s="386" t="s">
        <v>507</v>
      </c>
    </row>
    <row r="50" spans="1:50">
      <c r="A50" s="6" t="s">
        <v>135</v>
      </c>
      <c r="AX50" s="386" t="s">
        <v>508</v>
      </c>
    </row>
    <row r="51" spans="1:50">
      <c r="A51" s="6" t="s">
        <v>136</v>
      </c>
      <c r="AX51" s="386" t="s">
        <v>509</v>
      </c>
    </row>
    <row r="52" spans="1:50">
      <c r="A52" s="6" t="s">
        <v>137</v>
      </c>
      <c r="AX52" s="386" t="s">
        <v>510</v>
      </c>
    </row>
    <row r="53" spans="1:50">
      <c r="A53" s="6" t="s">
        <v>138</v>
      </c>
      <c r="X53" s="448"/>
      <c r="AX53" s="386" t="s">
        <v>511</v>
      </c>
    </row>
    <row r="54" spans="1:50">
      <c r="A54" s="6" t="s">
        <v>139</v>
      </c>
      <c r="X54" s="448"/>
      <c r="AX54" s="386" t="s">
        <v>512</v>
      </c>
    </row>
    <row r="55" spans="1:50">
      <c r="A55" s="6" t="s">
        <v>140</v>
      </c>
      <c r="X55" s="448"/>
      <c r="AX55" s="386" t="s">
        <v>513</v>
      </c>
    </row>
    <row r="56" spans="1:50">
      <c r="A56" s="6" t="s">
        <v>141</v>
      </c>
      <c r="X56" s="448"/>
      <c r="AX56" s="386" t="s">
        <v>514</v>
      </c>
    </row>
    <row r="57" spans="1:50">
      <c r="A57" s="6" t="s">
        <v>385</v>
      </c>
      <c r="X57" s="448"/>
      <c r="AX57" s="386" t="s">
        <v>515</v>
      </c>
    </row>
    <row r="58" spans="1:50">
      <c r="A58" s="6" t="s">
        <v>142</v>
      </c>
      <c r="X58" s="448"/>
      <c r="AX58" s="386" t="s">
        <v>516</v>
      </c>
    </row>
    <row r="59" spans="1:50">
      <c r="A59" s="6" t="s">
        <v>143</v>
      </c>
      <c r="X59" s="448"/>
      <c r="AX59" s="386" t="s">
        <v>517</v>
      </c>
    </row>
    <row r="60" spans="1:50">
      <c r="A60" s="6" t="s">
        <v>144</v>
      </c>
      <c r="X60" s="448"/>
      <c r="AX60" s="386" t="s">
        <v>518</v>
      </c>
    </row>
    <row r="61" spans="1:50">
      <c r="A61" s="6" t="s">
        <v>145</v>
      </c>
      <c r="X61" s="448"/>
      <c r="AX61" s="386" t="s">
        <v>519</v>
      </c>
    </row>
    <row r="62" spans="1:50">
      <c r="A62" s="6" t="s">
        <v>88</v>
      </c>
      <c r="X62" s="448"/>
    </row>
    <row r="63" spans="1:50">
      <c r="A63" s="6" t="s">
        <v>146</v>
      </c>
    </row>
    <row r="64" spans="1:50">
      <c r="A64" s="6" t="s">
        <v>147</v>
      </c>
    </row>
    <row r="65" spans="1:1">
      <c r="A65" s="6" t="s">
        <v>148</v>
      </c>
    </row>
    <row r="66" spans="1:1">
      <c r="A66" s="6" t="s">
        <v>149</v>
      </c>
    </row>
    <row r="67" spans="1:1">
      <c r="A67" s="6" t="s">
        <v>150</v>
      </c>
    </row>
    <row r="68" spans="1:1">
      <c r="A68" s="6" t="s">
        <v>151</v>
      </c>
    </row>
    <row r="69" spans="1:1">
      <c r="A69" s="6" t="s">
        <v>152</v>
      </c>
    </row>
    <row r="70" spans="1:1">
      <c r="A70" s="6" t="s">
        <v>153</v>
      </c>
    </row>
    <row r="71" spans="1:1">
      <c r="A71" s="6" t="s">
        <v>154</v>
      </c>
    </row>
    <row r="72" spans="1:1">
      <c r="A72" s="6" t="s">
        <v>158</v>
      </c>
    </row>
    <row r="73" spans="1:1">
      <c r="A73" s="6" t="s">
        <v>159</v>
      </c>
    </row>
    <row r="74" spans="1:1">
      <c r="A74" s="6" t="s">
        <v>160</v>
      </c>
    </row>
    <row r="75" spans="1:1">
      <c r="A75" s="6" t="s">
        <v>161</v>
      </c>
    </row>
    <row r="76" spans="1:1">
      <c r="A76" s="6" t="s">
        <v>162</v>
      </c>
    </row>
    <row r="77" spans="1:1">
      <c r="A77" s="6" t="s">
        <v>163</v>
      </c>
    </row>
    <row r="78" spans="1:1">
      <c r="A78" s="6" t="s">
        <v>164</v>
      </c>
    </row>
    <row r="79" spans="1:1">
      <c r="A79" s="6" t="s">
        <v>92</v>
      </c>
    </row>
    <row r="80" spans="1:1">
      <c r="A80" s="6" t="s">
        <v>165</v>
      </c>
    </row>
    <row r="81" spans="1:1">
      <c r="A81" s="6" t="s">
        <v>166</v>
      </c>
    </row>
    <row r="82" spans="1:1">
      <c r="A82" s="6" t="s">
        <v>167</v>
      </c>
    </row>
    <row r="83" spans="1:1">
      <c r="A83" s="6" t="s">
        <v>42</v>
      </c>
    </row>
    <row r="84" spans="1:1">
      <c r="A84" s="6" t="s">
        <v>43</v>
      </c>
    </row>
    <row r="85" spans="1:1">
      <c r="A85" s="6" t="s">
        <v>44</v>
      </c>
    </row>
    <row r="86" spans="1:1">
      <c r="A86" s="6" t="s">
        <v>45</v>
      </c>
    </row>
    <row r="87" spans="1:1">
      <c r="A87" s="6" t="s">
        <v>46</v>
      </c>
    </row>
  </sheetData>
  <sheetProtection formatColumns="0" formatRows="0"/>
  <mergeCells count="1">
    <mergeCell ref="AZ1:BA1"/>
  </mergeCells>
  <phoneticPr fontId="10" type="noConversion"/>
  <pageMargins left="0.75" right="0.75" top="1" bottom="1" header="0.5" footer="0.5"/>
  <pageSetup paperSize="9" orientation="portrait"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4_1">
    <tabColor rgb="FFFFCC99"/>
  </sheetPr>
  <dimension ref="A1"/>
  <sheetViews>
    <sheetView showGridLines="0" workbookViewId="0"/>
  </sheetViews>
  <sheetFormatPr defaultRowHeight="11.25"/>
  <cols>
    <col min="1" max="16384" width="9.140625" style="1086"/>
  </cols>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3">
    <tabColor indexed="47"/>
  </sheetPr>
  <dimension ref="A1"/>
  <sheetViews>
    <sheetView showGridLines="0" zoomScaleNormal="100" workbookViewId="0"/>
  </sheetViews>
  <sheetFormatPr defaultRowHeight="11.25"/>
  <cols>
    <col min="1" max="16384" width="9.140625" style="1064"/>
  </cols>
  <sheetData>
    <row r="1" spans="1:1">
      <c r="A1" s="1065"/>
    </row>
  </sheetData>
  <sheetProtection formatColumns="0" formatRows="0"/>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TempFilter">
    <tabColor rgb="FFFFCC99"/>
  </sheetPr>
  <dimension ref="A1"/>
  <sheetViews>
    <sheetView showGridLines="0" workbookViewId="0"/>
  </sheetViews>
  <sheetFormatPr defaultRowHeight="11.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heckCyan">
    <tabColor indexed="47"/>
  </sheetPr>
  <dimension ref="A1:A323"/>
  <sheetViews>
    <sheetView showGridLines="0" workbookViewId="0"/>
  </sheetViews>
  <sheetFormatPr defaultRowHeight="11.25"/>
  <sheetData>
    <row r="1" spans="1:1">
      <c r="A1" s="1166">
        <f>IF('Форма 4.10.2 | Т-ТЭ | &gt;=25МВт'!$O$22="",1,0)</f>
        <v>0</v>
      </c>
    </row>
    <row r="2" spans="1:1">
      <c r="A2" s="1166">
        <f>IF('Форма 4.10.2 | Т-ТЭ | &gt;=25МВт'!$O$23="",1,0)</f>
        <v>0</v>
      </c>
    </row>
    <row r="3" spans="1:1">
      <c r="A3" s="1166">
        <f>IF('Форма 4.10.2 | Т-ТЭ | &gt;=25МВт'!$M$24="",1,0)</f>
        <v>0</v>
      </c>
    </row>
    <row r="4" spans="1:1">
      <c r="A4" s="1166">
        <f>IF('Форма 4.10.2 | Т-ТЭ | &gt;=25МВт'!$R$24="",1,0)</f>
        <v>0</v>
      </c>
    </row>
    <row r="5" spans="1:1">
      <c r="A5" s="1166">
        <f>IF('Форма 4.10.2 | Т-ТЭ | &gt;=25МВт'!$T$24="",1,0)</f>
        <v>0</v>
      </c>
    </row>
    <row r="6" spans="1:1">
      <c r="A6" s="1166">
        <f>IF('Форма 4.10.2 | Т-ТЭ | &gt;=25МВт'!$S$24="",1,0)</f>
        <v>0</v>
      </c>
    </row>
    <row r="7" spans="1:1">
      <c r="A7" s="1166">
        <f>IF('Форма 4.10.2 | Т-ТЭ | &gt;=25МВт'!$U$24="",1,0)</f>
        <v>0</v>
      </c>
    </row>
    <row r="8" spans="1:1">
      <c r="A8" s="1166">
        <f>IF('Форма 4.10.2 | Т-ТЭ | ТСО'!$O$22="",1,0)</f>
        <v>1</v>
      </c>
    </row>
    <row r="9" spans="1:1">
      <c r="A9" s="1166">
        <f>IF('Форма 4.10.2 | Т-ТЭ | ТСО'!$O$23="",1,0)</f>
        <v>1</v>
      </c>
    </row>
    <row r="10" spans="1:1">
      <c r="A10" s="1166">
        <f>IF('Форма 4.10.2 | Т-ТЭ | ТСО'!$M$24="",1,0)</f>
        <v>1</v>
      </c>
    </row>
    <row r="11" spans="1:1">
      <c r="A11" s="1166">
        <f>IF('Форма 4.10.2 | Т-ТЭ | ТСО'!$R$24="",1,0)</f>
        <v>1</v>
      </c>
    </row>
    <row r="12" spans="1:1">
      <c r="A12" s="1166">
        <f>IF('Форма 4.10.2 | Т-ТЭ | ТСО'!$T$24="",1,0)</f>
        <v>1</v>
      </c>
    </row>
    <row r="13" spans="1:1">
      <c r="A13" s="1166">
        <f>IF('Форма 4.10.2 | Т-ТЭ | ТСО'!$S$24="",1,0)</f>
        <v>0</v>
      </c>
    </row>
    <row r="14" spans="1:1">
      <c r="A14" s="1166">
        <f>IF('Форма 4.10.2 | Т-ТЭ | ТСО'!$U$24="",1,0)</f>
        <v>0</v>
      </c>
    </row>
    <row r="15" spans="1:1">
      <c r="A15" s="1166">
        <f>IF('Форма 4.10.2 | Т-ТЭ | потр'!$O$22="",1,0)</f>
        <v>0</v>
      </c>
    </row>
    <row r="16" spans="1:1">
      <c r="A16" s="1166">
        <f>IF('Форма 4.10.2 | Т-ТЭ | потр'!$O$23="",1,0)</f>
        <v>0</v>
      </c>
    </row>
    <row r="17" spans="1:1">
      <c r="A17" s="1166">
        <f>IF('Форма 4.10.2 | Т-ТЭ | потр'!$M$24="",1,0)</f>
        <v>0</v>
      </c>
    </row>
    <row r="18" spans="1:1">
      <c r="A18" s="1166">
        <f>IF('Форма 4.10.2 | Т-ТЭ | потр'!$R$24="",1,0)</f>
        <v>0</v>
      </c>
    </row>
    <row r="19" spans="1:1">
      <c r="A19" s="1166">
        <f>IF('Форма 4.10.2 | Т-ТЭ | потр'!$T$24="",1,0)</f>
        <v>0</v>
      </c>
    </row>
    <row r="20" spans="1:1">
      <c r="A20" s="1166">
        <f>IF('Форма 4.10.2 | Т-ТЭ | потр'!$S$24="",1,0)</f>
        <v>0</v>
      </c>
    </row>
    <row r="21" spans="1:1">
      <c r="A21" s="1166">
        <f>IF('Форма 4.10.2 | Т-ТЭ | потр'!$U$24="",1,0)</f>
        <v>0</v>
      </c>
    </row>
    <row r="22" spans="1:1">
      <c r="A22" s="1166">
        <f>IF('Форма 4.10.2 | Т-ТЭ | предел'!$O$24="",1,0)</f>
        <v>1</v>
      </c>
    </row>
    <row r="23" spans="1:1">
      <c r="A23" s="1166">
        <f>IF('Форма 4.10.2 | Т-ТЭ | предел'!$O$25="",1,0)</f>
        <v>1</v>
      </c>
    </row>
    <row r="24" spans="1:1">
      <c r="A24" s="1166">
        <f>IF('Форма 4.10.2 | Т-ТЭ | предел'!$M$26="",1,0)</f>
        <v>1</v>
      </c>
    </row>
    <row r="25" spans="1:1">
      <c r="A25" s="1166">
        <f>IF('Форма 4.10.2 | Т-ТЭ | предел'!$R$26="",1,0)</f>
        <v>1</v>
      </c>
    </row>
    <row r="26" spans="1:1">
      <c r="A26" s="1166">
        <f>IF('Форма 4.10.2 | Т-ТЭ | предел'!$T$26="",1,0)</f>
        <v>1</v>
      </c>
    </row>
    <row r="27" spans="1:1">
      <c r="A27" s="1166">
        <f>IF('Форма 4.10.2 | Т-ТЭ | предел'!$S$26="",1,0)</f>
        <v>0</v>
      </c>
    </row>
    <row r="28" spans="1:1">
      <c r="A28" s="1166">
        <f>IF('Форма 4.10.2 | Т-ТЭ | предел'!$U$26="",1,0)</f>
        <v>0</v>
      </c>
    </row>
    <row r="29" spans="1:1">
      <c r="A29" s="1166">
        <f>IF('Форма 4.10.2 | Т-ТЭ | индикат'!$O$7="",1,0)</f>
        <v>1</v>
      </c>
    </row>
    <row r="30" spans="1:1">
      <c r="A30" s="1166">
        <f>IF('Форма 4.10.2 | Т-ТЭ | индикат'!$O$24="",1,0)</f>
        <v>1</v>
      </c>
    </row>
    <row r="31" spans="1:1">
      <c r="A31" s="1166">
        <f>IF('Форма 4.10.2 | Т-ТЭ | индикат'!$O$25="",1,0)</f>
        <v>1</v>
      </c>
    </row>
    <row r="32" spans="1:1">
      <c r="A32" s="1166">
        <f>IF('Форма 4.10.2 | Т-ТЭ | индикат'!$M$26="",1,0)</f>
        <v>1</v>
      </c>
    </row>
    <row r="33" spans="1:1">
      <c r="A33" s="1166">
        <f>IF('Форма 4.10.2 | Т-ТЭ | индикат'!$R$26="",1,0)</f>
        <v>1</v>
      </c>
    </row>
    <row r="34" spans="1:1">
      <c r="A34" s="1166">
        <f>IF('Форма 4.10.2 | Т-ТЭ | индикат'!$T$26="",1,0)</f>
        <v>1</v>
      </c>
    </row>
    <row r="35" spans="1:1">
      <c r="A35" s="1166">
        <f>IF('Форма 4.10.2 | Т-ТЭ | индикат'!$S$26="",1,0)</f>
        <v>0</v>
      </c>
    </row>
    <row r="36" spans="1:1">
      <c r="A36" s="1166">
        <f>IF('Форма 4.10.2 | Т-ТЭ | индикат'!$U$26="",1,0)</f>
        <v>0</v>
      </c>
    </row>
    <row r="37" spans="1:1">
      <c r="A37" s="1166">
        <f>IF('Форма 4.10.2 | Резерв мощности'!$O$22="",1,0)</f>
        <v>0</v>
      </c>
    </row>
    <row r="38" spans="1:1">
      <c r="A38" s="1166">
        <f>IF('Форма 4.10.2 | Резерв мощности'!$O$23="",1,0)</f>
        <v>0</v>
      </c>
    </row>
    <row r="39" spans="1:1">
      <c r="A39" s="1166">
        <f>IF('Форма 4.10.2 | Резерв мощности'!$M$24="",1,0)</f>
        <v>0</v>
      </c>
    </row>
    <row r="40" spans="1:1">
      <c r="A40" s="1166">
        <f>IF('Форма 4.10.2 | Резерв мощности'!$O$24="",1,0)</f>
        <v>0</v>
      </c>
    </row>
    <row r="41" spans="1:1">
      <c r="A41" s="1166">
        <f>IF('Форма 4.10.2 | Резерв мощности'!$R$24="",1,0)</f>
        <v>0</v>
      </c>
    </row>
    <row r="42" spans="1:1">
      <c r="A42" s="1166">
        <f>IF('Форма 4.10.2 | Резерв мощности'!$T$24="",1,0)</f>
        <v>0</v>
      </c>
    </row>
    <row r="43" spans="1:1">
      <c r="A43" s="1166">
        <f>IF('Форма 4.10.2 | Резерв мощности'!$S$24="",1,0)</f>
        <v>0</v>
      </c>
    </row>
    <row r="44" spans="1:1">
      <c r="A44" s="1166">
        <f>IF('Форма 4.10.2 | Резерв мощности'!$U$24="",1,0)</f>
        <v>0</v>
      </c>
    </row>
    <row r="45" spans="1:1">
      <c r="A45" s="1166">
        <f>IF('Форма 4.10.3 | Т-ТН'!$O$23="",1,0)</f>
        <v>0</v>
      </c>
    </row>
    <row r="46" spans="1:1">
      <c r="A46" s="1166">
        <f>IF('Форма 4.10.3 | Т-ТН'!$M$24="",1,0)</f>
        <v>0</v>
      </c>
    </row>
    <row r="47" spans="1:1">
      <c r="A47" s="1166">
        <f>IF('Форма 4.10.3 | Т-ТН'!$R$24="",1,0)</f>
        <v>0</v>
      </c>
    </row>
    <row r="48" spans="1:1">
      <c r="A48" s="1166">
        <f>IF('Форма 4.10.3 | Т-ТН'!$T$24="",1,0)</f>
        <v>0</v>
      </c>
    </row>
    <row r="49" spans="1:1">
      <c r="A49" s="1166">
        <f>IF('Форма 4.10.3 | Т-ТН'!$S$24="",1,0)</f>
        <v>0</v>
      </c>
    </row>
    <row r="50" spans="1:1">
      <c r="A50" s="1166">
        <f>IF('Форма 4.10.3 | Т-ТН'!$U$24="",1,0)</f>
        <v>0</v>
      </c>
    </row>
    <row r="51" spans="1:1">
      <c r="A51" s="1166">
        <f>IF('Форма 4.10.3 | Т-передача ТЭ'!$O$23="",1,0)</f>
        <v>0</v>
      </c>
    </row>
    <row r="52" spans="1:1">
      <c r="A52" s="1166">
        <f>IF('Форма 4.10.3 | Т-передача ТЭ'!$M$24="",1,0)</f>
        <v>0</v>
      </c>
    </row>
    <row r="53" spans="1:1">
      <c r="A53" s="1166">
        <f>IF('Форма 4.10.3 | Т-передача ТЭ'!$R$24="",1,0)</f>
        <v>0</v>
      </c>
    </row>
    <row r="54" spans="1:1">
      <c r="A54" s="1166">
        <f>IF('Форма 4.10.3 | Т-передача ТЭ'!$T$24="",1,0)</f>
        <v>0</v>
      </c>
    </row>
    <row r="55" spans="1:1">
      <c r="A55" s="1166">
        <f>IF('Форма 4.10.3 | Т-передача ТЭ'!$S$24="",1,0)</f>
        <v>0</v>
      </c>
    </row>
    <row r="56" spans="1:1">
      <c r="A56" s="1166">
        <f>IF('Форма 4.10.3 | Т-передача ТЭ'!$U$24="",1,0)</f>
        <v>0</v>
      </c>
    </row>
    <row r="57" spans="1:1">
      <c r="A57" s="1166">
        <f>IF('Форма 4.10.3 | Т-передача ТН'!$O$23="",1,0)</f>
        <v>1</v>
      </c>
    </row>
    <row r="58" spans="1:1">
      <c r="A58" s="1166">
        <f>IF('Форма 4.10.3 | Т-передача ТН'!$M$24="",1,0)</f>
        <v>1</v>
      </c>
    </row>
    <row r="59" spans="1:1">
      <c r="A59" s="1166">
        <f>IF('Форма 4.10.3 | Т-передача ТН'!$R$24="",1,0)</f>
        <v>1</v>
      </c>
    </row>
    <row r="60" spans="1:1">
      <c r="A60" s="1166">
        <f>IF('Форма 4.10.3 | Т-передача ТН'!$T$24="",1,0)</f>
        <v>1</v>
      </c>
    </row>
    <row r="61" spans="1:1">
      <c r="A61" s="1166">
        <f>IF('Форма 4.10.3 | Т-передача ТН'!$S$24="",1,0)</f>
        <v>0</v>
      </c>
    </row>
    <row r="62" spans="1:1">
      <c r="A62" s="1166">
        <f>IF('Форма 4.10.3 | Т-передача ТН'!$U$24="",1,0)</f>
        <v>0</v>
      </c>
    </row>
    <row r="63" spans="1:1">
      <c r="A63" s="1166">
        <f>IF('Форма 4.10.4 | Т-гор.вода'!$O$23="",1,0)</f>
        <v>0</v>
      </c>
    </row>
    <row r="64" spans="1:1">
      <c r="A64" s="1166">
        <f>IF('Форма 4.10.4 | Т-гор.вода'!$M$24="",1,0)</f>
        <v>0</v>
      </c>
    </row>
    <row r="65" spans="1:1">
      <c r="A65" s="1166">
        <f>IF('Форма 4.10.4 | Т-гор.вода'!$W$24="",1,0)</f>
        <v>0</v>
      </c>
    </row>
    <row r="66" spans="1:1">
      <c r="A66" s="1166">
        <f>IF('Форма 4.10.4 | Т-гор.вода'!$Y$24="",1,0)</f>
        <v>0</v>
      </c>
    </row>
    <row r="67" spans="1:1">
      <c r="A67" s="1166">
        <f>IF('Форма 4.10.4 | Т-гор.вода'!$X$24="",1,0)</f>
        <v>0</v>
      </c>
    </row>
    <row r="68" spans="1:1">
      <c r="A68" s="1166">
        <f>IF('Форма 4.10.4 | Т-гор.вода'!$Z$24="",1,0)</f>
        <v>0</v>
      </c>
    </row>
    <row r="69" spans="1:1">
      <c r="A69" s="1166">
        <f>IF('Форма 4.10.5 | Т-подкл'!$AB$23="",1,0)</f>
        <v>1</v>
      </c>
    </row>
    <row r="70" spans="1:1">
      <c r="A70" s="1166">
        <f>IF('Форма 4.10.5 | Т-подкл'!$AD$23="",1,0)</f>
        <v>1</v>
      </c>
    </row>
    <row r="71" spans="1:1">
      <c r="A71" s="1166">
        <f>IF('Форма 4.10.5 | Т-подкл'!$N$23="",1,0)</f>
        <v>0</v>
      </c>
    </row>
    <row r="72" spans="1:1">
      <c r="A72" s="1166">
        <f>IF('Форма 4.10.5 | Т-подкл'!$R$23="",1,0)</f>
        <v>0</v>
      </c>
    </row>
    <row r="73" spans="1:1">
      <c r="A73" s="1166">
        <f>IF('Форма 4.10.5 | Т-подкл'!$V$23="",1,0)</f>
        <v>0</v>
      </c>
    </row>
    <row r="74" spans="1:1">
      <c r="A74" s="1166">
        <f>IF('Форма 4.10.5 | Т-подкл'!$AC$23="",1,0)</f>
        <v>0</v>
      </c>
    </row>
    <row r="75" spans="1:1">
      <c r="A75" s="1166">
        <f>IF('Форма 4.10.5 | Т-подкл'!$AE$23="",1,0)</f>
        <v>0</v>
      </c>
    </row>
    <row r="76" spans="1:1">
      <c r="A76" s="1166">
        <f>IF('Форма 4.10.6 | Т-подкл(инд)'!$M$23="",1,0)</f>
        <v>1</v>
      </c>
    </row>
    <row r="77" spans="1:1">
      <c r="A77" s="1166">
        <f>IF('Форма 4.10.6 | Т-подкл(инд)'!$P$23="",1,0)</f>
        <v>1</v>
      </c>
    </row>
    <row r="78" spans="1:1">
      <c r="A78" s="1166">
        <f>IF('Форма 4.10.6 | Т-подкл(инд)'!$S$23="",1,0)</f>
        <v>1</v>
      </c>
    </row>
    <row r="79" spans="1:1">
      <c r="A79" s="1166">
        <f>IF('Форма 4.10.6 | Т-подкл(инд)'!$T$23="",1,0)</f>
        <v>0</v>
      </c>
    </row>
    <row r="80" spans="1:1">
      <c r="A80" s="1166">
        <f>IF('Форма 4.10.6 | Т-подкл(инд)'!$V$23="",1,0)</f>
        <v>0</v>
      </c>
    </row>
    <row r="81" spans="1:1">
      <c r="A81" s="1166">
        <f>IF('Форма 4.9'!$F$10="",1,0)</f>
        <v>1</v>
      </c>
    </row>
    <row r="82" spans="1:1">
      <c r="A82" s="1166">
        <f>IF('Форма 4.9'!$G$10="",1,0)</f>
        <v>1</v>
      </c>
    </row>
    <row r="83" spans="1:1">
      <c r="A83" s="1166">
        <f>IF('Форма 4.9'!$F$11="",1,0)</f>
        <v>1</v>
      </c>
    </row>
    <row r="84" spans="1:1">
      <c r="A84" s="1166">
        <f>IF('Форма 4.9'!$G$11="",1,0)</f>
        <v>1</v>
      </c>
    </row>
    <row r="85" spans="1:1">
      <c r="A85" s="1166">
        <f>IF('Форма 4.9'!$F$12="",1,0)</f>
        <v>1</v>
      </c>
    </row>
    <row r="86" spans="1:1">
      <c r="A86" s="1166">
        <f>IF('Форма 4.9'!$G$12="",1,0)</f>
        <v>1</v>
      </c>
    </row>
    <row r="87" spans="1:1">
      <c r="A87" s="1166">
        <f>IF('Форма 4.9'!$F$13="",1,0)</f>
        <v>1</v>
      </c>
    </row>
    <row r="88" spans="1:1">
      <c r="A88" s="1166">
        <f>IF('Форма 4.9'!$G$13="",1,0)</f>
        <v>1</v>
      </c>
    </row>
    <row r="89" spans="1:1">
      <c r="A89" s="1166">
        <f>IF('Форма 4.10.1'!$J$15="",1,0)</f>
        <v>0</v>
      </c>
    </row>
    <row r="90" spans="1:1">
      <c r="A90" s="1166">
        <f>IF('Форма 4.10.1'!$H$17="",1,0)</f>
        <v>0</v>
      </c>
    </row>
    <row r="91" spans="1:1">
      <c r="A91" s="1166">
        <f>IF('Форма 4.10.1'!$I$17="",1,0)</f>
        <v>0</v>
      </c>
    </row>
    <row r="92" spans="1:1">
      <c r="A92" s="1166">
        <f>IF('Форма 4.10.1'!$J$17="",1,0)</f>
        <v>0</v>
      </c>
    </row>
    <row r="93" spans="1:1">
      <c r="A93" s="1166">
        <f>IF('Форма 4.10.1'!$H$38="",1,0)</f>
        <v>0</v>
      </c>
    </row>
    <row r="94" spans="1:1">
      <c r="A94" s="1166">
        <f>IF('Форма 4.10.1'!$I$38="",1,0)</f>
        <v>0</v>
      </c>
    </row>
    <row r="95" spans="1:1">
      <c r="A95" s="1166">
        <f>IF('Форма 4.10.1'!$J$38="",1,0)</f>
        <v>0</v>
      </c>
    </row>
    <row r="96" spans="1:1">
      <c r="A96" s="1166">
        <f>IF('Форма 4.10.1'!$H$57="",1,0)</f>
        <v>0</v>
      </c>
    </row>
    <row r="97" spans="1:1">
      <c r="A97" s="1166">
        <f>IF('Форма 4.10.1'!$I$57="",1,0)</f>
        <v>0</v>
      </c>
    </row>
    <row r="98" spans="1:1">
      <c r="A98" s="1166">
        <f>IF('Форма 4.10.1'!$J$57="",1,0)</f>
        <v>0</v>
      </c>
    </row>
    <row r="99" spans="1:1">
      <c r="A99" s="1166">
        <f>IF('Форма 4.10.1'!$H$76="",1,0)</f>
        <v>0</v>
      </c>
    </row>
    <row r="100" spans="1:1">
      <c r="A100" s="1166">
        <f>IF('Форма 4.10.1'!$I$76="",1,0)</f>
        <v>0</v>
      </c>
    </row>
    <row r="101" spans="1:1">
      <c r="A101" s="1166">
        <f>IF('Форма 4.10.1'!$J$76="",1,0)</f>
        <v>0</v>
      </c>
    </row>
    <row r="102" spans="1:1">
      <c r="A102" s="1166">
        <f>IF('Форма 4.10.1'!$H$95="",1,0)</f>
        <v>0</v>
      </c>
    </row>
    <row r="103" spans="1:1">
      <c r="A103" s="1166">
        <f>IF('Форма 4.10.1'!$I$95="",1,0)</f>
        <v>0</v>
      </c>
    </row>
    <row r="104" spans="1:1">
      <c r="A104" s="1166">
        <f>IF('Форма 4.10.1'!$J$95="",1,0)</f>
        <v>0</v>
      </c>
    </row>
    <row r="105" spans="1:1">
      <c r="A105" s="1166">
        <f>IF('Форма 1.0.2'!$E$12="",1,0)</f>
        <v>1</v>
      </c>
    </row>
    <row r="106" spans="1:1">
      <c r="A106" s="1166">
        <f>IF('Форма 1.0.2'!$F$12="",1,0)</f>
        <v>1</v>
      </c>
    </row>
    <row r="107" spans="1:1">
      <c r="A107" s="1166">
        <f>IF('Форма 1.0.2'!$G$12="",1,0)</f>
        <v>1</v>
      </c>
    </row>
    <row r="108" spans="1:1">
      <c r="A108" s="1166">
        <f>IF('Форма 1.0.2'!$H$12="",1,0)</f>
        <v>1</v>
      </c>
    </row>
    <row r="109" spans="1:1">
      <c r="A109" s="1166">
        <f>IF('Форма 1.0.2'!$I$12="",1,0)</f>
        <v>1</v>
      </c>
    </row>
    <row r="110" spans="1:1">
      <c r="A110" s="1166">
        <f>IF('Форма 1.0.2'!$J$12="",1,0)</f>
        <v>1</v>
      </c>
    </row>
    <row r="111" spans="1:1">
      <c r="A111" s="1166">
        <f>IF('Сведения об изменении'!$E$12="",1,0)</f>
        <v>0</v>
      </c>
    </row>
    <row r="112" spans="1:1">
      <c r="A112" s="1167">
        <f>IF('Форма 4.10.6 | Т-подкл(инд)'!$U$23="",1,0)</f>
        <v>1</v>
      </c>
    </row>
    <row r="113" spans="1:1">
      <c r="A113" s="1168">
        <f>IF('Форма 4.10.5 | Т-подкл'!$AA$23="",1,0)</f>
        <v>1</v>
      </c>
    </row>
    <row r="114" spans="1:1">
      <c r="A114" s="1168">
        <f>IF('Форма 4.10.5 | Т-подкл'!$Z$23="",1,0)</f>
        <v>1</v>
      </c>
    </row>
    <row r="115" spans="1:1">
      <c r="A115" s="1172">
        <f>IF(Территории!$E$12="",1,0)</f>
        <v>0</v>
      </c>
    </row>
    <row r="116" spans="1:1">
      <c r="A116" s="1172">
        <f>IF(Территории!$E$15="",1,0)</f>
        <v>0</v>
      </c>
    </row>
    <row r="117" spans="1:1">
      <c r="A117" s="1172">
        <f>IF('Перечень тарифов'!$E$21="",1,0)</f>
        <v>0</v>
      </c>
    </row>
    <row r="118" spans="1:1">
      <c r="A118" s="1172">
        <f>IF('Перечень тарифов'!$F$21="",1,0)</f>
        <v>0</v>
      </c>
    </row>
    <row r="119" spans="1:1">
      <c r="A119" s="1172">
        <f>IF('Перечень тарифов'!$K$21="",1,0)</f>
        <v>0</v>
      </c>
    </row>
    <row r="120" spans="1:1">
      <c r="A120" s="1172">
        <f>IF('Перечень тарифов'!$O$21="",1,0)</f>
        <v>0</v>
      </c>
    </row>
    <row r="121" spans="1:1">
      <c r="A121" s="1172">
        <f>IF('Перечень тарифов'!$S$21="",1,0)</f>
        <v>0</v>
      </c>
    </row>
    <row r="122" spans="1:1">
      <c r="A122" s="1172">
        <f>IF('Перечень тарифов'!$G$21="",1,0)</f>
        <v>0</v>
      </c>
    </row>
    <row r="123" spans="1:1">
      <c r="A123" s="1172">
        <f>IF('Перечень тарифов'!$E$30="",1,0)</f>
        <v>0</v>
      </c>
    </row>
    <row r="124" spans="1:1">
      <c r="A124" s="1172">
        <f>IF('Перечень тарифов'!$F$30="",1,0)</f>
        <v>0</v>
      </c>
    </row>
    <row r="125" spans="1:1">
      <c r="A125" s="1172">
        <f>IF('Перечень тарифов'!$G$30="",1,0)</f>
        <v>0</v>
      </c>
    </row>
    <row r="126" spans="1:1">
      <c r="A126" s="1172">
        <f>IF('Перечень тарифов'!$K$30="",1,0)</f>
        <v>0</v>
      </c>
    </row>
    <row r="127" spans="1:1">
      <c r="A127" s="1172">
        <f>IF('Перечень тарифов'!$O$30="",1,0)</f>
        <v>0</v>
      </c>
    </row>
    <row r="128" spans="1:1">
      <c r="A128" s="1172">
        <f>IF('Перечень тарифов'!$S$30="",1,0)</f>
        <v>0</v>
      </c>
    </row>
    <row r="129" spans="1:1">
      <c r="A129" s="1172">
        <f>IF('Перечень тарифов'!$E$35="",1,0)</f>
        <v>0</v>
      </c>
    </row>
    <row r="130" spans="1:1">
      <c r="A130" s="1172">
        <f>IF('Перечень тарифов'!$F$35="",1,0)</f>
        <v>0</v>
      </c>
    </row>
    <row r="131" spans="1:1">
      <c r="A131" s="1172">
        <f>IF('Перечень тарифов'!$G$35="",1,0)</f>
        <v>0</v>
      </c>
    </row>
    <row r="132" spans="1:1">
      <c r="A132" s="1172">
        <f>IF('Перечень тарифов'!$K$35="",1,0)</f>
        <v>0</v>
      </c>
    </row>
    <row r="133" spans="1:1">
      <c r="A133" s="1172">
        <f>IF('Перечень тарифов'!$O$35="",1,0)</f>
        <v>0</v>
      </c>
    </row>
    <row r="134" spans="1:1">
      <c r="A134" s="1172">
        <f>IF('Перечень тарифов'!$S$35="",1,0)</f>
        <v>0</v>
      </c>
    </row>
    <row r="135" spans="1:1">
      <c r="A135" s="1172">
        <f>IF('Перечень тарифов'!$E$44="",1,0)</f>
        <v>0</v>
      </c>
    </row>
    <row r="136" spans="1:1">
      <c r="A136" s="1172">
        <f>IF('Перечень тарифов'!$F$44="",1,0)</f>
        <v>0</v>
      </c>
    </row>
    <row r="137" spans="1:1">
      <c r="A137" s="1172">
        <f>IF('Перечень тарифов'!$G$44="",1,0)</f>
        <v>0</v>
      </c>
    </row>
    <row r="138" spans="1:1">
      <c r="A138" s="1172">
        <f>IF('Перечень тарифов'!$K$44="",1,0)</f>
        <v>0</v>
      </c>
    </row>
    <row r="139" spans="1:1">
      <c r="A139" s="1172">
        <f>IF('Перечень тарифов'!$O$44="",1,0)</f>
        <v>0</v>
      </c>
    </row>
    <row r="140" spans="1:1">
      <c r="A140" s="1172">
        <f>IF('Перечень тарифов'!$S$44="",1,0)</f>
        <v>0</v>
      </c>
    </row>
    <row r="141" spans="1:1">
      <c r="A141" s="1172">
        <f>IF('Перечень тарифов'!$E$49="",1,0)</f>
        <v>0</v>
      </c>
    </row>
    <row r="142" spans="1:1">
      <c r="A142" s="1172">
        <f>IF('Перечень тарифов'!$F$49="",1,0)</f>
        <v>0</v>
      </c>
    </row>
    <row r="143" spans="1:1">
      <c r="A143" s="1172">
        <f>IF('Перечень тарифов'!$G$49="",1,0)</f>
        <v>0</v>
      </c>
    </row>
    <row r="144" spans="1:1">
      <c r="A144" s="1172">
        <f>IF('Перечень тарифов'!$K$49="",1,0)</f>
        <v>0</v>
      </c>
    </row>
    <row r="145" spans="1:1">
      <c r="A145" s="1172">
        <f>IF('Перечень тарифов'!$O$49="",1,0)</f>
        <v>0</v>
      </c>
    </row>
    <row r="146" spans="1:1">
      <c r="A146" s="1172">
        <f>IF('Перечень тарифов'!$S$49="",1,0)</f>
        <v>0</v>
      </c>
    </row>
    <row r="147" spans="1:1">
      <c r="A147" s="1172">
        <f>IF('Перечень тарифов'!$E$54="",1,0)</f>
        <v>0</v>
      </c>
    </row>
    <row r="148" spans="1:1">
      <c r="A148" s="1172">
        <f>IF('Перечень тарифов'!$F$54="",1,0)</f>
        <v>0</v>
      </c>
    </row>
    <row r="149" spans="1:1">
      <c r="A149" s="1172">
        <f>IF('Перечень тарифов'!$G$54="",1,0)</f>
        <v>0</v>
      </c>
    </row>
    <row r="150" spans="1:1">
      <c r="A150" s="1172">
        <f>IF('Перечень тарифов'!$K$54="",1,0)</f>
        <v>0</v>
      </c>
    </row>
    <row r="151" spans="1:1">
      <c r="A151" s="1172">
        <f>IF('Перечень тарифов'!$O$54="",1,0)</f>
        <v>0</v>
      </c>
    </row>
    <row r="152" spans="1:1">
      <c r="A152" s="1172">
        <f>IF('Перечень тарифов'!$S$54="",1,0)</f>
        <v>0</v>
      </c>
    </row>
    <row r="153" spans="1:1">
      <c r="A153" s="1172">
        <f>IF('Перечень тарифов'!$G$12="",1,0)</f>
        <v>0</v>
      </c>
    </row>
    <row r="154" spans="1:1">
      <c r="A154" s="1172">
        <f>IF('Перечень тарифов'!$G$11="",1,0)</f>
        <v>0</v>
      </c>
    </row>
    <row r="155" spans="1:1">
      <c r="A155" s="1172">
        <f>IF('Перечень тарифов'!$J$21="",1,0)</f>
        <v>0</v>
      </c>
    </row>
    <row r="156" spans="1:1">
      <c r="A156" s="1172">
        <f>IF('Перечень тарифов'!$J$25="",1,0)</f>
        <v>0</v>
      </c>
    </row>
    <row r="157" spans="1:1">
      <c r="A157" s="1172">
        <f>IF('Перечень тарифов'!$K$25="",1,0)</f>
        <v>0</v>
      </c>
    </row>
    <row r="158" spans="1:1">
      <c r="A158" s="1172">
        <f>IF('Перечень тарифов'!$O$25="",1,0)</f>
        <v>0</v>
      </c>
    </row>
    <row r="159" spans="1:1">
      <c r="A159" s="1172">
        <f>IF('Перечень тарифов'!$S$25="",1,0)</f>
        <v>0</v>
      </c>
    </row>
    <row r="160" spans="1:1">
      <c r="A160" s="1172">
        <f>IF('Перечень тарифов'!$J$35="",1,0)</f>
        <v>0</v>
      </c>
    </row>
    <row r="161" spans="1:1">
      <c r="A161" s="1172">
        <f>IF('Перечень тарифов'!$J$39="",1,0)</f>
        <v>0</v>
      </c>
    </row>
    <row r="162" spans="1:1">
      <c r="A162" s="1172">
        <f>IF('Перечень тарифов'!$K$39="",1,0)</f>
        <v>0</v>
      </c>
    </row>
    <row r="163" spans="1:1">
      <c r="A163" s="1172">
        <f>IF('Перечень тарифов'!$O$39="",1,0)</f>
        <v>0</v>
      </c>
    </row>
    <row r="164" spans="1:1">
      <c r="A164" s="1172">
        <f>IF('Перечень тарифов'!$S$39="",1,0)</f>
        <v>0</v>
      </c>
    </row>
    <row r="165" spans="1:1">
      <c r="A165" s="1172">
        <f>IF('Перечень тарифов'!$J$54="",1,0)</f>
        <v>0</v>
      </c>
    </row>
    <row r="166" spans="1:1">
      <c r="A166" s="1172">
        <f>IF('Перечень тарифов'!$J$58="",1,0)</f>
        <v>0</v>
      </c>
    </row>
    <row r="167" spans="1:1">
      <c r="A167" s="1172">
        <f>IF('Перечень тарифов'!$K$58="",1,0)</f>
        <v>0</v>
      </c>
    </row>
    <row r="168" spans="1:1">
      <c r="A168" s="1172">
        <f>IF('Перечень тарифов'!$O$58="",1,0)</f>
        <v>0</v>
      </c>
    </row>
    <row r="169" spans="1:1">
      <c r="A169" s="1172">
        <f>IF('Перечень тарифов'!$S$58="",1,0)</f>
        <v>0</v>
      </c>
    </row>
    <row r="170" spans="1:1">
      <c r="A170" s="1172">
        <f>IF('Перечень тарифов'!$N$30="",1,0)</f>
        <v>0</v>
      </c>
    </row>
    <row r="171" spans="1:1">
      <c r="A171" s="1172">
        <f>IF('Перечень тарифов'!$N$35="",1,0)</f>
        <v>0</v>
      </c>
    </row>
    <row r="172" spans="1:1">
      <c r="A172" s="1181">
        <f>IF('Форма 4.10.2 | Т-ТЭ | &gt;=25МВт'!$O$24="",1,0)</f>
        <v>0</v>
      </c>
    </row>
    <row r="173" spans="1:1">
      <c r="A173" s="1181">
        <f>IF('Форма 4.10.2 | Т-ТЭ | &gt;=25МВт'!$O$33="",1,0)</f>
        <v>0</v>
      </c>
    </row>
    <row r="174" spans="1:1">
      <c r="A174" s="1181">
        <f>IF('Форма 4.10.2 | Т-ТЭ | &gt;=25МВт'!$O$34="",1,0)</f>
        <v>0</v>
      </c>
    </row>
    <row r="175" spans="1:1">
      <c r="A175" s="1181">
        <f>IF('Форма 4.10.2 | Т-ТЭ | &gt;=25МВт'!$M$35="",1,0)</f>
        <v>0</v>
      </c>
    </row>
    <row r="176" spans="1:1">
      <c r="A176" s="1181">
        <f>IF('Форма 4.10.2 | Т-ТЭ | &gt;=25МВт'!$O$35="",1,0)</f>
        <v>0</v>
      </c>
    </row>
    <row r="177" spans="1:1">
      <c r="A177" s="1181">
        <f>IF('Форма 4.10.2 | Т-ТЭ | &gt;=25МВт'!$R$35="",1,0)</f>
        <v>0</v>
      </c>
    </row>
    <row r="178" spans="1:1">
      <c r="A178" s="1181">
        <f>IF('Форма 4.10.2 | Т-ТЭ | &gt;=25МВт'!$T$35="",1,0)</f>
        <v>0</v>
      </c>
    </row>
    <row r="179" spans="1:1">
      <c r="A179" s="1181">
        <f>IF('Форма 4.10.2 | Т-ТЭ | &gt;=25МВт'!$S$35="",1,0)</f>
        <v>0</v>
      </c>
    </row>
    <row r="180" spans="1:1">
      <c r="A180" s="1181">
        <f>IF('Форма 4.10.2 | Т-ТЭ | &gt;=25МВт'!$U$35="",1,0)</f>
        <v>0</v>
      </c>
    </row>
    <row r="181" spans="1:1">
      <c r="A181" s="1181">
        <f>IF('Форма 4.10.3 | Т-передача ТЭ'!$O$24="",1,0)</f>
        <v>0</v>
      </c>
    </row>
    <row r="182" spans="1:1">
      <c r="A182" s="1181">
        <f>IF('Форма 4.10.2 | Т-ТЭ | потр'!$O$24="",1,0)</f>
        <v>0</v>
      </c>
    </row>
    <row r="183" spans="1:1">
      <c r="A183" s="1181">
        <f>IF('Форма 4.10.2 | Т-ТЭ | потр'!$O$33="",1,0)</f>
        <v>0</v>
      </c>
    </row>
    <row r="184" spans="1:1">
      <c r="A184" s="1181">
        <f>IF('Форма 4.10.2 | Т-ТЭ | потр'!$O$34="",1,0)</f>
        <v>0</v>
      </c>
    </row>
    <row r="185" spans="1:1">
      <c r="A185" s="1181">
        <f>IF('Форма 4.10.2 | Т-ТЭ | потр'!$M$35="",1,0)</f>
        <v>0</v>
      </c>
    </row>
    <row r="186" spans="1:1">
      <c r="A186" s="1181">
        <f>IF('Форма 4.10.2 | Т-ТЭ | потр'!$O$35="",1,0)</f>
        <v>0</v>
      </c>
    </row>
    <row r="187" spans="1:1">
      <c r="A187" s="1181">
        <f>IF('Форма 4.10.2 | Т-ТЭ | потр'!$R$35="",1,0)</f>
        <v>0</v>
      </c>
    </row>
    <row r="188" spans="1:1">
      <c r="A188" s="1181">
        <f>IF('Форма 4.10.2 | Т-ТЭ | потр'!$T$35="",1,0)</f>
        <v>0</v>
      </c>
    </row>
    <row r="189" spans="1:1">
      <c r="A189" s="1181">
        <f>IF('Форма 4.10.2 | Т-ТЭ | потр'!$S$35="",1,0)</f>
        <v>0</v>
      </c>
    </row>
    <row r="190" spans="1:1">
      <c r="A190" s="1181">
        <f>IF('Форма 4.10.2 | Т-ТЭ | потр'!$U$35="",1,0)</f>
        <v>0</v>
      </c>
    </row>
    <row r="191" spans="1:1">
      <c r="A191" s="1181">
        <f>IF('Форма 4.10.3 | Т-ТН'!$O$24="",1,0)</f>
        <v>0</v>
      </c>
    </row>
    <row r="192" spans="1:1">
      <c r="A192" s="1181">
        <f>IF('Форма 4.10.4 | Т-гор.вода'!$O$24="",1,0)</f>
        <v>0</v>
      </c>
    </row>
    <row r="193" spans="1:1">
      <c r="A193" s="1181">
        <f>IF('Форма 4.10.4 | Т-гор.вода'!$P$24="",1,0)</f>
        <v>0</v>
      </c>
    </row>
    <row r="194" spans="1:1">
      <c r="A194" s="1181">
        <f>IF('Форма 4.10.4 | Т-гор.вода'!$O$35="",1,0)</f>
        <v>0</v>
      </c>
    </row>
    <row r="195" spans="1:1">
      <c r="A195" s="1181">
        <f>IF('Форма 4.10.4 | Т-гор.вода'!$M$36="",1,0)</f>
        <v>0</v>
      </c>
    </row>
    <row r="196" spans="1:1">
      <c r="A196" s="1181">
        <f>IF('Форма 4.10.4 | Т-гор.вода'!$O$36="",1,0)</f>
        <v>0</v>
      </c>
    </row>
    <row r="197" spans="1:1">
      <c r="A197" s="1181">
        <f>IF('Форма 4.10.4 | Т-гор.вода'!$P$36="",1,0)</f>
        <v>0</v>
      </c>
    </row>
    <row r="198" spans="1:1">
      <c r="A198" s="1181">
        <f>IF('Форма 4.10.4 | Т-гор.вода'!$W$36="",1,0)</f>
        <v>0</v>
      </c>
    </row>
    <row r="199" spans="1:1">
      <c r="A199" s="1181">
        <f>IF('Форма 4.10.4 | Т-гор.вода'!$Y$36="",1,0)</f>
        <v>0</v>
      </c>
    </row>
    <row r="200" spans="1:1">
      <c r="A200" s="1181">
        <f>IF('Форма 4.10.4 | Т-гор.вода'!$X$36="",1,0)</f>
        <v>0</v>
      </c>
    </row>
    <row r="201" spans="1:1">
      <c r="A201" s="1181">
        <f>IF('Форма 4.10.4 | Т-гор.вода'!$Z$36="",1,0)</f>
        <v>0</v>
      </c>
    </row>
    <row r="202" spans="1:1">
      <c r="A202" s="1181">
        <f>IF('Форма 4.10.1'!$H$19="",1,0)</f>
        <v>0</v>
      </c>
    </row>
    <row r="203" spans="1:1">
      <c r="A203" s="1181">
        <f>IF('Форма 4.10.1'!$I$19="",1,0)</f>
        <v>0</v>
      </c>
    </row>
    <row r="204" spans="1:1">
      <c r="A204" s="1181">
        <f>IF('Форма 4.10.1'!$J$19="",1,0)</f>
        <v>0</v>
      </c>
    </row>
    <row r="205" spans="1:1">
      <c r="A205" s="1181">
        <f>IF('Форма 4.10.1'!$H$40="",1,0)</f>
        <v>0</v>
      </c>
    </row>
    <row r="206" spans="1:1">
      <c r="A206" s="1181">
        <f>IF('Форма 4.10.1'!$I$40="",1,0)</f>
        <v>0</v>
      </c>
    </row>
    <row r="207" spans="1:1">
      <c r="A207" s="1181">
        <f>IF('Форма 4.10.1'!$J$40="",1,0)</f>
        <v>0</v>
      </c>
    </row>
    <row r="208" spans="1:1">
      <c r="A208" s="1181">
        <f>IF('Форма 4.10.1'!$H$59="",1,0)</f>
        <v>0</v>
      </c>
    </row>
    <row r="209" spans="1:1">
      <c r="A209" s="1181">
        <f>IF('Форма 4.10.1'!$I$59="",1,0)</f>
        <v>0</v>
      </c>
    </row>
    <row r="210" spans="1:1">
      <c r="A210" s="1181">
        <f>IF('Форма 4.10.1'!$J$59="",1,0)</f>
        <v>0</v>
      </c>
    </row>
    <row r="211" spans="1:1">
      <c r="A211" s="1181">
        <f>IF('Форма 4.10.1'!$H$78="",1,0)</f>
        <v>0</v>
      </c>
    </row>
    <row r="212" spans="1:1">
      <c r="A212" s="1181">
        <f>IF('Форма 4.10.1'!$I$78="",1,0)</f>
        <v>0</v>
      </c>
    </row>
    <row r="213" spans="1:1">
      <c r="A213" s="1181">
        <f>IF('Форма 4.10.1'!$J$78="",1,0)</f>
        <v>0</v>
      </c>
    </row>
    <row r="214" spans="1:1">
      <c r="A214" s="1181">
        <f>IF('Форма 4.10.1'!$H$97="",1,0)</f>
        <v>0</v>
      </c>
    </row>
    <row r="215" spans="1:1">
      <c r="A215" s="1181">
        <f>IF('Форма 4.10.1'!$I$97="",1,0)</f>
        <v>0</v>
      </c>
    </row>
    <row r="216" spans="1:1">
      <c r="A216" s="1181">
        <f>IF('Форма 4.10.1'!$J$97="",1,0)</f>
        <v>0</v>
      </c>
    </row>
    <row r="217" spans="1:1">
      <c r="A217" s="1181">
        <f>IF('Форма 4.10.1'!$H$21="",1,0)</f>
        <v>0</v>
      </c>
    </row>
    <row r="218" spans="1:1">
      <c r="A218" s="1181">
        <f>IF('Форма 4.10.1'!$I$21="",1,0)</f>
        <v>0</v>
      </c>
    </row>
    <row r="219" spans="1:1">
      <c r="A219" s="1181">
        <f>IF('Форма 4.10.1'!$J$21="",1,0)</f>
        <v>0</v>
      </c>
    </row>
    <row r="220" spans="1:1">
      <c r="A220" s="1181">
        <f>IF('Форма 4.10.1'!$H$42="",1,0)</f>
        <v>0</v>
      </c>
    </row>
    <row r="221" spans="1:1">
      <c r="A221" s="1181">
        <f>IF('Форма 4.10.1'!$I$42="",1,0)</f>
        <v>0</v>
      </c>
    </row>
    <row r="222" spans="1:1">
      <c r="A222" s="1181">
        <f>IF('Форма 4.10.1'!$J$42="",1,0)</f>
        <v>0</v>
      </c>
    </row>
    <row r="223" spans="1:1">
      <c r="A223" s="1181">
        <f>IF('Форма 4.10.1'!$H$61="",1,0)</f>
        <v>0</v>
      </c>
    </row>
    <row r="224" spans="1:1">
      <c r="A224" s="1181">
        <f>IF('Форма 4.10.1'!$I$61="",1,0)</f>
        <v>0</v>
      </c>
    </row>
    <row r="225" spans="1:1">
      <c r="A225" s="1181">
        <f>IF('Форма 4.10.1'!$J$61="",1,0)</f>
        <v>0</v>
      </c>
    </row>
    <row r="226" spans="1:1">
      <c r="A226" s="1181">
        <f>IF('Форма 4.10.1'!$H$80="",1,0)</f>
        <v>0</v>
      </c>
    </row>
    <row r="227" spans="1:1">
      <c r="A227" s="1181">
        <f>IF('Форма 4.10.1'!$I$80="",1,0)</f>
        <v>0</v>
      </c>
    </row>
    <row r="228" spans="1:1">
      <c r="A228" s="1181">
        <f>IF('Форма 4.10.1'!$J$80="",1,0)</f>
        <v>0</v>
      </c>
    </row>
    <row r="229" spans="1:1">
      <c r="A229" s="1181">
        <f>IF('Форма 4.10.1'!$H$99="",1,0)</f>
        <v>0</v>
      </c>
    </row>
    <row r="230" spans="1:1">
      <c r="A230" s="1181">
        <f>IF('Форма 4.10.1'!$I$99="",1,0)</f>
        <v>0</v>
      </c>
    </row>
    <row r="231" spans="1:1">
      <c r="A231" s="1181">
        <f>IF('Форма 4.10.1'!$J$99="",1,0)</f>
        <v>0</v>
      </c>
    </row>
    <row r="232" spans="1:1">
      <c r="A232" s="1181">
        <f>IF('Форма 4.10.1'!$H$23="",1,0)</f>
        <v>0</v>
      </c>
    </row>
    <row r="233" spans="1:1">
      <c r="A233" s="1181">
        <f>IF('Форма 4.10.1'!$I$23="",1,0)</f>
        <v>0</v>
      </c>
    </row>
    <row r="234" spans="1:1">
      <c r="A234" s="1181">
        <f>IF('Форма 4.10.1'!$J$23="",1,0)</f>
        <v>0</v>
      </c>
    </row>
    <row r="235" spans="1:1">
      <c r="A235" s="1181">
        <f>IF('Форма 4.10.1'!$H$44="",1,0)</f>
        <v>0</v>
      </c>
    </row>
    <row r="236" spans="1:1">
      <c r="A236" s="1181">
        <f>IF('Форма 4.10.1'!$I$44="",1,0)</f>
        <v>0</v>
      </c>
    </row>
    <row r="237" spans="1:1">
      <c r="A237" s="1181">
        <f>IF('Форма 4.10.1'!$J$44="",1,0)</f>
        <v>0</v>
      </c>
    </row>
    <row r="238" spans="1:1">
      <c r="A238" s="1181">
        <f>IF('Форма 4.10.1'!$H$63="",1,0)</f>
        <v>0</v>
      </c>
    </row>
    <row r="239" spans="1:1">
      <c r="A239" s="1181">
        <f>IF('Форма 4.10.1'!$I$63="",1,0)</f>
        <v>0</v>
      </c>
    </row>
    <row r="240" spans="1:1">
      <c r="A240" s="1181">
        <f>IF('Форма 4.10.1'!$J$63="",1,0)</f>
        <v>0</v>
      </c>
    </row>
    <row r="241" spans="1:1">
      <c r="A241" s="1181">
        <f>IF('Форма 4.10.1'!$H$82="",1,0)</f>
        <v>0</v>
      </c>
    </row>
    <row r="242" spans="1:1">
      <c r="A242" s="1181">
        <f>IF('Форма 4.10.1'!$I$82="",1,0)</f>
        <v>0</v>
      </c>
    </row>
    <row r="243" spans="1:1">
      <c r="A243" s="1181">
        <f>IF('Форма 4.10.1'!$J$82="",1,0)</f>
        <v>0</v>
      </c>
    </row>
    <row r="244" spans="1:1">
      <c r="A244" s="1181">
        <f>IF('Форма 4.10.1'!$H$101="",1,0)</f>
        <v>0</v>
      </c>
    </row>
    <row r="245" spans="1:1">
      <c r="A245" s="1181">
        <f>IF('Форма 4.10.1'!$I$101="",1,0)</f>
        <v>0</v>
      </c>
    </row>
    <row r="246" spans="1:1">
      <c r="A246" s="1181">
        <f>IF('Форма 4.10.1'!$J$101="",1,0)</f>
        <v>0</v>
      </c>
    </row>
    <row r="247" spans="1:1">
      <c r="A247" s="1181">
        <f>IF('Форма 4.10.1'!$H$25="",1,0)</f>
        <v>0</v>
      </c>
    </row>
    <row r="248" spans="1:1">
      <c r="A248" s="1181">
        <f>IF('Форма 4.10.1'!$I$25="",1,0)</f>
        <v>0</v>
      </c>
    </row>
    <row r="249" spans="1:1">
      <c r="A249" s="1181">
        <f>IF('Форма 4.10.1'!$J$25="",1,0)</f>
        <v>0</v>
      </c>
    </row>
    <row r="250" spans="1:1">
      <c r="A250" s="1181">
        <f>IF('Форма 4.10.1'!$H$46="",1,0)</f>
        <v>0</v>
      </c>
    </row>
    <row r="251" spans="1:1">
      <c r="A251" s="1181">
        <f>IF('Форма 4.10.1'!$I$46="",1,0)</f>
        <v>0</v>
      </c>
    </row>
    <row r="252" spans="1:1">
      <c r="A252" s="1181">
        <f>IF('Форма 4.10.1'!$J$46="",1,0)</f>
        <v>0</v>
      </c>
    </row>
    <row r="253" spans="1:1">
      <c r="A253" s="1181">
        <f>IF('Форма 4.10.1'!$H$65="",1,0)</f>
        <v>0</v>
      </c>
    </row>
    <row r="254" spans="1:1">
      <c r="A254" s="1181">
        <f>IF('Форма 4.10.1'!$I$65="",1,0)</f>
        <v>0</v>
      </c>
    </row>
    <row r="255" spans="1:1">
      <c r="A255" s="1181">
        <f>IF('Форма 4.10.1'!$J$65="",1,0)</f>
        <v>0</v>
      </c>
    </row>
    <row r="256" spans="1:1">
      <c r="A256" s="1181">
        <f>IF('Форма 4.10.1'!$H$84="",1,0)</f>
        <v>0</v>
      </c>
    </row>
    <row r="257" spans="1:1">
      <c r="A257" s="1181">
        <f>IF('Форма 4.10.1'!$I$84="",1,0)</f>
        <v>0</v>
      </c>
    </row>
    <row r="258" spans="1:1">
      <c r="A258" s="1181">
        <f>IF('Форма 4.10.1'!$J$84="",1,0)</f>
        <v>0</v>
      </c>
    </row>
    <row r="259" spans="1:1">
      <c r="A259" s="1181">
        <f>IF('Форма 4.10.1'!$H$103="",1,0)</f>
        <v>0</v>
      </c>
    </row>
    <row r="260" spans="1:1">
      <c r="A260" s="1181">
        <f>IF('Форма 4.10.1'!$I$103="",1,0)</f>
        <v>0</v>
      </c>
    </row>
    <row r="261" spans="1:1">
      <c r="A261" s="1181">
        <f>IF('Форма 4.10.1'!$J$103="",1,0)</f>
        <v>0</v>
      </c>
    </row>
    <row r="262" spans="1:1">
      <c r="A262" s="1181">
        <f>IF('Форма 4.10.1'!$H$27="",1,0)</f>
        <v>0</v>
      </c>
    </row>
    <row r="263" spans="1:1">
      <c r="A263" s="1181">
        <f>IF('Форма 4.10.1'!$I$27="",1,0)</f>
        <v>0</v>
      </c>
    </row>
    <row r="264" spans="1:1">
      <c r="A264" s="1181">
        <f>IF('Форма 4.10.1'!$J$27="",1,0)</f>
        <v>0</v>
      </c>
    </row>
    <row r="265" spans="1:1">
      <c r="A265" s="1181">
        <f>IF('Форма 4.10.1'!$H$48="",1,0)</f>
        <v>0</v>
      </c>
    </row>
    <row r="266" spans="1:1">
      <c r="A266" s="1181">
        <f>IF('Форма 4.10.1'!$I$48="",1,0)</f>
        <v>0</v>
      </c>
    </row>
    <row r="267" spans="1:1">
      <c r="A267" s="1181">
        <f>IF('Форма 4.10.1'!$J$48="",1,0)</f>
        <v>0</v>
      </c>
    </row>
    <row r="268" spans="1:1">
      <c r="A268" s="1181">
        <f>IF('Форма 4.10.1'!$H$67="",1,0)</f>
        <v>0</v>
      </c>
    </row>
    <row r="269" spans="1:1">
      <c r="A269" s="1181">
        <f>IF('Форма 4.10.1'!$I$67="",1,0)</f>
        <v>0</v>
      </c>
    </row>
    <row r="270" spans="1:1">
      <c r="A270" s="1181">
        <f>IF('Форма 4.10.1'!$J$67="",1,0)</f>
        <v>0</v>
      </c>
    </row>
    <row r="271" spans="1:1">
      <c r="A271" s="1181">
        <f>IF('Форма 4.10.1'!$H$86="",1,0)</f>
        <v>0</v>
      </c>
    </row>
    <row r="272" spans="1:1">
      <c r="A272" s="1181">
        <f>IF('Форма 4.10.1'!$I$86="",1,0)</f>
        <v>0</v>
      </c>
    </row>
    <row r="273" spans="1:1">
      <c r="A273" s="1181">
        <f>IF('Форма 4.10.1'!$J$86="",1,0)</f>
        <v>0</v>
      </c>
    </row>
    <row r="274" spans="1:1">
      <c r="A274" s="1181">
        <f>IF('Форма 4.10.1'!$H$105="",1,0)</f>
        <v>0</v>
      </c>
    </row>
    <row r="275" spans="1:1">
      <c r="A275" s="1181">
        <f>IF('Форма 4.10.1'!$I$105="",1,0)</f>
        <v>0</v>
      </c>
    </row>
    <row r="276" spans="1:1">
      <c r="A276" s="1181">
        <f>IF('Форма 4.10.1'!$J$105="",1,0)</f>
        <v>0</v>
      </c>
    </row>
    <row r="277" spans="1:1">
      <c r="A277" s="1181">
        <f>IF('Форма 4.10.1'!$H$29="",1,0)</f>
        <v>0</v>
      </c>
    </row>
    <row r="278" spans="1:1">
      <c r="A278" s="1181">
        <f>IF('Форма 4.10.1'!$I$29="",1,0)</f>
        <v>0</v>
      </c>
    </row>
    <row r="279" spans="1:1">
      <c r="A279" s="1181">
        <f>IF('Форма 4.10.1'!$J$29="",1,0)</f>
        <v>0</v>
      </c>
    </row>
    <row r="280" spans="1:1">
      <c r="A280" s="1181">
        <f>IF('Форма 4.10.1'!$H$50="",1,0)</f>
        <v>0</v>
      </c>
    </row>
    <row r="281" spans="1:1">
      <c r="A281" s="1181">
        <f>IF('Форма 4.10.1'!$I$50="",1,0)</f>
        <v>0</v>
      </c>
    </row>
    <row r="282" spans="1:1">
      <c r="A282" s="1181">
        <f>IF('Форма 4.10.1'!$J$50="",1,0)</f>
        <v>0</v>
      </c>
    </row>
    <row r="283" spans="1:1">
      <c r="A283" s="1181">
        <f>IF('Форма 4.10.1'!$H$69="",1,0)</f>
        <v>0</v>
      </c>
    </row>
    <row r="284" spans="1:1">
      <c r="A284" s="1181">
        <f>IF('Форма 4.10.1'!$I$69="",1,0)</f>
        <v>0</v>
      </c>
    </row>
    <row r="285" spans="1:1">
      <c r="A285" s="1181">
        <f>IF('Форма 4.10.1'!$J$69="",1,0)</f>
        <v>0</v>
      </c>
    </row>
    <row r="286" spans="1:1">
      <c r="A286" s="1181">
        <f>IF('Форма 4.10.1'!$H$88="",1,0)</f>
        <v>0</v>
      </c>
    </row>
    <row r="287" spans="1:1">
      <c r="A287" s="1181">
        <f>IF('Форма 4.10.1'!$I$88="",1,0)</f>
        <v>0</v>
      </c>
    </row>
    <row r="288" spans="1:1">
      <c r="A288" s="1181">
        <f>IF('Форма 4.10.1'!$J$88="",1,0)</f>
        <v>0</v>
      </c>
    </row>
    <row r="289" spans="1:1">
      <c r="A289" s="1181">
        <f>IF('Форма 4.10.1'!$H$107="",1,0)</f>
        <v>0</v>
      </c>
    </row>
    <row r="290" spans="1:1">
      <c r="A290" s="1181">
        <f>IF('Форма 4.10.1'!$I$107="",1,0)</f>
        <v>0</v>
      </c>
    </row>
    <row r="291" spans="1:1">
      <c r="A291" s="1181">
        <f>IF('Форма 4.10.1'!$J$107="",1,0)</f>
        <v>0</v>
      </c>
    </row>
    <row r="292" spans="1:1">
      <c r="A292" s="1181">
        <f>IF('Форма 4.10.1'!$H$31="",1,0)</f>
        <v>0</v>
      </c>
    </row>
    <row r="293" spans="1:1">
      <c r="A293" s="1181">
        <f>IF('Форма 4.10.1'!$I$31="",1,0)</f>
        <v>0</v>
      </c>
    </row>
    <row r="294" spans="1:1">
      <c r="A294" s="1181">
        <f>IF('Форма 4.10.1'!$J$31="",1,0)</f>
        <v>0</v>
      </c>
    </row>
    <row r="295" spans="1:1">
      <c r="A295" s="1181">
        <f>IF('Форма 4.10.1'!$H$52="",1,0)</f>
        <v>0</v>
      </c>
    </row>
    <row r="296" spans="1:1">
      <c r="A296" s="1181">
        <f>IF('Форма 4.10.1'!$I$52="",1,0)</f>
        <v>0</v>
      </c>
    </row>
    <row r="297" spans="1:1">
      <c r="A297" s="1181">
        <f>IF('Форма 4.10.1'!$J$52="",1,0)</f>
        <v>0</v>
      </c>
    </row>
    <row r="298" spans="1:1">
      <c r="A298" s="1181">
        <f>IF('Форма 4.10.1'!$H$71="",1,0)</f>
        <v>0</v>
      </c>
    </row>
    <row r="299" spans="1:1">
      <c r="A299" s="1181">
        <f>IF('Форма 4.10.1'!$I$71="",1,0)</f>
        <v>0</v>
      </c>
    </row>
    <row r="300" spans="1:1">
      <c r="A300" s="1181">
        <f>IF('Форма 4.10.1'!$J$71="",1,0)</f>
        <v>0</v>
      </c>
    </row>
    <row r="301" spans="1:1">
      <c r="A301" s="1181">
        <f>IF('Форма 4.10.1'!$H$90="",1,0)</f>
        <v>0</v>
      </c>
    </row>
    <row r="302" spans="1:1">
      <c r="A302" s="1181">
        <f>IF('Форма 4.10.1'!$I$90="",1,0)</f>
        <v>0</v>
      </c>
    </row>
    <row r="303" spans="1:1">
      <c r="A303" s="1181">
        <f>IF('Форма 4.10.1'!$J$90="",1,0)</f>
        <v>0</v>
      </c>
    </row>
    <row r="304" spans="1:1">
      <c r="A304" s="1181">
        <f>IF('Форма 4.10.1'!$H$109="",1,0)</f>
        <v>0</v>
      </c>
    </row>
    <row r="305" spans="1:1">
      <c r="A305" s="1181">
        <f>IF('Форма 4.10.1'!$I$109="",1,0)</f>
        <v>0</v>
      </c>
    </row>
    <row r="306" spans="1:1">
      <c r="A306" s="1181">
        <f>IF('Форма 4.10.1'!$J$109="",1,0)</f>
        <v>0</v>
      </c>
    </row>
    <row r="307" spans="1:1">
      <c r="A307" s="1181">
        <f>IF('Форма 4.10.1'!$H$33="",1,0)</f>
        <v>0</v>
      </c>
    </row>
    <row r="308" spans="1:1">
      <c r="A308" s="1181">
        <f>IF('Форма 4.10.1'!$I$33="",1,0)</f>
        <v>0</v>
      </c>
    </row>
    <row r="309" spans="1:1">
      <c r="A309" s="1181">
        <f>IF('Форма 4.10.1'!$J$33="",1,0)</f>
        <v>0</v>
      </c>
    </row>
    <row r="310" spans="1:1">
      <c r="A310" s="1181">
        <f>IF('Форма 4.10.1'!$H$54="",1,0)</f>
        <v>0</v>
      </c>
    </row>
    <row r="311" spans="1:1">
      <c r="A311" s="1181">
        <f>IF('Форма 4.10.1'!$I$54="",1,0)</f>
        <v>0</v>
      </c>
    </row>
    <row r="312" spans="1:1">
      <c r="A312" s="1181">
        <f>IF('Форма 4.10.1'!$J$54="",1,0)</f>
        <v>0</v>
      </c>
    </row>
    <row r="313" spans="1:1">
      <c r="A313" s="1181">
        <f>IF('Форма 4.10.1'!$H$73="",1,0)</f>
        <v>0</v>
      </c>
    </row>
    <row r="314" spans="1:1">
      <c r="A314" s="1181">
        <f>IF('Форма 4.10.1'!$I$73="",1,0)</f>
        <v>0</v>
      </c>
    </row>
    <row r="315" spans="1:1">
      <c r="A315" s="1181">
        <f>IF('Форма 4.10.1'!$J$73="",1,0)</f>
        <v>0</v>
      </c>
    </row>
    <row r="316" spans="1:1">
      <c r="A316" s="1181">
        <f>IF('Форма 4.10.1'!$H$92="",1,0)</f>
        <v>0</v>
      </c>
    </row>
    <row r="317" spans="1:1">
      <c r="A317" s="1181">
        <f>IF('Форма 4.10.1'!$I$92="",1,0)</f>
        <v>0</v>
      </c>
    </row>
    <row r="318" spans="1:1">
      <c r="A318" s="1181">
        <f>IF('Форма 4.10.1'!$J$92="",1,0)</f>
        <v>0</v>
      </c>
    </row>
    <row r="319" spans="1:1">
      <c r="A319" s="1181">
        <f>IF('Форма 4.10.1'!$H$111="",1,0)</f>
        <v>0</v>
      </c>
    </row>
    <row r="320" spans="1:1">
      <c r="A320" s="1181">
        <f>IF('Форма 4.10.1'!$I$111="",1,0)</f>
        <v>0</v>
      </c>
    </row>
    <row r="321" spans="1:1">
      <c r="A321" s="1181">
        <f>IF('Форма 4.10.1'!$J$111="",1,0)</f>
        <v>0</v>
      </c>
    </row>
    <row r="322" spans="1:1">
      <c r="A322" s="1193">
        <f>IF('Форма 4.10.1'!$K$36="",1,0)</f>
        <v>0</v>
      </c>
    </row>
    <row r="323" spans="1:1">
      <c r="A323" s="1193">
        <f>IF('Форма 4.10.1'!$K$15="",1,0)</f>
        <v>0</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LINK">
    <tabColor indexed="47"/>
  </sheetPr>
  <dimension ref="A1:C3"/>
  <sheetViews>
    <sheetView showGridLines="0" zoomScaleNormal="100" workbookViewId="0"/>
  </sheetViews>
  <sheetFormatPr defaultRowHeight="11.25"/>
  <cols>
    <col min="1" max="16384" width="9.140625" style="1197"/>
  </cols>
  <sheetData>
    <row r="1" spans="1:3">
      <c r="A1" s="1197" t="s">
        <v>488</v>
      </c>
      <c r="B1" s="1197" t="s">
        <v>489</v>
      </c>
      <c r="C1" s="1197" t="s">
        <v>65</v>
      </c>
    </row>
    <row r="2" spans="1:3">
      <c r="A2" s="1197">
        <v>4189678</v>
      </c>
      <c r="B2" s="1197" t="s">
        <v>842</v>
      </c>
      <c r="C2" s="1197" t="s">
        <v>843</v>
      </c>
    </row>
    <row r="3" spans="1:3">
      <c r="A3" s="1197">
        <v>4190415</v>
      </c>
      <c r="B3" s="1197" t="s">
        <v>844</v>
      </c>
      <c r="C3" s="1197" t="s">
        <v>843</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DS">
    <tabColor rgb="FFFFCC99"/>
  </sheetPr>
  <dimension ref="B3:B6"/>
  <sheetViews>
    <sheetView showGridLines="0" zoomScaleNormal="100" workbookViewId="0"/>
  </sheetViews>
  <sheetFormatPr defaultRowHeight="11.25"/>
  <cols>
    <col min="1" max="1" width="9.140625" style="251"/>
    <col min="2" max="2" width="66" style="251" customWidth="1"/>
    <col min="3" max="16384" width="9.140625" style="251"/>
  </cols>
  <sheetData>
    <row r="3" spans="2:2">
      <c r="B3" s="329" t="s">
        <v>1102</v>
      </c>
    </row>
    <row r="4" spans="2:2">
      <c r="B4" s="329" t="s">
        <v>1103</v>
      </c>
    </row>
    <row r="5" spans="2:2" ht="22.5">
      <c r="B5" s="329" t="s">
        <v>1104</v>
      </c>
    </row>
    <row r="6" spans="2:2">
      <c r="B6" s="329" t="s">
        <v>492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TTP">
    <tabColor rgb="FFFFCC99"/>
  </sheetPr>
  <dimension ref="A1"/>
  <sheetViews>
    <sheetView showGridLines="0" zoomScaleNormal="100" workbookViewId="0"/>
  </sheetViews>
  <sheetFormatPr defaultRowHeight="11.25"/>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zimChoose">
    <tabColor indexed="47"/>
  </sheetPr>
  <dimension ref="A1"/>
  <sheetViews>
    <sheetView showGridLines="0" zoomScaleNormal="85" workbookViewId="0"/>
  </sheetViews>
  <sheetFormatPr defaultRowHeight="11.25"/>
  <cols>
    <col min="1" max="1" width="9.140625" style="279"/>
    <col min="2" max="16384" width="9.140625" style="184"/>
  </cols>
  <sheetData/>
  <sheetProtection formatColumns="0" formatRows="0"/>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heetMain">
    <tabColor rgb="FFFFCC99"/>
  </sheetPr>
  <dimension ref="A1:E8"/>
  <sheetViews>
    <sheetView showGridLines="0" zoomScaleNormal="100" workbookViewId="0"/>
  </sheetViews>
  <sheetFormatPr defaultRowHeight="15"/>
  <cols>
    <col min="1" max="1" width="38.42578125" style="220" customWidth="1"/>
    <col min="2" max="16384" width="9.140625" style="220"/>
  </cols>
  <sheetData>
    <row r="1" spans="1:5">
      <c r="A1" s="221" t="s">
        <v>389</v>
      </c>
      <c r="B1" s="221" t="s">
        <v>390</v>
      </c>
      <c r="C1" s="221"/>
      <c r="D1" s="221"/>
      <c r="E1" s="221"/>
    </row>
    <row r="2" spans="1:5">
      <c r="A2" s="221"/>
      <c r="B2" s="221"/>
      <c r="C2" s="221"/>
      <c r="D2" s="221"/>
      <c r="E2" s="221"/>
    </row>
    <row r="3" spans="1:5">
      <c r="A3" s="221"/>
      <c r="B3" s="221"/>
      <c r="C3" s="221"/>
      <c r="D3" s="221"/>
      <c r="E3" s="221"/>
    </row>
    <row r="4" spans="1:5">
      <c r="A4" s="221"/>
      <c r="B4" s="221"/>
      <c r="C4" s="221"/>
      <c r="D4" s="221"/>
      <c r="E4" s="221"/>
    </row>
    <row r="5" spans="1:5">
      <c r="A5" s="221"/>
      <c r="B5" s="221"/>
      <c r="C5" s="221"/>
      <c r="D5" s="221"/>
      <c r="E5" s="221"/>
    </row>
    <row r="6" spans="1:5">
      <c r="A6" s="221"/>
      <c r="B6" s="221"/>
      <c r="C6" s="221"/>
      <c r="D6" s="221"/>
      <c r="E6" s="221"/>
    </row>
    <row r="7" spans="1:5">
      <c r="A7" s="221"/>
      <c r="B7" s="221"/>
      <c r="C7" s="221"/>
      <c r="D7" s="221"/>
      <c r="E7" s="221"/>
    </row>
    <row r="8" spans="1:5">
      <c r="A8" s="221"/>
      <c r="B8" s="221"/>
      <c r="C8" s="221"/>
      <c r="D8" s="221"/>
      <c r="E8" s="221"/>
    </row>
  </sheetData>
  <sheetProtection formatColumns="0" formatRows="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1">
    <tabColor rgb="FFCCCCFF"/>
    <pageSetUpPr fitToPage="1"/>
  </sheetPr>
  <dimension ref="A1:IV23"/>
  <sheetViews>
    <sheetView showGridLines="0" topLeftCell="C3" zoomScaleNormal="100" workbookViewId="0">
      <selection activeCell="K34" sqref="K34"/>
    </sheetView>
  </sheetViews>
  <sheetFormatPr defaultRowHeight="14.25"/>
  <cols>
    <col min="1" max="1" width="9.140625" style="119" hidden="1" customWidth="1"/>
    <col min="2" max="2" width="9.140625" style="35" hidden="1" customWidth="1"/>
    <col min="3" max="3" width="3.7109375" style="224" customWidth="1"/>
    <col min="4" max="4" width="6.28515625" style="35" customWidth="1"/>
    <col min="5" max="5" width="46.42578125" style="35" customWidth="1"/>
    <col min="6" max="6" width="3.7109375" style="35" customWidth="1"/>
    <col min="7" max="7" width="5.7109375" style="35" customWidth="1"/>
    <col min="8" max="8" width="41.42578125" style="35" bestFit="1" customWidth="1"/>
    <col min="9" max="9" width="3.7109375" style="35" customWidth="1"/>
    <col min="10" max="10" width="5.7109375" style="35" customWidth="1"/>
    <col min="11" max="11" width="32.5703125" style="35" customWidth="1"/>
    <col min="12" max="12" width="14.85546875" style="35" customWidth="1"/>
    <col min="13" max="13" width="3.7109375" style="204" hidden="1" customWidth="1"/>
    <col min="14" max="16" width="9.140625" style="204" hidden="1" customWidth="1"/>
    <col min="17" max="17" width="25.7109375" style="335" hidden="1" customWidth="1"/>
    <col min="18" max="18" width="14.42578125" style="204" hidden="1" customWidth="1"/>
    <col min="19" max="22" width="9.140625" style="332"/>
    <col min="23" max="16384" width="9.140625" style="35"/>
  </cols>
  <sheetData>
    <row r="1" spans="1:256" s="194" customFormat="1" ht="16.5" hidden="1" customHeight="1">
      <c r="C1" s="327"/>
      <c r="H1" s="327"/>
      <c r="I1" s="327"/>
      <c r="J1" s="327"/>
      <c r="K1" s="327" t="s">
        <v>491</v>
      </c>
      <c r="L1" s="336" t="s">
        <v>398</v>
      </c>
      <c r="M1" s="371" t="s">
        <v>490</v>
      </c>
      <c r="N1" s="371"/>
      <c r="O1" s="371"/>
      <c r="P1" s="371"/>
      <c r="Q1" s="372"/>
      <c r="R1" s="371"/>
      <c r="S1" s="371"/>
      <c r="T1" s="371"/>
      <c r="U1" s="371"/>
      <c r="V1" s="371"/>
      <c r="W1" s="336"/>
      <c r="X1" s="336"/>
      <c r="Y1" s="336"/>
      <c r="Z1" s="336"/>
      <c r="AA1" s="336"/>
      <c r="AB1" s="336"/>
      <c r="AC1" s="336"/>
      <c r="AD1" s="336"/>
      <c r="AE1" s="336"/>
      <c r="AF1" s="336"/>
      <c r="AG1" s="336"/>
      <c r="AH1" s="336"/>
      <c r="AI1" s="336"/>
      <c r="AJ1" s="336"/>
      <c r="AK1" s="336"/>
      <c r="AL1" s="336"/>
      <c r="AM1" s="336"/>
      <c r="AN1" s="336"/>
      <c r="AO1" s="336"/>
      <c r="AP1" s="336"/>
      <c r="AQ1" s="336"/>
      <c r="AR1" s="336"/>
      <c r="AS1" s="336"/>
      <c r="AT1" s="336"/>
      <c r="AU1" s="336"/>
      <c r="AV1" s="336"/>
      <c r="AW1" s="336"/>
      <c r="AX1" s="336"/>
      <c r="AY1" s="336"/>
      <c r="AZ1" s="336"/>
      <c r="BA1" s="336"/>
      <c r="BB1" s="336"/>
      <c r="BC1" s="336"/>
      <c r="BD1" s="336"/>
      <c r="BE1" s="336"/>
      <c r="BF1" s="336"/>
      <c r="BG1" s="336"/>
      <c r="BH1" s="336"/>
      <c r="BI1" s="336"/>
      <c r="BJ1" s="336"/>
      <c r="BK1" s="336"/>
      <c r="BL1" s="336"/>
      <c r="BM1" s="336"/>
      <c r="BN1" s="336"/>
      <c r="BO1" s="336"/>
      <c r="BP1" s="336"/>
      <c r="BQ1" s="336"/>
      <c r="BR1" s="336"/>
      <c r="BS1" s="336"/>
      <c r="BT1" s="336"/>
      <c r="BU1" s="336"/>
      <c r="BV1" s="336"/>
      <c r="BW1" s="336"/>
      <c r="BX1" s="336"/>
      <c r="BY1" s="336"/>
      <c r="BZ1" s="336"/>
      <c r="CA1" s="336"/>
      <c r="CB1" s="336"/>
      <c r="CC1" s="336"/>
      <c r="CD1" s="336"/>
      <c r="CE1" s="336"/>
      <c r="CF1" s="336"/>
      <c r="CG1" s="336"/>
      <c r="CH1" s="336"/>
      <c r="CI1" s="336"/>
      <c r="CJ1" s="336"/>
      <c r="CK1" s="336"/>
      <c r="CL1" s="336"/>
      <c r="CM1" s="336"/>
      <c r="CN1" s="336"/>
      <c r="CO1" s="336"/>
      <c r="CP1" s="336"/>
      <c r="CQ1" s="336"/>
      <c r="CR1" s="336"/>
      <c r="CS1" s="336"/>
      <c r="CT1" s="336"/>
      <c r="CU1" s="336"/>
      <c r="CV1" s="336"/>
      <c r="CW1" s="336"/>
      <c r="CX1" s="336"/>
      <c r="CY1" s="336"/>
      <c r="CZ1" s="336"/>
      <c r="DA1" s="336"/>
      <c r="DB1" s="336"/>
      <c r="DC1" s="336"/>
      <c r="DD1" s="336"/>
      <c r="DE1" s="336"/>
      <c r="DF1" s="336"/>
      <c r="DG1" s="336"/>
      <c r="DH1" s="336"/>
      <c r="DI1" s="336"/>
      <c r="DJ1" s="336"/>
      <c r="DK1" s="336"/>
      <c r="DL1" s="336"/>
      <c r="DM1" s="336"/>
      <c r="DN1" s="336"/>
      <c r="DO1" s="336"/>
      <c r="DP1" s="336"/>
      <c r="DQ1" s="336"/>
      <c r="DR1" s="336"/>
      <c r="DS1" s="336"/>
      <c r="DT1" s="336"/>
      <c r="DU1" s="336"/>
      <c r="DV1" s="336"/>
      <c r="DW1" s="336"/>
      <c r="DX1" s="336"/>
      <c r="DY1" s="336"/>
      <c r="DZ1" s="336"/>
      <c r="EA1" s="336"/>
      <c r="EB1" s="336"/>
      <c r="EC1" s="336"/>
      <c r="ED1" s="336"/>
      <c r="EE1" s="336"/>
      <c r="EF1" s="336"/>
      <c r="EG1" s="336"/>
      <c r="EH1" s="336"/>
      <c r="EI1" s="336"/>
      <c r="EJ1" s="336"/>
      <c r="EK1" s="336"/>
      <c r="EL1" s="336"/>
      <c r="EM1" s="336"/>
      <c r="EN1" s="336"/>
      <c r="EO1" s="336"/>
      <c r="EP1" s="336"/>
      <c r="EQ1" s="336"/>
      <c r="ER1" s="336"/>
      <c r="ES1" s="336"/>
      <c r="ET1" s="336"/>
      <c r="EU1" s="336"/>
      <c r="EV1" s="336"/>
      <c r="EW1" s="336"/>
      <c r="EX1" s="336"/>
      <c r="EY1" s="336"/>
      <c r="EZ1" s="336"/>
      <c r="FA1" s="336"/>
      <c r="FB1" s="336"/>
      <c r="FC1" s="336"/>
      <c r="FD1" s="336"/>
      <c r="FE1" s="336"/>
      <c r="FF1" s="336"/>
      <c r="FG1" s="336"/>
      <c r="FH1" s="336"/>
      <c r="FI1" s="336"/>
      <c r="FJ1" s="336"/>
      <c r="FK1" s="336"/>
      <c r="FL1" s="336"/>
      <c r="FM1" s="336"/>
      <c r="FN1" s="336"/>
      <c r="FO1" s="336"/>
      <c r="FP1" s="336"/>
      <c r="FQ1" s="336"/>
      <c r="FR1" s="336"/>
      <c r="FS1" s="336"/>
      <c r="FT1" s="336"/>
      <c r="FU1" s="336"/>
      <c r="FV1" s="336"/>
      <c r="FW1" s="336"/>
      <c r="FX1" s="336"/>
      <c r="FY1" s="336"/>
      <c r="FZ1" s="336"/>
      <c r="GA1" s="336"/>
      <c r="GB1" s="336"/>
      <c r="GC1" s="336"/>
      <c r="GD1" s="336"/>
      <c r="GE1" s="336"/>
      <c r="GF1" s="336"/>
      <c r="GG1" s="336"/>
      <c r="GH1" s="336"/>
      <c r="GI1" s="336"/>
      <c r="GJ1" s="336"/>
      <c r="GK1" s="336"/>
      <c r="GL1" s="336"/>
      <c r="GM1" s="336"/>
      <c r="GN1" s="336"/>
      <c r="GO1" s="336"/>
      <c r="GP1" s="336"/>
      <c r="GQ1" s="336"/>
      <c r="GR1" s="336"/>
      <c r="GS1" s="336"/>
      <c r="GT1" s="336"/>
      <c r="GU1" s="336"/>
      <c r="GV1" s="336"/>
      <c r="GW1" s="336"/>
      <c r="GX1" s="336"/>
      <c r="GY1" s="336"/>
      <c r="GZ1" s="336"/>
      <c r="HA1" s="336"/>
      <c r="HB1" s="336"/>
      <c r="HC1" s="336"/>
      <c r="HD1" s="336"/>
      <c r="HE1" s="336"/>
      <c r="HF1" s="336"/>
      <c r="HG1" s="336"/>
      <c r="HH1" s="336"/>
      <c r="HI1" s="336"/>
      <c r="HJ1" s="336"/>
      <c r="HK1" s="336"/>
      <c r="HL1" s="336"/>
      <c r="HM1" s="336"/>
      <c r="HN1" s="336"/>
      <c r="HO1" s="336"/>
      <c r="HP1" s="336"/>
      <c r="HQ1" s="336"/>
      <c r="HR1" s="336"/>
      <c r="HS1" s="336"/>
      <c r="HT1" s="336"/>
      <c r="HU1" s="336"/>
      <c r="HV1" s="336"/>
      <c r="HW1" s="336"/>
      <c r="HX1" s="336"/>
      <c r="HY1" s="336"/>
      <c r="HZ1" s="336"/>
      <c r="IA1" s="336"/>
      <c r="IB1" s="336"/>
      <c r="IC1" s="336"/>
      <c r="ID1" s="336"/>
      <c r="IE1" s="336"/>
      <c r="IF1" s="336"/>
      <c r="IG1" s="336"/>
      <c r="IH1" s="336"/>
      <c r="II1" s="336"/>
      <c r="IJ1" s="336"/>
      <c r="IK1" s="336"/>
      <c r="IL1" s="336"/>
      <c r="IM1" s="336"/>
      <c r="IN1" s="336"/>
      <c r="IO1" s="336"/>
      <c r="IP1" s="336"/>
      <c r="IQ1" s="336"/>
      <c r="IR1" s="336"/>
      <c r="IS1" s="336"/>
      <c r="IT1" s="336"/>
      <c r="IU1" s="336"/>
      <c r="IV1" s="336"/>
    </row>
    <row r="2" spans="1:256" s="340" customFormat="1" ht="16.5" hidden="1" customHeight="1">
      <c r="A2" s="337"/>
      <c r="B2" s="337"/>
      <c r="C2" s="338"/>
      <c r="D2" s="337"/>
      <c r="E2" s="337"/>
      <c r="F2" s="337"/>
      <c r="G2" s="337"/>
      <c r="H2" s="337"/>
      <c r="I2" s="337"/>
      <c r="J2" s="337"/>
      <c r="K2" s="337"/>
      <c r="L2" s="337"/>
      <c r="M2" s="371"/>
      <c r="N2" s="371"/>
      <c r="O2" s="371"/>
      <c r="P2" s="371"/>
      <c r="Q2" s="372"/>
      <c r="R2" s="371"/>
      <c r="S2" s="339"/>
      <c r="T2" s="339"/>
      <c r="U2" s="339"/>
      <c r="V2" s="339"/>
      <c r="W2" s="338"/>
      <c r="X2" s="338"/>
      <c r="Y2" s="338"/>
      <c r="Z2" s="338"/>
      <c r="AA2" s="338"/>
      <c r="AB2" s="338"/>
      <c r="AC2" s="338"/>
      <c r="AD2" s="338"/>
      <c r="AE2" s="338"/>
      <c r="AF2" s="338"/>
      <c r="AG2" s="338"/>
      <c r="AH2" s="338"/>
      <c r="AI2" s="338"/>
      <c r="AJ2" s="338"/>
      <c r="AK2" s="338"/>
      <c r="AL2" s="338"/>
      <c r="AM2" s="338"/>
      <c r="AN2" s="338"/>
      <c r="AO2" s="338"/>
      <c r="AP2" s="338"/>
      <c r="AQ2" s="338"/>
      <c r="AR2" s="338"/>
      <c r="AS2" s="338"/>
      <c r="AT2" s="338"/>
      <c r="AU2" s="338"/>
      <c r="AV2" s="338"/>
      <c r="AW2" s="338"/>
      <c r="AX2" s="338"/>
      <c r="AY2" s="338"/>
      <c r="AZ2" s="338"/>
      <c r="BA2" s="338"/>
      <c r="BB2" s="338"/>
      <c r="BC2" s="338"/>
      <c r="BD2" s="338"/>
      <c r="BE2" s="338"/>
      <c r="BF2" s="338"/>
      <c r="BG2" s="338"/>
      <c r="BH2" s="338"/>
      <c r="BI2" s="338"/>
      <c r="BJ2" s="338"/>
      <c r="BK2" s="338"/>
      <c r="BL2" s="338"/>
      <c r="BM2" s="338"/>
      <c r="BN2" s="338"/>
      <c r="BO2" s="338"/>
      <c r="BP2" s="338"/>
      <c r="BQ2" s="338"/>
      <c r="BR2" s="338"/>
      <c r="BS2" s="338"/>
      <c r="BT2" s="338"/>
      <c r="BU2" s="338"/>
      <c r="BV2" s="338"/>
      <c r="BW2" s="338"/>
      <c r="BX2" s="338"/>
      <c r="BY2" s="338"/>
      <c r="BZ2" s="338"/>
      <c r="CA2" s="338"/>
      <c r="CB2" s="338"/>
      <c r="CC2" s="338"/>
      <c r="CD2" s="338"/>
      <c r="CE2" s="338"/>
      <c r="CF2" s="338"/>
      <c r="CG2" s="338"/>
      <c r="CH2" s="338"/>
      <c r="CI2" s="338"/>
      <c r="CJ2" s="338"/>
      <c r="CK2" s="338"/>
      <c r="CL2" s="338"/>
      <c r="CM2" s="338"/>
      <c r="CN2" s="338"/>
      <c r="CO2" s="338"/>
      <c r="CP2" s="338"/>
      <c r="CQ2" s="338"/>
      <c r="CR2" s="338"/>
      <c r="CS2" s="338"/>
      <c r="CT2" s="338"/>
      <c r="CU2" s="338"/>
      <c r="CV2" s="338"/>
      <c r="CW2" s="338"/>
      <c r="CX2" s="338"/>
      <c r="CY2" s="338"/>
      <c r="CZ2" s="338"/>
      <c r="DA2" s="338"/>
      <c r="DB2" s="338"/>
      <c r="DC2" s="338"/>
      <c r="DD2" s="338"/>
      <c r="DE2" s="338"/>
      <c r="DF2" s="338"/>
      <c r="DG2" s="338"/>
      <c r="DH2" s="338"/>
      <c r="DI2" s="338"/>
      <c r="DJ2" s="338"/>
      <c r="DK2" s="338"/>
      <c r="DL2" s="338"/>
      <c r="DM2" s="338"/>
      <c r="DN2" s="338"/>
      <c r="DO2" s="338"/>
      <c r="DP2" s="338"/>
      <c r="DQ2" s="338"/>
      <c r="DR2" s="338"/>
      <c r="DS2" s="338"/>
      <c r="DT2" s="338"/>
      <c r="DU2" s="338"/>
      <c r="DV2" s="338"/>
      <c r="DW2" s="338"/>
      <c r="DX2" s="338"/>
      <c r="DY2" s="338"/>
      <c r="DZ2" s="338"/>
      <c r="EA2" s="338"/>
      <c r="EB2" s="338"/>
      <c r="EC2" s="338"/>
      <c r="ED2" s="338"/>
      <c r="EE2" s="338"/>
      <c r="EF2" s="338"/>
      <c r="EG2" s="338"/>
      <c r="EH2" s="338"/>
      <c r="EI2" s="338"/>
      <c r="EJ2" s="338"/>
      <c r="EK2" s="338"/>
      <c r="EL2" s="338"/>
      <c r="EM2" s="338"/>
      <c r="EN2" s="338"/>
      <c r="EO2" s="338"/>
      <c r="EP2" s="338"/>
      <c r="EQ2" s="338"/>
      <c r="ER2" s="338"/>
      <c r="ES2" s="338"/>
      <c r="ET2" s="338"/>
    </row>
    <row r="3" spans="1:256" s="120" customFormat="1" ht="3" customHeight="1">
      <c r="A3" s="119"/>
      <c r="B3" s="35"/>
      <c r="C3" s="222"/>
      <c r="D3" s="94"/>
      <c r="E3" s="94"/>
      <c r="F3" s="94"/>
      <c r="G3" s="94"/>
      <c r="H3" s="94"/>
      <c r="I3" s="94"/>
      <c r="J3" s="94"/>
      <c r="K3" s="94"/>
      <c r="L3" s="225"/>
      <c r="M3" s="204"/>
      <c r="N3" s="204"/>
      <c r="O3" s="204"/>
      <c r="P3" s="204"/>
      <c r="Q3" s="335"/>
      <c r="R3" s="204"/>
      <c r="S3" s="332"/>
      <c r="T3" s="332"/>
      <c r="U3" s="332"/>
      <c r="V3" s="332"/>
    </row>
    <row r="4" spans="1:256" s="120" customFormat="1" ht="22.5">
      <c r="A4" s="119"/>
      <c r="B4" s="35"/>
      <c r="C4" s="222"/>
      <c r="D4" s="1233" t="s">
        <v>394</v>
      </c>
      <c r="E4" s="1234"/>
      <c r="F4" s="1234"/>
      <c r="G4" s="1234"/>
      <c r="H4" s="1235"/>
      <c r="I4" s="406"/>
      <c r="M4" s="204"/>
      <c r="N4" s="204"/>
      <c r="O4" s="204"/>
      <c r="P4" s="204"/>
      <c r="Q4" s="335"/>
      <c r="R4" s="204"/>
      <c r="S4" s="332"/>
      <c r="T4" s="332"/>
      <c r="U4" s="332"/>
      <c r="V4" s="332"/>
    </row>
    <row r="5" spans="1:256" s="120" customFormat="1" ht="3" hidden="1" customHeight="1">
      <c r="A5" s="119"/>
      <c r="B5" s="35"/>
      <c r="C5" s="222"/>
      <c r="D5" s="94"/>
      <c r="E5" s="94"/>
      <c r="F5" s="94"/>
      <c r="G5" s="94"/>
      <c r="H5" s="226"/>
      <c r="I5" s="226"/>
      <c r="J5" s="226"/>
      <c r="K5" s="226"/>
      <c r="L5" s="227"/>
      <c r="M5" s="204"/>
      <c r="N5" s="204"/>
      <c r="O5" s="204"/>
      <c r="P5" s="204"/>
      <c r="Q5" s="335"/>
      <c r="R5" s="204"/>
      <c r="S5" s="332"/>
      <c r="T5" s="332"/>
      <c r="U5" s="332"/>
      <c r="V5" s="332"/>
    </row>
    <row r="6" spans="1:256" s="120" customFormat="1" ht="20.100000000000001" hidden="1" customHeight="1">
      <c r="A6" s="228"/>
      <c r="B6" s="228"/>
      <c r="C6" s="222"/>
      <c r="D6" s="1236"/>
      <c r="E6" s="1236"/>
      <c r="F6" s="1237" t="s">
        <v>82</v>
      </c>
      <c r="G6" s="1237"/>
      <c r="H6" s="226"/>
      <c r="I6" s="226"/>
      <c r="J6" s="229"/>
      <c r="K6" s="230"/>
      <c r="L6" s="230"/>
      <c r="M6" s="204"/>
      <c r="N6" s="204"/>
      <c r="O6" s="204"/>
      <c r="P6" s="204"/>
      <c r="Q6" s="335"/>
      <c r="R6" s="204"/>
      <c r="S6" s="332"/>
      <c r="T6" s="332"/>
      <c r="U6" s="332"/>
      <c r="V6" s="332"/>
    </row>
    <row r="7" spans="1:256" ht="3" customHeight="1"/>
    <row r="8" spans="1:256" s="120" customFormat="1">
      <c r="A8" s="119"/>
      <c r="B8" s="35"/>
      <c r="C8" s="222"/>
      <c r="D8" s="1224" t="s">
        <v>15</v>
      </c>
      <c r="E8" s="1224"/>
      <c r="F8" s="1224" t="s">
        <v>395</v>
      </c>
      <c r="G8" s="1224"/>
      <c r="H8" s="1224"/>
      <c r="I8" s="1238" t="s">
        <v>396</v>
      </c>
      <c r="J8" s="1238"/>
      <c r="K8" s="1238"/>
      <c r="L8" s="1238"/>
      <c r="M8" s="204"/>
      <c r="N8" s="204"/>
      <c r="O8" s="204"/>
      <c r="P8" s="204"/>
      <c r="Q8" s="335"/>
      <c r="R8" s="204"/>
      <c r="S8" s="332"/>
      <c r="T8" s="332"/>
      <c r="U8" s="332"/>
      <c r="V8" s="332"/>
    </row>
    <row r="9" spans="1:256" s="120" customFormat="1" ht="20.25" customHeight="1">
      <c r="A9" s="119"/>
      <c r="B9" s="35"/>
      <c r="C9" s="222"/>
      <c r="D9" s="232" t="s">
        <v>90</v>
      </c>
      <c r="E9" s="232" t="s">
        <v>397</v>
      </c>
      <c r="F9" s="1229" t="s">
        <v>90</v>
      </c>
      <c r="G9" s="1230"/>
      <c r="H9" s="233" t="s">
        <v>397</v>
      </c>
      <c r="I9" s="1231" t="s">
        <v>90</v>
      </c>
      <c r="J9" s="1231"/>
      <c r="K9" s="233" t="s">
        <v>397</v>
      </c>
      <c r="L9" s="233" t="s">
        <v>398</v>
      </c>
      <c r="M9" s="204"/>
      <c r="N9" s="204"/>
      <c r="O9" s="204"/>
      <c r="P9" s="204"/>
      <c r="Q9" s="335"/>
      <c r="R9" s="204"/>
      <c r="S9" s="332"/>
      <c r="T9" s="332"/>
      <c r="U9" s="332"/>
      <c r="V9" s="332"/>
    </row>
    <row r="10" spans="1:256" ht="12" customHeight="1">
      <c r="C10" s="241"/>
      <c r="D10" s="330" t="s">
        <v>91</v>
      </c>
      <c r="E10" s="330" t="s">
        <v>47</v>
      </c>
      <c r="F10" s="1232" t="s">
        <v>48</v>
      </c>
      <c r="G10" s="1232"/>
      <c r="H10" s="330" t="s">
        <v>49</v>
      </c>
      <c r="I10" s="1232" t="s">
        <v>66</v>
      </c>
      <c r="J10" s="1232"/>
      <c r="K10" s="330" t="s">
        <v>67</v>
      </c>
      <c r="L10" s="330" t="s">
        <v>181</v>
      </c>
      <c r="M10" s="255"/>
      <c r="N10" s="255"/>
      <c r="O10" s="255"/>
      <c r="P10" s="255"/>
      <c r="Q10" s="231"/>
      <c r="R10" s="255"/>
      <c r="S10" s="331"/>
      <c r="T10" s="331"/>
      <c r="U10" s="331"/>
      <c r="V10" s="331"/>
    </row>
    <row r="11" spans="1:256" s="120" customFormat="1" hidden="1">
      <c r="A11" s="35"/>
      <c r="B11" s="35"/>
      <c r="C11" s="222"/>
      <c r="D11" s="234">
        <v>0</v>
      </c>
      <c r="E11" s="235"/>
      <c r="F11" s="155"/>
      <c r="G11" s="155"/>
      <c r="H11" s="236"/>
      <c r="I11" s="237"/>
      <c r="J11" s="155"/>
      <c r="K11" s="236"/>
      <c r="L11" s="238"/>
      <c r="M11" s="375" t="s">
        <v>496</v>
      </c>
      <c r="N11" s="204"/>
      <c r="O11" s="204"/>
      <c r="P11" s="204" t="s">
        <v>494</v>
      </c>
      <c r="Q11" s="335" t="s">
        <v>495</v>
      </c>
      <c r="R11" s="204" t="s">
        <v>559</v>
      </c>
      <c r="S11" s="332"/>
      <c r="T11" s="332"/>
      <c r="U11" s="332"/>
      <c r="V11" s="332"/>
    </row>
    <row r="12" spans="1:256" s="257" customFormat="1" ht="0.95" customHeight="1">
      <c r="A12" s="84"/>
      <c r="B12" s="1088" t="s">
        <v>402</v>
      </c>
      <c r="C12" s="1223"/>
      <c r="D12" s="1224">
        <v>1</v>
      </c>
      <c r="E12" s="1225" t="s">
        <v>1102</v>
      </c>
      <c r="F12" s="1177"/>
      <c r="G12" s="1174">
        <v>0</v>
      </c>
      <c r="H12" s="333"/>
      <c r="I12" s="242"/>
      <c r="J12" s="370" t="s">
        <v>493</v>
      </c>
      <c r="K12" s="1083"/>
      <c r="L12" s="258"/>
      <c r="M12" s="1094">
        <f t="shared" ref="M12:M17" si="0">mergeValue(H12)</f>
        <v>0</v>
      </c>
      <c r="N12" s="1093"/>
      <c r="O12" s="1093"/>
      <c r="P12" s="1094" t="str">
        <f>IF(ISERROR(MATCH(Q12,MODesc,0)),"n","y")</f>
        <v>y</v>
      </c>
      <c r="Q12" s="1093" t="s">
        <v>1102</v>
      </c>
      <c r="R12" s="1094" t="str">
        <f>K12&amp;"("&amp;L12&amp;")"</f>
        <v>()</v>
      </c>
      <c r="S12" s="1088"/>
      <c r="T12" s="1088"/>
      <c r="U12" s="240"/>
      <c r="V12" s="1088"/>
      <c r="W12" s="1088"/>
      <c r="X12" s="1088"/>
      <c r="Y12" s="256"/>
      <c r="Z12" s="256"/>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3"/>
      <c r="BD12" s="563"/>
      <c r="BE12" s="563"/>
      <c r="BF12" s="563"/>
      <c r="BG12" s="563"/>
      <c r="BH12" s="563"/>
      <c r="BI12" s="563"/>
      <c r="BJ12" s="563"/>
      <c r="BK12" s="563"/>
      <c r="BL12" s="563"/>
      <c r="BM12" s="563"/>
      <c r="BN12" s="563"/>
      <c r="BO12" s="563"/>
      <c r="BP12" s="563"/>
      <c r="BQ12" s="563"/>
      <c r="BR12" s="563"/>
      <c r="BS12" s="563"/>
      <c r="BT12" s="563"/>
      <c r="BU12" s="563"/>
      <c r="BV12" s="256"/>
      <c r="BW12" s="256"/>
      <c r="BX12" s="256"/>
      <c r="BY12" s="256"/>
      <c r="BZ12" s="256"/>
      <c r="CA12" s="256"/>
      <c r="CB12" s="256"/>
      <c r="CC12" s="256"/>
      <c r="CD12" s="256"/>
      <c r="CE12" s="256"/>
    </row>
    <row r="13" spans="1:256" s="257" customFormat="1" ht="0.95" customHeight="1">
      <c r="A13" s="84"/>
      <c r="B13" s="1088" t="s">
        <v>402</v>
      </c>
      <c r="C13" s="1223"/>
      <c r="D13" s="1224"/>
      <c r="E13" s="1226"/>
      <c r="F13" s="1227"/>
      <c r="G13" s="1224">
        <v>1</v>
      </c>
      <c r="H13" s="1222" t="s">
        <v>818</v>
      </c>
      <c r="I13" s="242"/>
      <c r="J13" s="370" t="s">
        <v>493</v>
      </c>
      <c r="K13" s="1083"/>
      <c r="L13" s="258"/>
      <c r="M13" s="1094" t="str">
        <f t="shared" si="0"/>
        <v>город Апатиты</v>
      </c>
      <c r="N13" s="1093"/>
      <c r="O13" s="1093"/>
      <c r="P13" s="1093"/>
      <c r="Q13" s="1093"/>
      <c r="R13" s="1094" t="str">
        <f>K13&amp;"("&amp;L13&amp;")"</f>
        <v>()</v>
      </c>
      <c r="S13" s="1088"/>
      <c r="T13" s="1088"/>
      <c r="U13" s="240"/>
      <c r="V13" s="1088"/>
      <c r="W13" s="1088"/>
      <c r="X13" s="1088"/>
      <c r="Y13" s="256"/>
      <c r="Z13" s="256"/>
      <c r="AA13" s="563"/>
      <c r="AB13" s="563"/>
      <c r="AC13" s="563"/>
      <c r="AD13" s="563"/>
      <c r="AE13" s="563"/>
      <c r="AF13" s="563"/>
      <c r="AG13" s="563"/>
      <c r="AH13" s="563"/>
      <c r="AI13" s="563"/>
      <c r="AJ13" s="563"/>
      <c r="AK13" s="563"/>
      <c r="AL13" s="563"/>
      <c r="AM13" s="563"/>
      <c r="AN13" s="563"/>
      <c r="AO13" s="563"/>
      <c r="AP13" s="563"/>
      <c r="AQ13" s="563"/>
      <c r="AR13" s="563"/>
      <c r="AS13" s="563"/>
      <c r="AT13" s="563"/>
      <c r="AU13" s="563"/>
      <c r="AV13" s="563"/>
      <c r="AW13" s="563"/>
      <c r="AX13" s="563"/>
      <c r="AY13" s="563"/>
      <c r="AZ13" s="563"/>
      <c r="BA13" s="563"/>
      <c r="BB13" s="563"/>
      <c r="BC13" s="563"/>
      <c r="BD13" s="563"/>
      <c r="BE13" s="563"/>
      <c r="BF13" s="563"/>
      <c r="BG13" s="563"/>
      <c r="BH13" s="563"/>
      <c r="BI13" s="563"/>
      <c r="BJ13" s="563"/>
      <c r="BK13" s="563"/>
      <c r="BL13" s="563"/>
      <c r="BM13" s="563"/>
      <c r="BN13" s="563"/>
      <c r="BO13" s="563"/>
      <c r="BP13" s="563"/>
      <c r="BQ13" s="563"/>
      <c r="BR13" s="563"/>
      <c r="BS13" s="563"/>
      <c r="BT13" s="563"/>
      <c r="BU13" s="563"/>
      <c r="BV13" s="256"/>
      <c r="BW13" s="256"/>
      <c r="BX13" s="256"/>
      <c r="BY13" s="256"/>
      <c r="BZ13" s="256"/>
      <c r="CA13" s="256"/>
      <c r="CB13" s="256"/>
      <c r="CC13" s="256"/>
      <c r="CD13" s="256"/>
      <c r="CE13" s="256"/>
    </row>
    <row r="14" spans="1:256" s="257" customFormat="1" ht="15" customHeight="1">
      <c r="A14" s="84"/>
      <c r="B14" s="1088" t="s">
        <v>402</v>
      </c>
      <c r="C14" s="1223"/>
      <c r="D14" s="1224"/>
      <c r="E14" s="1226"/>
      <c r="F14" s="1228"/>
      <c r="G14" s="1224"/>
      <c r="H14" s="1222"/>
      <c r="I14" s="1180"/>
      <c r="J14" s="1174">
        <v>1</v>
      </c>
      <c r="K14" s="1176" t="s">
        <v>818</v>
      </c>
      <c r="L14" s="239" t="s">
        <v>819</v>
      </c>
      <c r="M14" s="1094" t="str">
        <f t="shared" si="0"/>
        <v>город Апатиты</v>
      </c>
      <c r="N14" s="1093"/>
      <c r="O14" s="1093"/>
      <c r="P14" s="1093"/>
      <c r="Q14" s="1093"/>
      <c r="R14" s="1094" t="str">
        <f>K14&amp;" ("&amp;L14&amp;")"</f>
        <v>город Апатиты (47519000)</v>
      </c>
      <c r="S14" s="1088"/>
      <c r="T14" s="1088"/>
      <c r="U14" s="240"/>
      <c r="V14" s="1088"/>
      <c r="W14" s="1088"/>
      <c r="X14" s="1088"/>
      <c r="Y14" s="256"/>
      <c r="Z14" s="256"/>
      <c r="AA14" s="563"/>
      <c r="AB14" s="563"/>
      <c r="AC14" s="563"/>
      <c r="AD14" s="563"/>
      <c r="AE14" s="563"/>
      <c r="AF14" s="563"/>
      <c r="AG14" s="563"/>
      <c r="AH14" s="563"/>
      <c r="AI14" s="563"/>
      <c r="AJ14" s="563"/>
      <c r="AK14" s="563"/>
      <c r="AL14" s="563"/>
      <c r="AM14" s="563"/>
      <c r="AN14" s="563"/>
      <c r="AO14" s="563"/>
      <c r="AP14" s="563"/>
      <c r="AQ14" s="563"/>
      <c r="AR14" s="563"/>
      <c r="AS14" s="563"/>
      <c r="AT14" s="563"/>
      <c r="AU14" s="563"/>
      <c r="AV14" s="563"/>
      <c r="AW14" s="563"/>
      <c r="AX14" s="563"/>
      <c r="AY14" s="563"/>
      <c r="AZ14" s="563"/>
      <c r="BA14" s="563"/>
      <c r="BB14" s="563"/>
      <c r="BC14" s="563"/>
      <c r="BD14" s="563"/>
      <c r="BE14" s="563"/>
      <c r="BF14" s="563"/>
      <c r="BG14" s="563"/>
      <c r="BH14" s="563"/>
      <c r="BI14" s="563"/>
      <c r="BJ14" s="563"/>
      <c r="BK14" s="563"/>
      <c r="BL14" s="563"/>
      <c r="BM14" s="563"/>
      <c r="BN14" s="563"/>
      <c r="BO14" s="563"/>
      <c r="BP14" s="563"/>
      <c r="BQ14" s="563"/>
      <c r="BR14" s="563"/>
      <c r="BS14" s="563"/>
      <c r="BT14" s="563"/>
      <c r="BU14" s="563"/>
      <c r="BV14" s="256"/>
      <c r="BW14" s="256"/>
      <c r="BX14" s="256"/>
      <c r="BY14" s="256"/>
      <c r="BZ14" s="256"/>
      <c r="CA14" s="256"/>
      <c r="CB14" s="256"/>
      <c r="CC14" s="256"/>
      <c r="CD14" s="256"/>
      <c r="CE14" s="256"/>
    </row>
    <row r="15" spans="1:256" s="257" customFormat="1" ht="0.95" customHeight="1">
      <c r="A15" s="84"/>
      <c r="B15" s="1088" t="s">
        <v>402</v>
      </c>
      <c r="C15" s="1223"/>
      <c r="D15" s="1224">
        <v>2</v>
      </c>
      <c r="E15" s="1225" t="s">
        <v>1103</v>
      </c>
      <c r="F15" s="1177"/>
      <c r="G15" s="1174">
        <v>0</v>
      </c>
      <c r="H15" s="333"/>
      <c r="I15" s="242"/>
      <c r="J15" s="370" t="s">
        <v>493</v>
      </c>
      <c r="K15" s="1083"/>
      <c r="L15" s="258"/>
      <c r="M15" s="1094">
        <f t="shared" si="0"/>
        <v>0</v>
      </c>
      <c r="N15" s="1093"/>
      <c r="O15" s="1093"/>
      <c r="P15" s="1094" t="str">
        <f>IF(ISERROR(MATCH(Q15,MODesc,0)),"n","y")</f>
        <v>n</v>
      </c>
      <c r="Q15" s="1093" t="s">
        <v>1103</v>
      </c>
      <c r="R15" s="1094" t="str">
        <f>K15&amp;"("&amp;L15&amp;")"</f>
        <v>()</v>
      </c>
      <c r="S15" s="1088"/>
      <c r="T15" s="1088"/>
      <c r="U15" s="240"/>
      <c r="V15" s="1088"/>
      <c r="W15" s="1088"/>
      <c r="X15" s="1088"/>
      <c r="Y15" s="256"/>
      <c r="Z15" s="256"/>
      <c r="AA15" s="563"/>
      <c r="AB15" s="563"/>
      <c r="AC15" s="563"/>
      <c r="AD15" s="563"/>
      <c r="AE15" s="563"/>
      <c r="AF15" s="563"/>
      <c r="AG15" s="563"/>
      <c r="AH15" s="563"/>
      <c r="AI15" s="563"/>
      <c r="AJ15" s="563"/>
      <c r="AK15" s="563"/>
      <c r="AL15" s="563"/>
      <c r="AM15" s="563"/>
      <c r="AN15" s="563"/>
      <c r="AO15" s="563"/>
      <c r="AP15" s="563"/>
      <c r="AQ15" s="563"/>
      <c r="AR15" s="563"/>
      <c r="AS15" s="563"/>
      <c r="AT15" s="563"/>
      <c r="AU15" s="563"/>
      <c r="AV15" s="563"/>
      <c r="AW15" s="563"/>
      <c r="AX15" s="563"/>
      <c r="AY15" s="563"/>
      <c r="AZ15" s="563"/>
      <c r="BA15" s="563"/>
      <c r="BB15" s="563"/>
      <c r="BC15" s="563"/>
      <c r="BD15" s="563"/>
      <c r="BE15" s="563"/>
      <c r="BF15" s="563"/>
      <c r="BG15" s="563"/>
      <c r="BH15" s="563"/>
      <c r="BI15" s="563"/>
      <c r="BJ15" s="563"/>
      <c r="BK15" s="563"/>
      <c r="BL15" s="563"/>
      <c r="BM15" s="563"/>
      <c r="BN15" s="563"/>
      <c r="BO15" s="563"/>
      <c r="BP15" s="563"/>
      <c r="BQ15" s="563"/>
      <c r="BR15" s="563"/>
      <c r="BS15" s="563"/>
      <c r="BT15" s="563"/>
      <c r="BU15" s="563"/>
      <c r="BV15" s="256"/>
      <c r="BW15" s="256"/>
      <c r="BX15" s="256"/>
      <c r="BY15" s="256"/>
      <c r="BZ15" s="256"/>
      <c r="CA15" s="256"/>
      <c r="CB15" s="256"/>
      <c r="CC15" s="256"/>
      <c r="CD15" s="256"/>
      <c r="CE15" s="256"/>
    </row>
    <row r="16" spans="1:256" s="257" customFormat="1" ht="0.95" customHeight="1">
      <c r="A16" s="84"/>
      <c r="B16" s="1088" t="s">
        <v>402</v>
      </c>
      <c r="C16" s="1223"/>
      <c r="D16" s="1224"/>
      <c r="E16" s="1226"/>
      <c r="F16" s="1227"/>
      <c r="G16" s="1224">
        <v>1</v>
      </c>
      <c r="H16" s="1222" t="s">
        <v>820</v>
      </c>
      <c r="I16" s="242"/>
      <c r="J16" s="370" t="s">
        <v>493</v>
      </c>
      <c r="K16" s="1083"/>
      <c r="L16" s="258"/>
      <c r="M16" s="1094" t="str">
        <f t="shared" si="0"/>
        <v>город Кировск</v>
      </c>
      <c r="N16" s="1093"/>
      <c r="O16" s="1093"/>
      <c r="P16" s="1093"/>
      <c r="Q16" s="1093"/>
      <c r="R16" s="1094" t="str">
        <f>K16&amp;"("&amp;L16&amp;")"</f>
        <v>()</v>
      </c>
      <c r="S16" s="1088"/>
      <c r="T16" s="1088"/>
      <c r="U16" s="240"/>
      <c r="V16" s="1088"/>
      <c r="W16" s="1088"/>
      <c r="X16" s="1088"/>
      <c r="Y16" s="256"/>
      <c r="Z16" s="256"/>
      <c r="AA16" s="563"/>
      <c r="AB16" s="563"/>
      <c r="AC16" s="563"/>
      <c r="AD16" s="563"/>
      <c r="AE16" s="563"/>
      <c r="AF16" s="563"/>
      <c r="AG16" s="563"/>
      <c r="AH16" s="563"/>
      <c r="AI16" s="563"/>
      <c r="AJ16" s="563"/>
      <c r="AK16" s="563"/>
      <c r="AL16" s="563"/>
      <c r="AM16" s="563"/>
      <c r="AN16" s="563"/>
      <c r="AO16" s="563"/>
      <c r="AP16" s="563"/>
      <c r="AQ16" s="563"/>
      <c r="AR16" s="563"/>
      <c r="AS16" s="563"/>
      <c r="AT16" s="563"/>
      <c r="AU16" s="563"/>
      <c r="AV16" s="563"/>
      <c r="AW16" s="563"/>
      <c r="AX16" s="563"/>
      <c r="AY16" s="563"/>
      <c r="AZ16" s="563"/>
      <c r="BA16" s="563"/>
      <c r="BB16" s="563"/>
      <c r="BC16" s="563"/>
      <c r="BD16" s="563"/>
      <c r="BE16" s="563"/>
      <c r="BF16" s="563"/>
      <c r="BG16" s="563"/>
      <c r="BH16" s="563"/>
      <c r="BI16" s="563"/>
      <c r="BJ16" s="563"/>
      <c r="BK16" s="563"/>
      <c r="BL16" s="563"/>
      <c r="BM16" s="563"/>
      <c r="BN16" s="563"/>
      <c r="BO16" s="563"/>
      <c r="BP16" s="563"/>
      <c r="BQ16" s="563"/>
      <c r="BR16" s="563"/>
      <c r="BS16" s="563"/>
      <c r="BT16" s="563"/>
      <c r="BU16" s="563"/>
      <c r="BV16" s="256"/>
      <c r="BW16" s="256"/>
      <c r="BX16" s="256"/>
      <c r="BY16" s="256"/>
      <c r="BZ16" s="256"/>
      <c r="CA16" s="256"/>
      <c r="CB16" s="256"/>
      <c r="CC16" s="256"/>
      <c r="CD16" s="256"/>
      <c r="CE16" s="256"/>
    </row>
    <row r="17" spans="1:83" s="257" customFormat="1" ht="15" customHeight="1">
      <c r="A17" s="84"/>
      <c r="B17" s="1088" t="s">
        <v>402</v>
      </c>
      <c r="C17" s="1223"/>
      <c r="D17" s="1224"/>
      <c r="E17" s="1226"/>
      <c r="F17" s="1228"/>
      <c r="G17" s="1224"/>
      <c r="H17" s="1222"/>
      <c r="I17" s="1180"/>
      <c r="J17" s="1174">
        <v>1</v>
      </c>
      <c r="K17" s="1176" t="s">
        <v>820</v>
      </c>
      <c r="L17" s="239" t="s">
        <v>821</v>
      </c>
      <c r="M17" s="1094" t="str">
        <f t="shared" si="0"/>
        <v>город Кировск</v>
      </c>
      <c r="N17" s="1093"/>
      <c r="O17" s="1093"/>
      <c r="P17" s="1093"/>
      <c r="Q17" s="1093"/>
      <c r="R17" s="1094" t="str">
        <f>K17&amp;" ("&amp;L17&amp;")"</f>
        <v>город Кировск (47522000)</v>
      </c>
      <c r="S17" s="1088"/>
      <c r="T17" s="1088"/>
      <c r="U17" s="240"/>
      <c r="V17" s="1088"/>
      <c r="W17" s="1088"/>
      <c r="X17" s="1088"/>
      <c r="Y17" s="256"/>
      <c r="Z17" s="256"/>
      <c r="AA17" s="563"/>
      <c r="AB17" s="563"/>
      <c r="AC17" s="563"/>
      <c r="AD17" s="563"/>
      <c r="AE17" s="563"/>
      <c r="AF17" s="563"/>
      <c r="AG17" s="563"/>
      <c r="AH17" s="563"/>
      <c r="AI17" s="563"/>
      <c r="AJ17" s="563"/>
      <c r="AK17" s="563"/>
      <c r="AL17" s="563"/>
      <c r="AM17" s="563"/>
      <c r="AN17" s="563"/>
      <c r="AO17" s="563"/>
      <c r="AP17" s="563"/>
      <c r="AQ17" s="563"/>
      <c r="AR17" s="563"/>
      <c r="AS17" s="563"/>
      <c r="AT17" s="563"/>
      <c r="AU17" s="563"/>
      <c r="AV17" s="563"/>
      <c r="AW17" s="563"/>
      <c r="AX17" s="563"/>
      <c r="AY17" s="563"/>
      <c r="AZ17" s="563"/>
      <c r="BA17" s="563"/>
      <c r="BB17" s="563"/>
      <c r="BC17" s="563"/>
      <c r="BD17" s="563"/>
      <c r="BE17" s="563"/>
      <c r="BF17" s="563"/>
      <c r="BG17" s="563"/>
      <c r="BH17" s="563"/>
      <c r="BI17" s="563"/>
      <c r="BJ17" s="563"/>
      <c r="BK17" s="563"/>
      <c r="BL17" s="563"/>
      <c r="BM17" s="563"/>
      <c r="BN17" s="563"/>
      <c r="BO17" s="563"/>
      <c r="BP17" s="563"/>
      <c r="BQ17" s="563"/>
      <c r="BR17" s="563"/>
      <c r="BS17" s="563"/>
      <c r="BT17" s="563"/>
      <c r="BU17" s="563"/>
      <c r="BV17" s="256"/>
      <c r="BW17" s="256"/>
      <c r="BX17" s="256"/>
      <c r="BY17" s="256"/>
      <c r="BZ17" s="256"/>
      <c r="CA17" s="256"/>
      <c r="CB17" s="256"/>
      <c r="CC17" s="256"/>
      <c r="CD17" s="256"/>
      <c r="CE17" s="256"/>
    </row>
    <row r="18" spans="1:83" s="120" customFormat="1" ht="0.95" customHeight="1">
      <c r="A18" s="35"/>
      <c r="B18" s="35" t="s">
        <v>399</v>
      </c>
      <c r="C18" s="222"/>
      <c r="D18" s="242"/>
      <c r="E18" s="195"/>
      <c r="F18" s="244"/>
      <c r="G18" s="244"/>
      <c r="H18" s="244"/>
      <c r="I18" s="244"/>
      <c r="J18" s="244"/>
      <c r="K18" s="244"/>
      <c r="L18" s="245"/>
      <c r="M18" s="375"/>
      <c r="N18" s="204"/>
      <c r="O18" s="204"/>
      <c r="P18" s="204"/>
      <c r="Q18" s="335" t="s">
        <v>18</v>
      </c>
      <c r="R18" s="204"/>
      <c r="S18" s="332"/>
      <c r="T18" s="332"/>
      <c r="U18" s="332"/>
      <c r="V18" s="332"/>
    </row>
    <row r="19" spans="1:83" s="120" customFormat="1" ht="21" customHeight="1">
      <c r="A19" s="119"/>
      <c r="B19" s="35"/>
      <c r="C19" s="224"/>
      <c r="D19" s="246"/>
      <c r="E19" s="246"/>
      <c r="F19" s="246"/>
      <c r="G19" s="246"/>
      <c r="H19" s="246"/>
      <c r="I19" s="246"/>
      <c r="J19" s="246"/>
      <c r="K19" s="246"/>
      <c r="L19" s="246"/>
      <c r="M19" s="204"/>
      <c r="N19" s="204"/>
      <c r="O19" s="204"/>
      <c r="P19" s="204"/>
      <c r="Q19" s="335"/>
      <c r="R19" s="204"/>
      <c r="S19" s="332"/>
      <c r="T19" s="332"/>
      <c r="U19" s="332"/>
      <c r="V19" s="332"/>
    </row>
    <row r="20" spans="1:83" s="120" customFormat="1">
      <c r="A20" s="119"/>
      <c r="B20" s="35"/>
      <c r="C20" s="224"/>
      <c r="D20" s="35"/>
      <c r="E20" s="35"/>
      <c r="F20" s="35"/>
      <c r="G20" s="35"/>
      <c r="H20" s="35"/>
      <c r="I20" s="35"/>
      <c r="J20" s="35"/>
      <c r="K20" s="35"/>
      <c r="L20" s="35"/>
      <c r="M20" s="204"/>
      <c r="N20" s="204"/>
      <c r="O20" s="204"/>
      <c r="P20" s="204"/>
      <c r="Q20" s="335"/>
      <c r="R20" s="204"/>
      <c r="S20" s="332"/>
      <c r="T20" s="332"/>
      <c r="U20" s="332"/>
      <c r="V20" s="332"/>
    </row>
    <row r="21" spans="1:83" s="120" customFormat="1" ht="0.75" customHeight="1">
      <c r="A21" s="119"/>
      <c r="B21" s="35"/>
      <c r="C21" s="224"/>
      <c r="D21" s="35"/>
      <c r="E21" s="35"/>
      <c r="F21" s="35"/>
      <c r="G21" s="35"/>
      <c r="H21" s="35"/>
      <c r="I21" s="35"/>
      <c r="J21" s="35"/>
      <c r="K21" s="35"/>
      <c r="L21" s="35"/>
      <c r="M21" s="204"/>
      <c r="N21" s="204"/>
      <c r="O21" s="204"/>
      <c r="P21" s="204"/>
      <c r="Q21" s="335"/>
      <c r="R21" s="204"/>
      <c r="S21" s="332"/>
      <c r="T21" s="332"/>
      <c r="U21" s="332"/>
      <c r="V21" s="332"/>
    </row>
    <row r="22" spans="1:83" s="248" customFormat="1" ht="10.5">
      <c r="A22" s="247"/>
      <c r="C22" s="249"/>
      <c r="D22" s="250"/>
      <c r="E22" s="250"/>
      <c r="M22" s="204"/>
      <c r="N22" s="204"/>
      <c r="O22" s="204"/>
      <c r="P22" s="204"/>
      <c r="Q22" s="335"/>
      <c r="R22" s="204"/>
      <c r="S22" s="332"/>
      <c r="T22" s="332"/>
      <c r="U22" s="332"/>
      <c r="V22" s="332"/>
    </row>
    <row r="23" spans="1:83" s="248" customFormat="1" ht="10.5">
      <c r="A23" s="247"/>
      <c r="C23" s="249"/>
      <c r="D23" s="250"/>
      <c r="E23" s="250"/>
      <c r="M23" s="204"/>
      <c r="N23" s="204"/>
      <c r="O23" s="204"/>
      <c r="P23" s="204"/>
      <c r="Q23" s="335"/>
      <c r="R23" s="204"/>
      <c r="S23" s="332"/>
      <c r="T23" s="332"/>
      <c r="U23" s="332"/>
      <c r="V23" s="332"/>
    </row>
  </sheetData>
  <sheetProtection password="FA9C" sheet="1" objects="1" scenarios="1" formatColumns="0" formatRows="0"/>
  <mergeCells count="22">
    <mergeCell ref="F9:G9"/>
    <mergeCell ref="I9:J9"/>
    <mergeCell ref="F10:G10"/>
    <mergeCell ref="I10:J10"/>
    <mergeCell ref="D4:H4"/>
    <mergeCell ref="D6:E6"/>
    <mergeCell ref="F6:G6"/>
    <mergeCell ref="D8:E8"/>
    <mergeCell ref="I8:L8"/>
    <mergeCell ref="F8:H8"/>
    <mergeCell ref="H13:H14"/>
    <mergeCell ref="C15:C17"/>
    <mergeCell ref="D15:D17"/>
    <mergeCell ref="E15:E17"/>
    <mergeCell ref="F16:F17"/>
    <mergeCell ref="G16:G17"/>
    <mergeCell ref="H16:H17"/>
    <mergeCell ref="C12:C14"/>
    <mergeCell ref="D12:D14"/>
    <mergeCell ref="E12:E14"/>
    <mergeCell ref="F13:F14"/>
    <mergeCell ref="G13:G14"/>
  </mergeCells>
  <dataValidations count="1">
    <dataValidation type="textLength" operator="lessThanOrEqual" allowBlank="1" showInputMessage="1" showErrorMessage="1" errorTitle="Ошибка" error="Допускается ввод не более 900 символов!" sqref="E12 E15">
      <formula1>900</formula1>
    </dataValidation>
  </dataValidations>
  <printOptions horizontalCentered="1" verticalCentered="1"/>
  <pageMargins left="0" right="0" top="0" bottom="0" header="0" footer="0.78740157480314965"/>
  <pageSetup paperSize="9" fitToHeight="0"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T">
    <tabColor indexed="47"/>
  </sheetPr>
  <dimension ref="A1:B11"/>
  <sheetViews>
    <sheetView showGridLines="0" zoomScaleNormal="100" workbookViewId="0"/>
  </sheetViews>
  <sheetFormatPr defaultRowHeight="11.25"/>
  <cols>
    <col min="1" max="1" width="9.140625" style="1197"/>
    <col min="2" max="2" width="65.28515625" style="1197" customWidth="1"/>
    <col min="3" max="3" width="41" style="1197" customWidth="1"/>
    <col min="4" max="16384" width="9.140625" style="1197"/>
  </cols>
  <sheetData>
    <row r="1" spans="1:2">
      <c r="A1" s="1197" t="s">
        <v>327</v>
      </c>
      <c r="B1" s="1197" t="s">
        <v>328</v>
      </c>
    </row>
    <row r="2" spans="1:2">
      <c r="A2" s="1197">
        <v>4213775</v>
      </c>
      <c r="B2" s="1197" t="s">
        <v>578</v>
      </c>
    </row>
    <row r="3" spans="1:2">
      <c r="A3" s="1197">
        <v>4213784</v>
      </c>
      <c r="B3" s="1197" t="s">
        <v>671</v>
      </c>
    </row>
    <row r="4" spans="1:2">
      <c r="A4" s="1197">
        <v>4213781</v>
      </c>
      <c r="B4" s="1197" t="s">
        <v>670</v>
      </c>
    </row>
    <row r="5" spans="1:2">
      <c r="A5" s="1197">
        <v>4213776</v>
      </c>
      <c r="B5" s="1197" t="s">
        <v>579</v>
      </c>
    </row>
    <row r="6" spans="1:2">
      <c r="A6" s="1197">
        <v>4213777</v>
      </c>
      <c r="B6" s="1197" t="s">
        <v>580</v>
      </c>
    </row>
    <row r="7" spans="1:2">
      <c r="A7" s="1197">
        <v>4213778</v>
      </c>
      <c r="B7" s="1197" t="s">
        <v>581</v>
      </c>
    </row>
    <row r="8" spans="1:2">
      <c r="A8" s="1197">
        <v>4213780</v>
      </c>
      <c r="B8" s="1197" t="s">
        <v>582</v>
      </c>
    </row>
    <row r="9" spans="1:2">
      <c r="A9" s="1197">
        <v>4213779</v>
      </c>
      <c r="B9" s="1197" t="s">
        <v>585</v>
      </c>
    </row>
    <row r="10" spans="1:2">
      <c r="A10" s="1197">
        <v>4213783</v>
      </c>
      <c r="B10" s="1197" t="s">
        <v>584</v>
      </c>
    </row>
    <row r="11" spans="1:2">
      <c r="A11" s="1197">
        <v>4213782</v>
      </c>
      <c r="B11" s="1197" t="s">
        <v>583</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REESTR_VED">
    <tabColor indexed="47"/>
  </sheetPr>
  <dimension ref="A1:B11"/>
  <sheetViews>
    <sheetView showGridLines="0" zoomScaleNormal="100" workbookViewId="0"/>
  </sheetViews>
  <sheetFormatPr defaultRowHeight="11.25"/>
  <cols>
    <col min="1" max="1" width="9.140625" style="1197"/>
    <col min="2" max="2" width="65.28515625" style="1197" customWidth="1"/>
    <col min="3" max="3" width="41" style="1197" customWidth="1"/>
    <col min="4" max="16384" width="9.140625" style="1197"/>
  </cols>
  <sheetData>
    <row r="1" spans="1:2">
      <c r="A1" s="1197" t="s">
        <v>327</v>
      </c>
      <c r="B1" s="1197" t="s">
        <v>329</v>
      </c>
    </row>
    <row r="2" spans="1:2">
      <c r="A2" s="1197">
        <v>4190064</v>
      </c>
      <c r="B2" s="1197" t="s">
        <v>832</v>
      </c>
    </row>
    <row r="3" spans="1:2">
      <c r="A3" s="1197">
        <v>4190065</v>
      </c>
      <c r="B3" s="1197" t="s">
        <v>833</v>
      </c>
    </row>
    <row r="4" spans="1:2">
      <c r="A4" s="1197">
        <v>4190066</v>
      </c>
      <c r="B4" s="1197" t="s">
        <v>834</v>
      </c>
    </row>
    <row r="5" spans="1:2">
      <c r="A5" s="1197">
        <v>4190067</v>
      </c>
      <c r="B5" s="1197" t="s">
        <v>835</v>
      </c>
    </row>
    <row r="6" spans="1:2">
      <c r="A6" s="1197">
        <v>4190068</v>
      </c>
      <c r="B6" s="1197" t="s">
        <v>836</v>
      </c>
    </row>
    <row r="7" spans="1:2">
      <c r="A7" s="1197">
        <v>4190069</v>
      </c>
      <c r="B7" s="1197" t="s">
        <v>837</v>
      </c>
    </row>
    <row r="8" spans="1:2">
      <c r="A8" s="1197">
        <v>4190070</v>
      </c>
      <c r="B8" s="1197" t="s">
        <v>838</v>
      </c>
    </row>
    <row r="9" spans="1:2">
      <c r="A9" s="1197">
        <v>4190071</v>
      </c>
      <c r="B9" s="1197" t="s">
        <v>839</v>
      </c>
    </row>
    <row r="10" spans="1:2">
      <c r="A10" s="1197">
        <v>4190072</v>
      </c>
      <c r="B10" s="1197" t="s">
        <v>840</v>
      </c>
    </row>
    <row r="11" spans="1:2">
      <c r="A11" s="1197">
        <v>4190073</v>
      </c>
      <c r="B11" s="1197" t="s">
        <v>841</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Obj">
    <tabColor indexed="47"/>
  </sheetPr>
  <dimension ref="A1"/>
  <sheetViews>
    <sheetView showGridLines="0" zoomScaleNormal="100" workbookViewId="0"/>
  </sheetViews>
  <sheetFormatPr defaultRowHeight="12.75"/>
  <cols>
    <col min="1" max="16384" width="9.140625" style="177"/>
  </cols>
  <sheetData>
    <row r="1" spans="1:1">
      <c r="A1" s="51"/>
    </row>
  </sheetData>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llSheetsInThisWorkbook">
    <tabColor indexed="47"/>
  </sheetPr>
  <dimension ref="A1:B255"/>
  <sheetViews>
    <sheetView showGridLines="0" zoomScaleNormal="100" workbookViewId="0"/>
  </sheetViews>
  <sheetFormatPr defaultRowHeight="11.25"/>
  <cols>
    <col min="1" max="1" width="36.28515625" style="3" customWidth="1"/>
    <col min="2" max="2" width="21.140625" style="3" customWidth="1"/>
    <col min="3" max="16384" width="9.140625" style="2"/>
  </cols>
  <sheetData>
    <row r="1" spans="1:2">
      <c r="A1" s="4" t="s">
        <v>55</v>
      </c>
      <c r="B1" s="4" t="s">
        <v>56</v>
      </c>
    </row>
    <row r="2" spans="1:2">
      <c r="A2" t="s">
        <v>410</v>
      </c>
      <c r="B2" t="s">
        <v>74</v>
      </c>
    </row>
    <row r="3" spans="1:2">
      <c r="A3" t="s">
        <v>411</v>
      </c>
      <c r="B3" t="s">
        <v>383</v>
      </c>
    </row>
    <row r="4" spans="1:2">
      <c r="A4" t="s">
        <v>412</v>
      </c>
      <c r="B4" t="s">
        <v>57</v>
      </c>
    </row>
    <row r="5" spans="1:2">
      <c r="A5" t="s">
        <v>414</v>
      </c>
      <c r="B5" t="s">
        <v>748</v>
      </c>
    </row>
    <row r="6" spans="1:2">
      <c r="A6" t="s">
        <v>413</v>
      </c>
      <c r="B6" t="s">
        <v>749</v>
      </c>
    </row>
    <row r="7" spans="1:2">
      <c r="A7" t="s">
        <v>650</v>
      </c>
      <c r="B7" t="s">
        <v>551</v>
      </c>
    </row>
    <row r="8" spans="1:2">
      <c r="A8" t="s">
        <v>651</v>
      </c>
      <c r="B8" t="s">
        <v>466</v>
      </c>
    </row>
    <row r="9" spans="1:2">
      <c r="A9" t="s">
        <v>484</v>
      </c>
      <c r="B9" t="s">
        <v>422</v>
      </c>
    </row>
    <row r="10" spans="1:2">
      <c r="A10" t="s">
        <v>415</v>
      </c>
      <c r="B10" t="s">
        <v>423</v>
      </c>
    </row>
    <row r="11" spans="1:2">
      <c r="A11" t="s">
        <v>664</v>
      </c>
      <c r="B11" t="s">
        <v>424</v>
      </c>
    </row>
    <row r="12" spans="1:2">
      <c r="A12" t="s">
        <v>665</v>
      </c>
      <c r="B12" t="s">
        <v>467</v>
      </c>
    </row>
    <row r="13" spans="1:2">
      <c r="A13" t="s">
        <v>652</v>
      </c>
      <c r="B13" t="s">
        <v>425</v>
      </c>
    </row>
    <row r="14" spans="1:2">
      <c r="A14" t="s">
        <v>653</v>
      </c>
      <c r="B14" t="s">
        <v>426</v>
      </c>
    </row>
    <row r="15" spans="1:2">
      <c r="A15" t="s">
        <v>654</v>
      </c>
      <c r="B15" t="s">
        <v>427</v>
      </c>
    </row>
    <row r="16" spans="1:2">
      <c r="A16" t="s">
        <v>655</v>
      </c>
      <c r="B16" t="s">
        <v>332</v>
      </c>
    </row>
    <row r="17" spans="1:2">
      <c r="A17" t="s">
        <v>656</v>
      </c>
      <c r="B17" t="s">
        <v>59</v>
      </c>
    </row>
    <row r="18" spans="1:2">
      <c r="A18" t="s">
        <v>657</v>
      </c>
      <c r="B18" t="s">
        <v>384</v>
      </c>
    </row>
    <row r="19" spans="1:2">
      <c r="A19" t="s">
        <v>658</v>
      </c>
      <c r="B19" t="s">
        <v>436</v>
      </c>
    </row>
    <row r="20" spans="1:2">
      <c r="A20" t="s">
        <v>659</v>
      </c>
      <c r="B20" t="s">
        <v>248</v>
      </c>
    </row>
    <row r="21" spans="1:2">
      <c r="A21" t="s">
        <v>660</v>
      </c>
      <c r="B21" t="s">
        <v>72</v>
      </c>
    </row>
    <row r="22" spans="1:2">
      <c r="A22" t="s">
        <v>661</v>
      </c>
      <c r="B22" t="s">
        <v>61</v>
      </c>
    </row>
    <row r="23" spans="1:2">
      <c r="A23" t="s">
        <v>662</v>
      </c>
      <c r="B23" t="s">
        <v>73</v>
      </c>
    </row>
    <row r="24" spans="1:2">
      <c r="A24" t="s">
        <v>663</v>
      </c>
      <c r="B24" t="s">
        <v>428</v>
      </c>
    </row>
    <row r="25" spans="1:2">
      <c r="A25" t="s">
        <v>571</v>
      </c>
      <c r="B25" t="s">
        <v>71</v>
      </c>
    </row>
    <row r="26" spans="1:2">
      <c r="A26" t="s">
        <v>572</v>
      </c>
      <c r="B26" t="s">
        <v>60</v>
      </c>
    </row>
    <row r="27" spans="1:2">
      <c r="A27" t="s">
        <v>486</v>
      </c>
      <c r="B27" t="s">
        <v>62</v>
      </c>
    </row>
    <row r="28" spans="1:2">
      <c r="A28" t="s">
        <v>417</v>
      </c>
      <c r="B28" t="s">
        <v>382</v>
      </c>
    </row>
    <row r="29" spans="1:2">
      <c r="A29" t="s">
        <v>485</v>
      </c>
      <c r="B29" t="s">
        <v>13</v>
      </c>
    </row>
    <row r="30" spans="1:2">
      <c r="A30" t="s">
        <v>416</v>
      </c>
      <c r="B30" t="s">
        <v>80</v>
      </c>
    </row>
    <row r="31" spans="1:2">
      <c r="A31" t="s">
        <v>560</v>
      </c>
      <c r="B31" t="s">
        <v>14</v>
      </c>
    </row>
    <row r="32" spans="1:2">
      <c r="A32" t="s">
        <v>746</v>
      </c>
      <c r="B32" t="s">
        <v>552</v>
      </c>
    </row>
    <row r="33" spans="1:2">
      <c r="A33" t="s">
        <v>747</v>
      </c>
      <c r="B33" t="s">
        <v>429</v>
      </c>
    </row>
    <row r="34" spans="1:2">
      <c r="A34" t="s">
        <v>418</v>
      </c>
      <c r="B34" t="s">
        <v>178</v>
      </c>
    </row>
    <row r="35" spans="1:2">
      <c r="A35" t="s">
        <v>419</v>
      </c>
      <c r="B35" t="s">
        <v>487</v>
      </c>
    </row>
    <row r="36" spans="1:2">
      <c r="A36" t="s">
        <v>420</v>
      </c>
      <c r="B36" t="s">
        <v>468</v>
      </c>
    </row>
    <row r="37" spans="1:2">
      <c r="A37" t="s">
        <v>421</v>
      </c>
      <c r="B37" t="s">
        <v>333</v>
      </c>
    </row>
    <row r="38" spans="1:2">
      <c r="A38"/>
      <c r="B38" t="s">
        <v>277</v>
      </c>
    </row>
    <row r="39" spans="1:2">
      <c r="A39"/>
      <c r="B39" t="s">
        <v>331</v>
      </c>
    </row>
    <row r="40" spans="1:2">
      <c r="A40"/>
      <c r="B40" t="s">
        <v>197</v>
      </c>
    </row>
    <row r="41" spans="1:2">
      <c r="A41"/>
      <c r="B41" t="s">
        <v>179</v>
      </c>
    </row>
    <row r="42" spans="1:2">
      <c r="A42"/>
      <c r="B42" t="s">
        <v>176</v>
      </c>
    </row>
    <row r="43" spans="1:2">
      <c r="A43"/>
      <c r="B43" t="s">
        <v>219</v>
      </c>
    </row>
    <row r="44" spans="1:2">
      <c r="A44"/>
      <c r="B44" t="s">
        <v>177</v>
      </c>
    </row>
    <row r="45" spans="1:2">
      <c r="A45"/>
      <c r="B45"/>
    </row>
    <row r="46" spans="1:2">
      <c r="A46"/>
      <c r="B46"/>
    </row>
    <row r="47" spans="1:2">
      <c r="A47"/>
      <c r="B47"/>
    </row>
    <row r="48" spans="1:2">
      <c r="A48"/>
      <c r="B48"/>
    </row>
    <row r="49" spans="1:2">
      <c r="A49"/>
      <c r="B49"/>
    </row>
    <row r="50" spans="1:2">
      <c r="A50"/>
      <c r="B50"/>
    </row>
    <row r="51" spans="1:2">
      <c r="A51"/>
      <c r="B51"/>
    </row>
    <row r="52" spans="1:2">
      <c r="A52"/>
      <c r="B52"/>
    </row>
    <row r="53" spans="1:2">
      <c r="A53"/>
      <c r="B53"/>
    </row>
    <row r="54" spans="1:2">
      <c r="A54"/>
      <c r="B54"/>
    </row>
    <row r="55" spans="1:2">
      <c r="A55"/>
      <c r="B55"/>
    </row>
    <row r="56" spans="1:2">
      <c r="A56"/>
      <c r="B56"/>
    </row>
    <row r="57" spans="1:2">
      <c r="A57"/>
      <c r="B57"/>
    </row>
    <row r="58" spans="1:2">
      <c r="A58"/>
      <c r="B58"/>
    </row>
    <row r="59" spans="1:2">
      <c r="A59"/>
      <c r="B59"/>
    </row>
    <row r="60" spans="1:2">
      <c r="A60"/>
      <c r="B60"/>
    </row>
    <row r="61" spans="1:2">
      <c r="A61"/>
      <c r="B61"/>
    </row>
    <row r="62" spans="1:2">
      <c r="A62"/>
      <c r="B62"/>
    </row>
    <row r="63" spans="1:2">
      <c r="A63"/>
      <c r="B63"/>
    </row>
    <row r="64" spans="1:2">
      <c r="A64"/>
      <c r="B64"/>
    </row>
    <row r="65" spans="1:2">
      <c r="A65"/>
      <c r="B65"/>
    </row>
    <row r="66" spans="1:2">
      <c r="A66"/>
      <c r="B66"/>
    </row>
    <row r="67" spans="1:2">
      <c r="A67"/>
      <c r="B67"/>
    </row>
    <row r="68" spans="1:2">
      <c r="A68"/>
      <c r="B68"/>
    </row>
    <row r="69" spans="1:2">
      <c r="A69"/>
      <c r="B69"/>
    </row>
    <row r="70" spans="1:2">
      <c r="A70"/>
      <c r="B70"/>
    </row>
    <row r="71" spans="1:2">
      <c r="A71"/>
      <c r="B71"/>
    </row>
    <row r="72" spans="1:2">
      <c r="A72"/>
      <c r="B72"/>
    </row>
    <row r="73" spans="1:2">
      <c r="A73"/>
      <c r="B73"/>
    </row>
    <row r="74" spans="1:2">
      <c r="A74"/>
      <c r="B74"/>
    </row>
    <row r="75" spans="1:2">
      <c r="A75"/>
      <c r="B75"/>
    </row>
    <row r="76" spans="1:2">
      <c r="A76"/>
      <c r="B76"/>
    </row>
    <row r="77" spans="1:2">
      <c r="A77"/>
      <c r="B77"/>
    </row>
    <row r="78" spans="1:2">
      <c r="A78"/>
      <c r="B78"/>
    </row>
    <row r="79" spans="1:2">
      <c r="A79"/>
      <c r="B79"/>
    </row>
    <row r="80" spans="1:2">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2" spans="1:2">
      <c r="A92"/>
      <c r="B92"/>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row r="108" spans="1:2">
      <c r="A108"/>
      <c r="B108"/>
    </row>
    <row r="109" spans="1:2">
      <c r="A109"/>
      <c r="B109"/>
    </row>
    <row r="110" spans="1:2">
      <c r="A110"/>
      <c r="B110"/>
    </row>
    <row r="111" spans="1:2">
      <c r="A111"/>
      <c r="B111"/>
    </row>
    <row r="112" spans="1:2">
      <c r="A112"/>
      <c r="B112"/>
    </row>
    <row r="113" spans="1:2">
      <c r="A113"/>
      <c r="B113"/>
    </row>
    <row r="114" spans="1:2">
      <c r="A114"/>
      <c r="B114"/>
    </row>
    <row r="115" spans="1:2">
      <c r="A115"/>
      <c r="B115"/>
    </row>
    <row r="116" spans="1:2">
      <c r="A116"/>
      <c r="B116"/>
    </row>
    <row r="117" spans="1:2">
      <c r="A117"/>
      <c r="B117"/>
    </row>
    <row r="118" spans="1:2">
      <c r="A118"/>
      <c r="B118"/>
    </row>
    <row r="119" spans="1:2">
      <c r="A119"/>
      <c r="B119"/>
    </row>
    <row r="120" spans="1:2">
      <c r="A120"/>
      <c r="B120"/>
    </row>
    <row r="121" spans="1:2">
      <c r="A121"/>
      <c r="B121"/>
    </row>
    <row r="122" spans="1:2">
      <c r="A122"/>
      <c r="B122"/>
    </row>
    <row r="123" spans="1:2">
      <c r="A123"/>
      <c r="B123"/>
    </row>
    <row r="124" spans="1:2">
      <c r="A124"/>
      <c r="B124"/>
    </row>
    <row r="125" spans="1:2">
      <c r="A125"/>
      <c r="B125"/>
    </row>
    <row r="126" spans="1:2">
      <c r="A126"/>
      <c r="B126"/>
    </row>
    <row r="127" spans="1:2">
      <c r="A127"/>
      <c r="B127"/>
    </row>
    <row r="128" spans="1:2">
      <c r="A128"/>
      <c r="B128"/>
    </row>
    <row r="129" spans="1:2">
      <c r="A129"/>
      <c r="B129"/>
    </row>
    <row r="130" spans="1:2">
      <c r="A130"/>
      <c r="B130"/>
    </row>
    <row r="131" spans="1:2">
      <c r="A131"/>
      <c r="B131"/>
    </row>
    <row r="132" spans="1:2">
      <c r="A132"/>
      <c r="B132"/>
    </row>
    <row r="133" spans="1:2">
      <c r="A133"/>
      <c r="B133"/>
    </row>
    <row r="134" spans="1:2">
      <c r="A134"/>
      <c r="B134"/>
    </row>
    <row r="135" spans="1:2">
      <c r="A135"/>
      <c r="B135"/>
    </row>
    <row r="136" spans="1:2">
      <c r="A136"/>
      <c r="B136"/>
    </row>
    <row r="137" spans="1:2">
      <c r="A137"/>
      <c r="B137"/>
    </row>
    <row r="138" spans="1:2">
      <c r="A138"/>
      <c r="B138"/>
    </row>
    <row r="139" spans="1:2">
      <c r="A139"/>
      <c r="B139"/>
    </row>
    <row r="140" spans="1:2">
      <c r="A140"/>
      <c r="B140"/>
    </row>
    <row r="141" spans="1:2">
      <c r="A141"/>
      <c r="B141"/>
    </row>
    <row r="142" spans="1:2">
      <c r="A142"/>
      <c r="B142"/>
    </row>
    <row r="143" spans="1:2">
      <c r="A143"/>
      <c r="B143"/>
    </row>
    <row r="144" spans="1:2">
      <c r="A144"/>
      <c r="B144"/>
    </row>
    <row r="145" spans="1:2">
      <c r="A145"/>
      <c r="B145"/>
    </row>
    <row r="146" spans="1:2">
      <c r="A146"/>
      <c r="B146"/>
    </row>
    <row r="147" spans="1:2">
      <c r="A147"/>
      <c r="B147"/>
    </row>
    <row r="148" spans="1:2">
      <c r="A148"/>
      <c r="B148"/>
    </row>
    <row r="149" spans="1:2">
      <c r="A149"/>
      <c r="B149"/>
    </row>
    <row r="150" spans="1:2">
      <c r="A150"/>
      <c r="B150"/>
    </row>
    <row r="151" spans="1:2">
      <c r="A151"/>
      <c r="B151"/>
    </row>
    <row r="152" spans="1:2">
      <c r="A152"/>
      <c r="B152"/>
    </row>
    <row r="153" spans="1:2">
      <c r="A153"/>
      <c r="B153"/>
    </row>
    <row r="154" spans="1:2">
      <c r="A154"/>
      <c r="B154"/>
    </row>
    <row r="155" spans="1:2">
      <c r="A155"/>
      <c r="B155"/>
    </row>
    <row r="156" spans="1:2">
      <c r="A156"/>
      <c r="B156"/>
    </row>
    <row r="157" spans="1:2">
      <c r="A157"/>
      <c r="B157"/>
    </row>
    <row r="158" spans="1:2">
      <c r="A158"/>
      <c r="B158"/>
    </row>
    <row r="159" spans="1:2">
      <c r="A159"/>
      <c r="B159"/>
    </row>
    <row r="160" spans="1:2">
      <c r="A160"/>
      <c r="B160"/>
    </row>
    <row r="161" spans="1:2">
      <c r="A161"/>
      <c r="B161"/>
    </row>
    <row r="162" spans="1:2">
      <c r="A162"/>
      <c r="B162"/>
    </row>
    <row r="163" spans="1:2">
      <c r="A163"/>
      <c r="B163"/>
    </row>
    <row r="164" spans="1:2">
      <c r="A164"/>
      <c r="B164"/>
    </row>
    <row r="165" spans="1:2">
      <c r="A165"/>
      <c r="B165"/>
    </row>
    <row r="166" spans="1:2">
      <c r="A166"/>
      <c r="B166"/>
    </row>
    <row r="167" spans="1:2">
      <c r="A167"/>
      <c r="B167"/>
    </row>
    <row r="168" spans="1:2">
      <c r="A168"/>
      <c r="B168"/>
    </row>
    <row r="169" spans="1:2">
      <c r="A169"/>
      <c r="B169"/>
    </row>
    <row r="170" spans="1:2">
      <c r="A170"/>
      <c r="B170"/>
    </row>
    <row r="171" spans="1:2">
      <c r="A171"/>
      <c r="B171"/>
    </row>
    <row r="172" spans="1:2">
      <c r="A172"/>
      <c r="B172"/>
    </row>
    <row r="173" spans="1:2">
      <c r="A173"/>
      <c r="B173"/>
    </row>
    <row r="174" spans="1:2">
      <c r="A174"/>
      <c r="B174"/>
    </row>
    <row r="175" spans="1:2">
      <c r="A175"/>
      <c r="B175"/>
    </row>
    <row r="176" spans="1:2">
      <c r="A176"/>
      <c r="B176"/>
    </row>
    <row r="177" spans="1:2">
      <c r="A177"/>
      <c r="B177"/>
    </row>
    <row r="178" spans="1:2">
      <c r="A178"/>
      <c r="B178"/>
    </row>
    <row r="179" spans="1:2">
      <c r="A179"/>
      <c r="B179"/>
    </row>
    <row r="180" spans="1:2">
      <c r="A180"/>
      <c r="B180"/>
    </row>
    <row r="181" spans="1:2">
      <c r="A181"/>
      <c r="B181"/>
    </row>
    <row r="182" spans="1:2">
      <c r="A182"/>
      <c r="B182"/>
    </row>
    <row r="183" spans="1:2">
      <c r="A183"/>
      <c r="B183"/>
    </row>
    <row r="184" spans="1:2">
      <c r="A184"/>
      <c r="B184"/>
    </row>
    <row r="185" spans="1:2">
      <c r="A185"/>
      <c r="B185"/>
    </row>
    <row r="186" spans="1:2">
      <c r="A186"/>
      <c r="B186"/>
    </row>
    <row r="187" spans="1:2">
      <c r="A187"/>
      <c r="B187"/>
    </row>
    <row r="188" spans="1:2">
      <c r="A188"/>
      <c r="B188"/>
    </row>
    <row r="189" spans="1:2">
      <c r="A189"/>
      <c r="B189"/>
    </row>
    <row r="190" spans="1:2">
      <c r="A190"/>
      <c r="B190"/>
    </row>
    <row r="191" spans="1:2">
      <c r="A191"/>
      <c r="B191"/>
    </row>
    <row r="192" spans="1:2">
      <c r="A192"/>
      <c r="B192"/>
    </row>
    <row r="193" spans="1:2">
      <c r="A193"/>
      <c r="B193"/>
    </row>
    <row r="194" spans="1:2">
      <c r="A194"/>
      <c r="B194"/>
    </row>
    <row r="195" spans="1:2">
      <c r="A195"/>
      <c r="B195"/>
    </row>
    <row r="196" spans="1:2">
      <c r="A196"/>
      <c r="B196"/>
    </row>
    <row r="197" spans="1:2">
      <c r="A197"/>
      <c r="B197"/>
    </row>
    <row r="198" spans="1:2">
      <c r="A198"/>
      <c r="B198"/>
    </row>
    <row r="199" spans="1:2">
      <c r="A199"/>
      <c r="B199"/>
    </row>
    <row r="200" spans="1:2">
      <c r="A200"/>
      <c r="B200"/>
    </row>
    <row r="201" spans="1:2">
      <c r="A201"/>
      <c r="B201"/>
    </row>
    <row r="202" spans="1:2">
      <c r="A202"/>
      <c r="B202"/>
    </row>
    <row r="203" spans="1:2">
      <c r="A203"/>
      <c r="B203"/>
    </row>
    <row r="204" spans="1:2">
      <c r="A204"/>
      <c r="B204"/>
    </row>
    <row r="205" spans="1:2">
      <c r="A205"/>
      <c r="B205"/>
    </row>
    <row r="206" spans="1:2">
      <c r="A206"/>
      <c r="B206"/>
    </row>
    <row r="207" spans="1:2">
      <c r="A207"/>
      <c r="B207"/>
    </row>
    <row r="208" spans="1:2">
      <c r="A208"/>
      <c r="B208"/>
    </row>
    <row r="209" spans="1:2">
      <c r="A209"/>
      <c r="B209"/>
    </row>
    <row r="210" spans="1:2">
      <c r="A210"/>
      <c r="B210"/>
    </row>
    <row r="211" spans="1:2">
      <c r="A211"/>
      <c r="B211"/>
    </row>
    <row r="212" spans="1:2">
      <c r="A212"/>
      <c r="B212"/>
    </row>
    <row r="213" spans="1:2">
      <c r="A213"/>
      <c r="B213"/>
    </row>
    <row r="214" spans="1:2">
      <c r="A214"/>
      <c r="B214"/>
    </row>
    <row r="215" spans="1:2">
      <c r="A215"/>
      <c r="B215"/>
    </row>
    <row r="216" spans="1:2">
      <c r="A216"/>
      <c r="B216"/>
    </row>
    <row r="217" spans="1:2">
      <c r="A217"/>
      <c r="B217"/>
    </row>
    <row r="218" spans="1:2">
      <c r="A218"/>
      <c r="B218"/>
    </row>
    <row r="219" spans="1:2">
      <c r="A219"/>
      <c r="B219"/>
    </row>
    <row r="220" spans="1:2">
      <c r="A220"/>
      <c r="B220"/>
    </row>
    <row r="221" spans="1:2">
      <c r="A221"/>
      <c r="B221"/>
    </row>
    <row r="222" spans="1:2">
      <c r="A222"/>
      <c r="B222"/>
    </row>
    <row r="223" spans="1:2">
      <c r="A223"/>
      <c r="B223"/>
    </row>
    <row r="224" spans="1:2">
      <c r="A224"/>
      <c r="B224"/>
    </row>
    <row r="225" spans="1:2">
      <c r="A225"/>
      <c r="B225"/>
    </row>
    <row r="226" spans="1:2">
      <c r="A226"/>
      <c r="B226"/>
    </row>
    <row r="227" spans="1:2">
      <c r="A227"/>
      <c r="B227"/>
    </row>
    <row r="228" spans="1:2">
      <c r="A228"/>
      <c r="B228"/>
    </row>
    <row r="229" spans="1:2">
      <c r="A229"/>
      <c r="B229"/>
    </row>
    <row r="230" spans="1:2">
      <c r="A230"/>
      <c r="B230"/>
    </row>
    <row r="231" spans="1:2">
      <c r="A231"/>
      <c r="B231"/>
    </row>
    <row r="232" spans="1:2">
      <c r="A232"/>
      <c r="B232"/>
    </row>
    <row r="233" spans="1:2">
      <c r="A233"/>
      <c r="B233"/>
    </row>
    <row r="234" spans="1:2">
      <c r="A234"/>
      <c r="B234"/>
    </row>
    <row r="235" spans="1:2">
      <c r="A235"/>
      <c r="B235"/>
    </row>
    <row r="236" spans="1:2">
      <c r="A236"/>
      <c r="B236"/>
    </row>
    <row r="237" spans="1:2">
      <c r="A237"/>
      <c r="B237"/>
    </row>
    <row r="238" spans="1:2">
      <c r="A238"/>
      <c r="B238"/>
    </row>
    <row r="239" spans="1:2">
      <c r="A239"/>
      <c r="B239"/>
    </row>
    <row r="240" spans="1:2">
      <c r="A240"/>
      <c r="B240"/>
    </row>
    <row r="241" spans="1:2">
      <c r="A241"/>
      <c r="B241"/>
    </row>
    <row r="242" spans="1:2">
      <c r="A242"/>
      <c r="B242"/>
    </row>
    <row r="243" spans="1:2">
      <c r="A243"/>
      <c r="B243"/>
    </row>
    <row r="244" spans="1:2">
      <c r="A244"/>
      <c r="B244"/>
    </row>
    <row r="245" spans="1:2">
      <c r="A245"/>
      <c r="B245"/>
    </row>
    <row r="246" spans="1:2">
      <c r="A246"/>
      <c r="B246"/>
    </row>
    <row r="247" spans="1:2">
      <c r="A247"/>
      <c r="B247"/>
    </row>
    <row r="248" spans="1:2">
      <c r="A248"/>
      <c r="B248"/>
    </row>
    <row r="249" spans="1:2">
      <c r="A249"/>
      <c r="B249"/>
    </row>
    <row r="250" spans="1:2">
      <c r="A250"/>
      <c r="B250"/>
    </row>
    <row r="251" spans="1:2">
      <c r="A251"/>
      <c r="B251"/>
    </row>
    <row r="252" spans="1:2">
      <c r="A252"/>
      <c r="B252"/>
    </row>
    <row r="253" spans="1:2">
      <c r="A253"/>
      <c r="B253"/>
    </row>
    <row r="254" spans="1:2">
      <c r="A254"/>
      <c r="B254"/>
    </row>
    <row r="255" spans="1:2">
      <c r="A255"/>
      <c r="B255"/>
    </row>
  </sheetData>
  <sheetProtection formatColumns="0" formatRows="0"/>
  <phoneticPr fontId="9" type="noConversion"/>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et_union_vert">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struction">
    <tabColor indexed="47"/>
  </sheetPr>
  <dimension ref="A1"/>
  <sheetViews>
    <sheetView showGridLines="0" workbookViewId="0"/>
  </sheetViews>
  <sheetFormatPr defaultRowHeight="11.25"/>
  <sheetData/>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gion">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Reestr">
    <tabColor indexed="47"/>
  </sheetPr>
  <dimension ref="A1:A19"/>
  <sheetViews>
    <sheetView showGridLines="0" zoomScaleNormal="100" workbookViewId="0"/>
  </sheetViews>
  <sheetFormatPr defaultRowHeight="11.25"/>
  <cols>
    <col min="1" max="1" width="49.140625" customWidth="1"/>
  </cols>
  <sheetData>
    <row r="1" spans="1:1" ht="12">
      <c r="A1" s="15"/>
    </row>
    <row r="2" spans="1:1" ht="12">
      <c r="A2" s="15"/>
    </row>
    <row r="3" spans="1:1" ht="12">
      <c r="A3" s="15"/>
    </row>
    <row r="4" spans="1:1" ht="12">
      <c r="A4" s="15"/>
    </row>
    <row r="5" spans="1:1" ht="12">
      <c r="A5" s="15"/>
    </row>
    <row r="6" spans="1:1" ht="12">
      <c r="A6" s="15"/>
    </row>
    <row r="7" spans="1:1" ht="12">
      <c r="A7" s="15"/>
    </row>
    <row r="8" spans="1:1" ht="12">
      <c r="A8" s="15"/>
    </row>
    <row r="9" spans="1:1" ht="12">
      <c r="A9" s="15"/>
    </row>
    <row r="10" spans="1:1" ht="12">
      <c r="A10" s="15"/>
    </row>
    <row r="11" spans="1:1" ht="12">
      <c r="A11" s="15"/>
    </row>
    <row r="12" spans="1:1" ht="12">
      <c r="A12" s="15"/>
    </row>
    <row r="13" spans="1:1" ht="12">
      <c r="A13" s="15"/>
    </row>
    <row r="14" spans="1:1" ht="12">
      <c r="A14" s="15"/>
    </row>
    <row r="15" spans="1:1" ht="12">
      <c r="A15" s="15"/>
    </row>
    <row r="16" spans="1:1" ht="12">
      <c r="A16" s="15"/>
    </row>
    <row r="17" spans="1:1" ht="12">
      <c r="A17" s="15"/>
    </row>
    <row r="18" spans="1:1" ht="12">
      <c r="A18" s="15"/>
    </row>
    <row r="19" spans="1:1" ht="12">
      <c r="A19" s="15"/>
    </row>
  </sheetData>
  <sheetProtection formatColumns="0" formatRows="0"/>
  <phoneticPr fontId="9" type="noConversion"/>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
    <tabColor indexed="47"/>
  </sheetPr>
  <dimension ref="A1"/>
  <sheetViews>
    <sheetView showGridLines="0" zoomScaleNormal="100" workbookViewId="0"/>
  </sheetViews>
  <sheetFormatPr defaultRowHeight="11.25"/>
  <cols>
    <col min="1" max="1" width="9.140625" style="16"/>
    <col min="2" max="16384" width="9.140625" style="17"/>
  </cols>
  <sheetData/>
  <sheetProtection formatColumns="0" formatRows="0"/>
  <phoneticPr fontId="6" type="noConversion"/>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UpdTemplMain">
    <tabColor indexed="47"/>
  </sheetPr>
  <dimension ref="AA1:AJ1"/>
  <sheetViews>
    <sheetView showGridLines="0" zoomScaleNormal="100" workbookViewId="0"/>
  </sheetViews>
  <sheetFormatPr defaultRowHeight="11.25"/>
  <cols>
    <col min="1" max="26" width="9.140625" style="8"/>
    <col min="27" max="36" width="9.140625" style="9"/>
    <col min="37" max="16384" width="9.140625" style="8"/>
  </cols>
  <sheetData/>
  <sheetProtection formatColumns="0" formatRows="0"/>
  <phoneticPr fontId="1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2">
    <tabColor rgb="FFCCCCFF"/>
  </sheetPr>
  <dimension ref="A1:X77"/>
  <sheetViews>
    <sheetView showGridLines="0" topLeftCell="C37" zoomScaleNormal="100" workbookViewId="0">
      <selection activeCell="E54" sqref="E54:E62"/>
    </sheetView>
  </sheetViews>
  <sheetFormatPr defaultRowHeight="11.25"/>
  <cols>
    <col min="1" max="2" width="3.7109375" style="202" hidden="1" customWidth="1"/>
    <col min="3" max="3" width="3.7109375" style="96" bestFit="1" customWidth="1"/>
    <col min="4" max="4" width="6.140625" style="96" customWidth="1"/>
    <col min="5" max="5" width="50.7109375" style="96" customWidth="1"/>
    <col min="6" max="6" width="33.85546875" style="96" customWidth="1"/>
    <col min="7" max="7" width="8.5703125" style="96" customWidth="1"/>
    <col min="8" max="8" width="3.7109375" style="96" customWidth="1"/>
    <col min="9" max="9" width="5.42578125" style="96" customWidth="1"/>
    <col min="10" max="10" width="47.85546875" style="96" customWidth="1"/>
    <col min="11" max="12" width="3.7109375" style="96" customWidth="1"/>
    <col min="13" max="13" width="5.7109375" style="96" customWidth="1"/>
    <col min="14" max="14" width="28.140625" style="96" customWidth="1"/>
    <col min="15" max="16" width="3.7109375" style="96" customWidth="1"/>
    <col min="17" max="17" width="5.7109375" style="96" customWidth="1"/>
    <col min="18" max="18" width="34.42578125" style="96" customWidth="1"/>
    <col min="19" max="20" width="3.7109375" style="501" customWidth="1"/>
    <col min="21" max="21" width="5.7109375" style="501" customWidth="1"/>
    <col min="22" max="22" width="34.42578125" style="501" customWidth="1"/>
    <col min="23" max="23" width="30.7109375" style="96" customWidth="1"/>
    <col min="24" max="24" width="3.7109375" style="96" customWidth="1"/>
    <col min="25" max="16384" width="9.140625" style="96"/>
  </cols>
  <sheetData>
    <row r="1" spans="1:24" ht="11.25" hidden="1" customHeight="1">
      <c r="A1" s="208"/>
    </row>
    <row r="2" spans="1:24" ht="11.25" hidden="1" customHeight="1"/>
    <row r="3" spans="1:24" ht="11.25" hidden="1" customHeight="1"/>
    <row r="4" spans="1:24" ht="3" customHeight="1"/>
    <row r="5" spans="1:24" s="114" customFormat="1" ht="29.1" customHeight="1">
      <c r="A5" s="203"/>
      <c r="B5" s="203"/>
      <c r="D5" s="1233" t="s">
        <v>623</v>
      </c>
      <c r="E5" s="1234"/>
      <c r="F5" s="1234"/>
      <c r="G5" s="1234"/>
      <c r="H5" s="1234"/>
      <c r="I5" s="1234"/>
      <c r="J5" s="1235"/>
      <c r="K5" s="407"/>
      <c r="L5" s="169"/>
      <c r="M5" s="169"/>
      <c r="N5" s="169"/>
      <c r="O5" s="169"/>
      <c r="P5" s="169"/>
      <c r="Q5" s="169"/>
      <c r="R5" s="169"/>
      <c r="S5" s="535"/>
      <c r="T5" s="535"/>
      <c r="U5" s="535"/>
      <c r="V5" s="535"/>
      <c r="W5" s="169"/>
    </row>
    <row r="6" spans="1:24" s="437" customFormat="1" ht="3" customHeight="1">
      <c r="A6" s="292"/>
      <c r="B6" s="292"/>
      <c r="D6" s="1267"/>
      <c r="E6" s="1268"/>
      <c r="F6" s="1268"/>
      <c r="G6" s="1268"/>
      <c r="H6" s="1268"/>
      <c r="I6" s="1268"/>
      <c r="J6" s="1269"/>
      <c r="S6" s="612"/>
      <c r="T6" s="612"/>
      <c r="U6" s="612"/>
      <c r="V6" s="612"/>
    </row>
    <row r="7" spans="1:24" s="437" customFormat="1" ht="5.25" hidden="1" customHeight="1">
      <c r="A7" s="292"/>
      <c r="B7" s="292"/>
      <c r="E7" s="1270"/>
      <c r="F7" s="1270"/>
      <c r="G7" s="1266"/>
      <c r="H7" s="1266"/>
      <c r="I7" s="1266"/>
      <c r="J7" s="1266"/>
      <c r="S7" s="612"/>
      <c r="T7" s="612"/>
      <c r="U7" s="612"/>
      <c r="V7" s="612"/>
    </row>
    <row r="8" spans="1:24" s="437" customFormat="1" ht="5.25" hidden="1" customHeight="1">
      <c r="A8" s="292"/>
      <c r="B8" s="292"/>
      <c r="E8" s="1270"/>
      <c r="F8" s="1270"/>
      <c r="G8" s="1266"/>
      <c r="H8" s="1266"/>
      <c r="I8" s="1266"/>
      <c r="J8" s="1266"/>
      <c r="S8" s="612"/>
      <c r="T8" s="612"/>
      <c r="U8" s="612"/>
      <c r="V8" s="612"/>
    </row>
    <row r="9" spans="1:24" s="437" customFormat="1" ht="5.25" hidden="1" customHeight="1">
      <c r="A9" s="292"/>
      <c r="B9" s="292"/>
      <c r="E9" s="1270"/>
      <c r="F9" s="1270"/>
      <c r="G9" s="1266"/>
      <c r="H9" s="1266"/>
      <c r="I9" s="1266"/>
      <c r="J9" s="1266"/>
      <c r="S9" s="612"/>
      <c r="T9" s="612"/>
      <c r="U9" s="612"/>
      <c r="V9" s="612"/>
    </row>
    <row r="10" spans="1:24" s="612" customFormat="1" ht="5.25" hidden="1">
      <c r="A10" s="292"/>
      <c r="B10" s="292"/>
      <c r="E10" s="1271"/>
      <c r="F10" s="1271"/>
      <c r="G10" s="786"/>
      <c r="H10" s="433"/>
      <c r="I10" s="744"/>
      <c r="J10" s="744"/>
    </row>
    <row r="11" spans="1:24" s="152" customFormat="1" ht="18.75" customHeight="1">
      <c r="A11" s="292"/>
      <c r="B11" s="292"/>
      <c r="D11" s="145"/>
      <c r="E11" s="1272" t="s">
        <v>630</v>
      </c>
      <c r="F11" s="1272"/>
      <c r="G11" s="1194" t="s">
        <v>83</v>
      </c>
      <c r="H11" s="435"/>
      <c r="I11" s="159"/>
      <c r="J11" s="145"/>
      <c r="K11" s="146"/>
      <c r="L11" s="145"/>
      <c r="M11" s="145"/>
      <c r="N11" s="146"/>
      <c r="O11" s="146"/>
      <c r="P11" s="145"/>
      <c r="Q11" s="145"/>
      <c r="R11" s="146"/>
      <c r="S11" s="521"/>
      <c r="T11" s="520"/>
      <c r="U11" s="520"/>
      <c r="V11" s="521"/>
    </row>
    <row r="12" spans="1:24" s="437" customFormat="1" ht="18.75">
      <c r="A12" s="292"/>
      <c r="B12" s="292"/>
      <c r="E12" s="1272" t="s">
        <v>631</v>
      </c>
      <c r="F12" s="1272"/>
      <c r="G12" s="1194" t="s">
        <v>83</v>
      </c>
      <c r="H12" s="435"/>
      <c r="I12" s="433"/>
      <c r="J12" s="436"/>
      <c r="K12" s="432"/>
      <c r="L12" s="432"/>
      <c r="M12" s="432"/>
      <c r="N12" s="431"/>
      <c r="O12" s="432"/>
      <c r="P12" s="432"/>
      <c r="Q12" s="432"/>
      <c r="R12" s="431"/>
      <c r="S12" s="611"/>
      <c r="T12" s="611"/>
      <c r="U12" s="611"/>
      <c r="V12" s="610"/>
    </row>
    <row r="13" spans="1:24" s="437" customFormat="1" ht="5.25" hidden="1" customHeight="1">
      <c r="A13" s="292"/>
      <c r="B13" s="292"/>
      <c r="E13" s="1265"/>
      <c r="F13" s="1265"/>
      <c r="G13" s="434"/>
      <c r="H13" s="433"/>
      <c r="I13" s="432"/>
      <c r="J13" s="432"/>
      <c r="K13" s="432"/>
      <c r="L13" s="432"/>
      <c r="M13" s="432"/>
      <c r="N13" s="431"/>
      <c r="O13" s="432"/>
      <c r="P13" s="432"/>
      <c r="Q13" s="432"/>
      <c r="R13" s="431"/>
      <c r="S13" s="611"/>
      <c r="T13" s="611"/>
      <c r="U13" s="611"/>
      <c r="V13" s="610"/>
    </row>
    <row r="14" spans="1:24" s="437" customFormat="1" ht="5.25" hidden="1" customHeight="1">
      <c r="A14" s="292"/>
      <c r="B14" s="292"/>
      <c r="S14" s="612"/>
      <c r="T14" s="612"/>
      <c r="U14" s="612"/>
      <c r="V14" s="612"/>
    </row>
    <row r="15" spans="1:24" s="430" customFormat="1" ht="5.25" hidden="1" customHeight="1">
      <c r="A15" s="439"/>
      <c r="B15" s="439"/>
      <c r="S15" s="609"/>
      <c r="T15" s="609"/>
      <c r="U15" s="609"/>
      <c r="V15" s="609"/>
    </row>
    <row r="16" spans="1:24" s="114" customFormat="1" ht="3" customHeight="1">
      <c r="A16" s="203"/>
      <c r="B16" s="203"/>
      <c r="D16" s="293"/>
      <c r="E16" s="293"/>
      <c r="F16" s="293"/>
      <c r="G16" s="293"/>
      <c r="H16" s="293"/>
      <c r="I16" s="293"/>
      <c r="J16" s="293"/>
      <c r="K16" s="293"/>
      <c r="L16" s="293"/>
      <c r="M16" s="293"/>
      <c r="N16" s="293"/>
      <c r="O16" s="293"/>
      <c r="P16" s="293"/>
      <c r="Q16" s="293"/>
      <c r="R16" s="293"/>
      <c r="S16" s="293"/>
      <c r="T16" s="293"/>
      <c r="U16" s="293"/>
      <c r="V16" s="293"/>
      <c r="W16" s="293"/>
      <c r="X16" s="147"/>
    </row>
    <row r="17" spans="1:24" ht="27" customHeight="1">
      <c r="D17" s="1263" t="s">
        <v>90</v>
      </c>
      <c r="E17" s="1263" t="s">
        <v>295</v>
      </c>
      <c r="F17" s="1263" t="s">
        <v>78</v>
      </c>
      <c r="G17" s="1263" t="s">
        <v>435</v>
      </c>
      <c r="H17" s="1263" t="s">
        <v>90</v>
      </c>
      <c r="I17" s="1263"/>
      <c r="J17" s="1263" t="s">
        <v>19</v>
      </c>
      <c r="K17" s="1264" t="s">
        <v>460</v>
      </c>
      <c r="L17" s="1264"/>
      <c r="M17" s="1264"/>
      <c r="N17" s="1264"/>
      <c r="O17" s="1264" t="s">
        <v>621</v>
      </c>
      <c r="P17" s="1264"/>
      <c r="Q17" s="1264"/>
      <c r="R17" s="1264"/>
      <c r="S17" s="1264" t="s">
        <v>622</v>
      </c>
      <c r="T17" s="1264"/>
      <c r="U17" s="1264"/>
      <c r="V17" s="1264"/>
      <c r="W17" s="1263" t="s">
        <v>242</v>
      </c>
    </row>
    <row r="18" spans="1:24" ht="30.75" customHeight="1">
      <c r="D18" s="1263"/>
      <c r="E18" s="1263"/>
      <c r="F18" s="1263"/>
      <c r="G18" s="1263"/>
      <c r="H18" s="1263"/>
      <c r="I18" s="1263"/>
      <c r="J18" s="1263"/>
      <c r="K18" s="109" t="s">
        <v>298</v>
      </c>
      <c r="L18" s="1263" t="s">
        <v>90</v>
      </c>
      <c r="M18" s="1263"/>
      <c r="N18" s="109" t="s">
        <v>228</v>
      </c>
      <c r="O18" s="109" t="s">
        <v>298</v>
      </c>
      <c r="P18" s="1263" t="s">
        <v>90</v>
      </c>
      <c r="Q18" s="1263"/>
      <c r="R18" s="109" t="s">
        <v>228</v>
      </c>
      <c r="S18" s="508" t="s">
        <v>298</v>
      </c>
      <c r="T18" s="1263" t="s">
        <v>90</v>
      </c>
      <c r="U18" s="1263"/>
      <c r="V18" s="508" t="s">
        <v>397</v>
      </c>
      <c r="W18" s="1263"/>
    </row>
    <row r="19" spans="1:24" s="381" customFormat="1" ht="12" customHeight="1">
      <c r="A19" s="380"/>
      <c r="B19" s="380"/>
      <c r="D19" s="39" t="s">
        <v>91</v>
      </c>
      <c r="E19" s="39" t="s">
        <v>47</v>
      </c>
      <c r="F19" s="39" t="s">
        <v>48</v>
      </c>
      <c r="G19" s="39" t="s">
        <v>49</v>
      </c>
      <c r="H19" s="1262" t="s">
        <v>66</v>
      </c>
      <c r="I19" s="1262"/>
      <c r="J19" s="39" t="s">
        <v>67</v>
      </c>
      <c r="K19" s="39" t="s">
        <v>181</v>
      </c>
      <c r="L19" s="1262" t="s">
        <v>182</v>
      </c>
      <c r="M19" s="1262"/>
      <c r="N19" s="39" t="s">
        <v>206</v>
      </c>
      <c r="O19" s="39" t="s">
        <v>207</v>
      </c>
      <c r="P19" s="1262" t="s">
        <v>208</v>
      </c>
      <c r="Q19" s="1262"/>
      <c r="R19" s="39" t="s">
        <v>209</v>
      </c>
      <c r="S19" s="493" t="s">
        <v>208</v>
      </c>
      <c r="T19" s="1262" t="s">
        <v>209</v>
      </c>
      <c r="U19" s="1262"/>
      <c r="V19" s="493" t="s">
        <v>210</v>
      </c>
      <c r="W19" s="39" t="s">
        <v>211</v>
      </c>
    </row>
    <row r="20" spans="1:24" ht="14.25" hidden="1" customHeight="1">
      <c r="C20" s="290"/>
      <c r="D20" s="326">
        <v>0</v>
      </c>
      <c r="E20" s="376"/>
      <c r="F20" s="376"/>
      <c r="G20" s="115"/>
      <c r="H20" s="377"/>
      <c r="I20" s="377"/>
      <c r="J20" s="213"/>
      <c r="K20" s="115"/>
      <c r="L20" s="213"/>
      <c r="M20" s="213"/>
      <c r="N20" s="378"/>
      <c r="O20" s="115"/>
      <c r="P20" s="213"/>
      <c r="Q20" s="213"/>
      <c r="R20" s="379"/>
      <c r="S20" s="510"/>
      <c r="T20" s="559"/>
      <c r="U20" s="559"/>
      <c r="V20" s="596"/>
      <c r="W20" s="115"/>
      <c r="X20" s="168"/>
    </row>
    <row r="21" spans="1:24" s="1173" customFormat="1" ht="17.100000000000001" customHeight="1">
      <c r="A21" s="709">
        <v>1</v>
      </c>
      <c r="C21" s="290"/>
      <c r="D21" s="1248">
        <v>1</v>
      </c>
      <c r="E21" s="1249" t="s">
        <v>578</v>
      </c>
      <c r="F21" s="1251" t="s">
        <v>1105</v>
      </c>
      <c r="G21" s="1254" t="s">
        <v>83</v>
      </c>
      <c r="H21" s="1248"/>
      <c r="I21" s="1248">
        <v>1</v>
      </c>
      <c r="J21" s="1239" t="s">
        <v>1107</v>
      </c>
      <c r="K21" s="1242" t="s">
        <v>83</v>
      </c>
      <c r="L21" s="1244"/>
      <c r="M21" s="1244" t="s">
        <v>91</v>
      </c>
      <c r="N21" s="1246"/>
      <c r="O21" s="1242" t="s">
        <v>83</v>
      </c>
      <c r="P21" s="1244"/>
      <c r="Q21" s="1244" t="s">
        <v>91</v>
      </c>
      <c r="R21" s="1247"/>
      <c r="S21" s="1242" t="s">
        <v>83</v>
      </c>
      <c r="T21" s="1027"/>
      <c r="U21" s="1027" t="s">
        <v>91</v>
      </c>
      <c r="V21" s="1195"/>
      <c r="W21" s="288"/>
    </row>
    <row r="22" spans="1:24" s="1173" customFormat="1" ht="17.100000000000001" customHeight="1">
      <c r="A22" s="709"/>
      <c r="C22" s="708"/>
      <c r="D22" s="1248"/>
      <c r="E22" s="1249"/>
      <c r="F22" s="1252"/>
      <c r="G22" s="1254"/>
      <c r="H22" s="1248"/>
      <c r="I22" s="1248"/>
      <c r="J22" s="1240"/>
      <c r="K22" s="1242"/>
      <c r="L22" s="1244"/>
      <c r="M22" s="1244"/>
      <c r="N22" s="1246"/>
      <c r="O22" s="1242"/>
      <c r="P22" s="1244"/>
      <c r="Q22" s="1244"/>
      <c r="R22" s="1247"/>
      <c r="S22" s="1242"/>
      <c r="T22" s="1029"/>
      <c r="U22" s="705"/>
      <c r="V22" s="706"/>
      <c r="W22" s="707"/>
    </row>
    <row r="23" spans="1:24" s="1173" customFormat="1" ht="17.100000000000001" customHeight="1">
      <c r="A23" s="709"/>
      <c r="C23" s="708"/>
      <c r="D23" s="1245"/>
      <c r="E23" s="1250"/>
      <c r="F23" s="1252"/>
      <c r="G23" s="1243"/>
      <c r="H23" s="1245"/>
      <c r="I23" s="1245"/>
      <c r="J23" s="1240"/>
      <c r="K23" s="1243"/>
      <c r="L23" s="1245"/>
      <c r="M23" s="1245"/>
      <c r="N23" s="1247"/>
      <c r="O23" s="1243"/>
      <c r="P23" s="1175"/>
      <c r="Q23" s="705"/>
      <c r="R23" s="706"/>
      <c r="S23" s="702"/>
      <c r="T23" s="702"/>
      <c r="U23" s="702"/>
      <c r="V23" s="702"/>
      <c r="W23" s="707"/>
    </row>
    <row r="24" spans="1:24" s="1173" customFormat="1" ht="15" customHeight="1">
      <c r="A24" s="709"/>
      <c r="C24" s="708"/>
      <c r="D24" s="1245"/>
      <c r="E24" s="1250"/>
      <c r="F24" s="1252"/>
      <c r="G24" s="1243"/>
      <c r="H24" s="1245"/>
      <c r="I24" s="1245"/>
      <c r="J24" s="1241"/>
      <c r="K24" s="1243"/>
      <c r="L24" s="705"/>
      <c r="M24" s="706"/>
      <c r="N24" s="706"/>
      <c r="O24" s="706"/>
      <c r="P24" s="706"/>
      <c r="Q24" s="706"/>
      <c r="R24" s="706"/>
      <c r="S24" s="702"/>
      <c r="T24" s="702"/>
      <c r="U24" s="702"/>
      <c r="V24" s="702"/>
      <c r="W24" s="707"/>
    </row>
    <row r="25" spans="1:24" s="1173" customFormat="1" ht="17.100000000000001" customHeight="1">
      <c r="A25" s="709" t="s">
        <v>1108</v>
      </c>
      <c r="C25" s="708"/>
      <c r="D25" s="1245"/>
      <c r="E25" s="1250"/>
      <c r="F25" s="1252"/>
      <c r="G25" s="1243"/>
      <c r="H25" s="1255"/>
      <c r="I25" s="1248">
        <v>2</v>
      </c>
      <c r="J25" s="1239" t="s">
        <v>1109</v>
      </c>
      <c r="K25" s="1242" t="s">
        <v>83</v>
      </c>
      <c r="L25" s="1244"/>
      <c r="M25" s="1244" t="s">
        <v>91</v>
      </c>
      <c r="N25" s="1246"/>
      <c r="O25" s="1242" t="s">
        <v>83</v>
      </c>
      <c r="P25" s="1244"/>
      <c r="Q25" s="1244" t="s">
        <v>91</v>
      </c>
      <c r="R25" s="1247"/>
      <c r="S25" s="1242" t="s">
        <v>83</v>
      </c>
      <c r="T25" s="1027"/>
      <c r="U25" s="1027" t="s">
        <v>91</v>
      </c>
      <c r="V25" s="1195"/>
      <c r="W25" s="288"/>
    </row>
    <row r="26" spans="1:24" s="1173" customFormat="1" ht="17.100000000000001" customHeight="1">
      <c r="A26" s="709"/>
      <c r="C26" s="708"/>
      <c r="D26" s="1245"/>
      <c r="E26" s="1250"/>
      <c r="F26" s="1252"/>
      <c r="G26" s="1243"/>
      <c r="H26" s="1256"/>
      <c r="I26" s="1248"/>
      <c r="J26" s="1240"/>
      <c r="K26" s="1242"/>
      <c r="L26" s="1244"/>
      <c r="M26" s="1244"/>
      <c r="N26" s="1246"/>
      <c r="O26" s="1242"/>
      <c r="P26" s="1244"/>
      <c r="Q26" s="1244"/>
      <c r="R26" s="1247"/>
      <c r="S26" s="1242"/>
      <c r="T26" s="1029"/>
      <c r="U26" s="705"/>
      <c r="V26" s="706"/>
      <c r="W26" s="707"/>
    </row>
    <row r="27" spans="1:24" s="1173" customFormat="1" ht="17.100000000000001" customHeight="1">
      <c r="A27" s="709"/>
      <c r="C27" s="708"/>
      <c r="D27" s="1245"/>
      <c r="E27" s="1250"/>
      <c r="F27" s="1252"/>
      <c r="G27" s="1243"/>
      <c r="H27" s="1257"/>
      <c r="I27" s="1245"/>
      <c r="J27" s="1240"/>
      <c r="K27" s="1243"/>
      <c r="L27" s="1245"/>
      <c r="M27" s="1245"/>
      <c r="N27" s="1247"/>
      <c r="O27" s="1243"/>
      <c r="P27" s="1175"/>
      <c r="Q27" s="705"/>
      <c r="R27" s="706"/>
      <c r="S27" s="702"/>
      <c r="T27" s="702"/>
      <c r="U27" s="702"/>
      <c r="V27" s="702"/>
      <c r="W27" s="707"/>
    </row>
    <row r="28" spans="1:24" s="1173" customFormat="1" ht="15" customHeight="1">
      <c r="A28" s="709"/>
      <c r="C28" s="708"/>
      <c r="D28" s="1245"/>
      <c r="E28" s="1250"/>
      <c r="F28" s="1252"/>
      <c r="G28" s="1243"/>
      <c r="H28" s="1258"/>
      <c r="I28" s="1245"/>
      <c r="J28" s="1241"/>
      <c r="K28" s="1243"/>
      <c r="L28" s="705"/>
      <c r="M28" s="706"/>
      <c r="N28" s="706"/>
      <c r="O28" s="706"/>
      <c r="P28" s="706"/>
      <c r="Q28" s="706"/>
      <c r="R28" s="706"/>
      <c r="S28" s="702"/>
      <c r="T28" s="702"/>
      <c r="U28" s="702"/>
      <c r="V28" s="702"/>
      <c r="W28" s="707"/>
    </row>
    <row r="29" spans="1:24" s="1173" customFormat="1" ht="45.75" customHeight="1">
      <c r="A29" s="709"/>
      <c r="C29" s="708"/>
      <c r="D29" s="1245"/>
      <c r="E29" s="1250"/>
      <c r="F29" s="1253"/>
      <c r="G29" s="1243"/>
      <c r="H29" s="705"/>
      <c r="I29" s="706"/>
      <c r="J29" s="706"/>
      <c r="K29" s="706"/>
      <c r="L29" s="706"/>
      <c r="M29" s="706"/>
      <c r="N29" s="706"/>
      <c r="O29" s="706"/>
      <c r="P29" s="706"/>
      <c r="Q29" s="706"/>
      <c r="R29" s="706"/>
      <c r="S29" s="702"/>
      <c r="T29" s="702"/>
      <c r="U29" s="702"/>
      <c r="V29" s="702"/>
      <c r="W29" s="707"/>
    </row>
    <row r="30" spans="1:24" s="1173" customFormat="1" ht="17.100000000000001" customHeight="1">
      <c r="A30" s="709">
        <v>6</v>
      </c>
      <c r="C30" s="290"/>
      <c r="D30" s="1248">
        <v>2</v>
      </c>
      <c r="E30" s="1249" t="s">
        <v>581</v>
      </c>
      <c r="F30" s="1251" t="s">
        <v>836</v>
      </c>
      <c r="G30" s="1254" t="s">
        <v>83</v>
      </c>
      <c r="H30" s="1248"/>
      <c r="I30" s="1248">
        <v>1</v>
      </c>
      <c r="J30" s="1239" t="s">
        <v>1110</v>
      </c>
      <c r="K30" s="1242" t="s">
        <v>82</v>
      </c>
      <c r="L30" s="1244"/>
      <c r="M30" s="1244" t="s">
        <v>91</v>
      </c>
      <c r="N30" s="1246" t="s">
        <v>1102</v>
      </c>
      <c r="O30" s="1242" t="s">
        <v>83</v>
      </c>
      <c r="P30" s="1244"/>
      <c r="Q30" s="1244" t="s">
        <v>91</v>
      </c>
      <c r="R30" s="1247"/>
      <c r="S30" s="1242" t="s">
        <v>83</v>
      </c>
      <c r="T30" s="1027"/>
      <c r="U30" s="1027" t="s">
        <v>91</v>
      </c>
      <c r="V30" s="1195"/>
      <c r="W30" s="288"/>
    </row>
    <row r="31" spans="1:24" s="1173" customFormat="1" ht="17.100000000000001" customHeight="1">
      <c r="A31" s="709"/>
      <c r="C31" s="708"/>
      <c r="D31" s="1248"/>
      <c r="E31" s="1249"/>
      <c r="F31" s="1252"/>
      <c r="G31" s="1254"/>
      <c r="H31" s="1248"/>
      <c r="I31" s="1248"/>
      <c r="J31" s="1240"/>
      <c r="K31" s="1242"/>
      <c r="L31" s="1244"/>
      <c r="M31" s="1244"/>
      <c r="N31" s="1246"/>
      <c r="O31" s="1242"/>
      <c r="P31" s="1244"/>
      <c r="Q31" s="1244"/>
      <c r="R31" s="1247"/>
      <c r="S31" s="1242"/>
      <c r="T31" s="1029"/>
      <c r="U31" s="705"/>
      <c r="V31" s="706"/>
      <c r="W31" s="707"/>
    </row>
    <row r="32" spans="1:24" s="1173" customFormat="1" ht="17.100000000000001" customHeight="1">
      <c r="A32" s="709"/>
      <c r="C32" s="708"/>
      <c r="D32" s="1245"/>
      <c r="E32" s="1250"/>
      <c r="F32" s="1252"/>
      <c r="G32" s="1243"/>
      <c r="H32" s="1245"/>
      <c r="I32" s="1245"/>
      <c r="J32" s="1240"/>
      <c r="K32" s="1243"/>
      <c r="L32" s="1245"/>
      <c r="M32" s="1245"/>
      <c r="N32" s="1247"/>
      <c r="O32" s="1243"/>
      <c r="P32" s="1175"/>
      <c r="Q32" s="705"/>
      <c r="R32" s="706"/>
      <c r="S32" s="702"/>
      <c r="T32" s="702"/>
      <c r="U32" s="702"/>
      <c r="V32" s="702"/>
      <c r="W32" s="707"/>
    </row>
    <row r="33" spans="1:23" s="1173" customFormat="1" ht="15" customHeight="1">
      <c r="A33" s="709"/>
      <c r="C33" s="708"/>
      <c r="D33" s="1245"/>
      <c r="E33" s="1250"/>
      <c r="F33" s="1252"/>
      <c r="G33" s="1243"/>
      <c r="H33" s="1245"/>
      <c r="I33" s="1245"/>
      <c r="J33" s="1241"/>
      <c r="K33" s="1243"/>
      <c r="L33" s="705"/>
      <c r="M33" s="706"/>
      <c r="N33" s="706"/>
      <c r="O33" s="706"/>
      <c r="P33" s="706"/>
      <c r="Q33" s="706"/>
      <c r="R33" s="706"/>
      <c r="S33" s="702"/>
      <c r="T33" s="702"/>
      <c r="U33" s="702"/>
      <c r="V33" s="702"/>
      <c r="W33" s="707"/>
    </row>
    <row r="34" spans="1:23" s="1173" customFormat="1" ht="15" customHeight="1">
      <c r="A34" s="709"/>
      <c r="C34" s="708"/>
      <c r="D34" s="1245"/>
      <c r="E34" s="1250"/>
      <c r="F34" s="1253"/>
      <c r="G34" s="1243"/>
      <c r="H34" s="705"/>
      <c r="I34" s="706"/>
      <c r="J34" s="706"/>
      <c r="K34" s="706"/>
      <c r="L34" s="706"/>
      <c r="M34" s="706"/>
      <c r="N34" s="706"/>
      <c r="O34" s="706"/>
      <c r="P34" s="706"/>
      <c r="Q34" s="706"/>
      <c r="R34" s="706"/>
      <c r="S34" s="702"/>
      <c r="T34" s="702"/>
      <c r="U34" s="702"/>
      <c r="V34" s="702"/>
      <c r="W34" s="707"/>
    </row>
    <row r="35" spans="1:23" s="1173" customFormat="1" ht="17.100000000000001" customHeight="1">
      <c r="A35" s="709">
        <v>13</v>
      </c>
      <c r="C35" s="290"/>
      <c r="D35" s="1248">
        <v>3</v>
      </c>
      <c r="E35" s="1249" t="s">
        <v>671</v>
      </c>
      <c r="F35" s="1251" t="s">
        <v>1106</v>
      </c>
      <c r="G35" s="1254" t="s">
        <v>83</v>
      </c>
      <c r="H35" s="1248"/>
      <c r="I35" s="1248">
        <v>1</v>
      </c>
      <c r="J35" s="1239" t="s">
        <v>1111</v>
      </c>
      <c r="K35" s="1242" t="s">
        <v>82</v>
      </c>
      <c r="L35" s="1244"/>
      <c r="M35" s="1244" t="s">
        <v>91</v>
      </c>
      <c r="N35" s="1246" t="s">
        <v>1102</v>
      </c>
      <c r="O35" s="1242" t="s">
        <v>83</v>
      </c>
      <c r="P35" s="1244"/>
      <c r="Q35" s="1244" t="s">
        <v>91</v>
      </c>
      <c r="R35" s="1247"/>
      <c r="S35" s="1242" t="s">
        <v>83</v>
      </c>
      <c r="T35" s="1027"/>
      <c r="U35" s="1027" t="s">
        <v>91</v>
      </c>
      <c r="V35" s="1195"/>
      <c r="W35" s="288"/>
    </row>
    <row r="36" spans="1:23" s="1173" customFormat="1" ht="17.100000000000001" customHeight="1">
      <c r="A36" s="709"/>
      <c r="C36" s="708"/>
      <c r="D36" s="1248"/>
      <c r="E36" s="1249"/>
      <c r="F36" s="1252"/>
      <c r="G36" s="1254"/>
      <c r="H36" s="1248"/>
      <c r="I36" s="1248"/>
      <c r="J36" s="1240"/>
      <c r="K36" s="1242"/>
      <c r="L36" s="1244"/>
      <c r="M36" s="1244"/>
      <c r="N36" s="1246"/>
      <c r="O36" s="1242"/>
      <c r="P36" s="1244"/>
      <c r="Q36" s="1244"/>
      <c r="R36" s="1247"/>
      <c r="S36" s="1242"/>
      <c r="T36" s="1029"/>
      <c r="U36" s="705"/>
      <c r="V36" s="706"/>
      <c r="W36" s="707"/>
    </row>
    <row r="37" spans="1:23" s="1173" customFormat="1" ht="17.100000000000001" customHeight="1">
      <c r="A37" s="709"/>
      <c r="C37" s="708"/>
      <c r="D37" s="1245"/>
      <c r="E37" s="1250"/>
      <c r="F37" s="1252"/>
      <c r="G37" s="1243"/>
      <c r="H37" s="1245"/>
      <c r="I37" s="1245"/>
      <c r="J37" s="1240"/>
      <c r="K37" s="1243"/>
      <c r="L37" s="1245"/>
      <c r="M37" s="1245"/>
      <c r="N37" s="1247"/>
      <c r="O37" s="1243"/>
      <c r="P37" s="1175"/>
      <c r="Q37" s="705"/>
      <c r="R37" s="706"/>
      <c r="S37" s="702"/>
      <c r="T37" s="702"/>
      <c r="U37" s="702"/>
      <c r="V37" s="702"/>
      <c r="W37" s="707"/>
    </row>
    <row r="38" spans="1:23" s="1173" customFormat="1" ht="15" customHeight="1">
      <c r="A38" s="709"/>
      <c r="C38" s="708"/>
      <c r="D38" s="1245"/>
      <c r="E38" s="1250"/>
      <c r="F38" s="1252"/>
      <c r="G38" s="1243"/>
      <c r="H38" s="1245"/>
      <c r="I38" s="1245"/>
      <c r="J38" s="1241"/>
      <c r="K38" s="1243"/>
      <c r="L38" s="705"/>
      <c r="M38" s="706"/>
      <c r="N38" s="706"/>
      <c r="O38" s="706"/>
      <c r="P38" s="706"/>
      <c r="Q38" s="706"/>
      <c r="R38" s="706"/>
      <c r="S38" s="702"/>
      <c r="T38" s="702"/>
      <c r="U38" s="702"/>
      <c r="V38" s="702"/>
      <c r="W38" s="707"/>
    </row>
    <row r="39" spans="1:23" s="1173" customFormat="1" ht="17.100000000000001" customHeight="1">
      <c r="A39" s="709" t="s">
        <v>1112</v>
      </c>
      <c r="C39" s="708"/>
      <c r="D39" s="1245"/>
      <c r="E39" s="1250"/>
      <c r="F39" s="1252"/>
      <c r="G39" s="1243"/>
      <c r="H39" s="1255"/>
      <c r="I39" s="1248">
        <v>2</v>
      </c>
      <c r="J39" s="1239" t="s">
        <v>1113</v>
      </c>
      <c r="K39" s="1242" t="s">
        <v>83</v>
      </c>
      <c r="L39" s="1244"/>
      <c r="M39" s="1244" t="s">
        <v>91</v>
      </c>
      <c r="N39" s="1246"/>
      <c r="O39" s="1242" t="s">
        <v>83</v>
      </c>
      <c r="P39" s="1244"/>
      <c r="Q39" s="1244" t="s">
        <v>91</v>
      </c>
      <c r="R39" s="1247"/>
      <c r="S39" s="1242" t="s">
        <v>83</v>
      </c>
      <c r="T39" s="1027"/>
      <c r="U39" s="1027" t="s">
        <v>91</v>
      </c>
      <c r="V39" s="1195"/>
      <c r="W39" s="288"/>
    </row>
    <row r="40" spans="1:23" s="1173" customFormat="1" ht="17.100000000000001" customHeight="1">
      <c r="A40" s="709"/>
      <c r="C40" s="708"/>
      <c r="D40" s="1245"/>
      <c r="E40" s="1250"/>
      <c r="F40" s="1252"/>
      <c r="G40" s="1243"/>
      <c r="H40" s="1256"/>
      <c r="I40" s="1248"/>
      <c r="J40" s="1240"/>
      <c r="K40" s="1242"/>
      <c r="L40" s="1244"/>
      <c r="M40" s="1244"/>
      <c r="N40" s="1246"/>
      <c r="O40" s="1242"/>
      <c r="P40" s="1244"/>
      <c r="Q40" s="1244"/>
      <c r="R40" s="1247"/>
      <c r="S40" s="1242"/>
      <c r="T40" s="1029"/>
      <c r="U40" s="705"/>
      <c r="V40" s="706"/>
      <c r="W40" s="707"/>
    </row>
    <row r="41" spans="1:23" s="1173" customFormat="1" ht="17.100000000000001" customHeight="1">
      <c r="A41" s="709"/>
      <c r="C41" s="708"/>
      <c r="D41" s="1245"/>
      <c r="E41" s="1250"/>
      <c r="F41" s="1252"/>
      <c r="G41" s="1243"/>
      <c r="H41" s="1257"/>
      <c r="I41" s="1245"/>
      <c r="J41" s="1240"/>
      <c r="K41" s="1243"/>
      <c r="L41" s="1245"/>
      <c r="M41" s="1245"/>
      <c r="N41" s="1247"/>
      <c r="O41" s="1243"/>
      <c r="P41" s="1175"/>
      <c r="Q41" s="705"/>
      <c r="R41" s="706"/>
      <c r="S41" s="702"/>
      <c r="T41" s="702"/>
      <c r="U41" s="702"/>
      <c r="V41" s="702"/>
      <c r="W41" s="707"/>
    </row>
    <row r="42" spans="1:23" s="1173" customFormat="1" ht="15" customHeight="1">
      <c r="A42" s="709"/>
      <c r="C42" s="708"/>
      <c r="D42" s="1245"/>
      <c r="E42" s="1250"/>
      <c r="F42" s="1252"/>
      <c r="G42" s="1243"/>
      <c r="H42" s="1258"/>
      <c r="I42" s="1245"/>
      <c r="J42" s="1241"/>
      <c r="K42" s="1243"/>
      <c r="L42" s="705"/>
      <c r="M42" s="706"/>
      <c r="N42" s="706"/>
      <c r="O42" s="706"/>
      <c r="P42" s="706"/>
      <c r="Q42" s="706"/>
      <c r="R42" s="706"/>
      <c r="S42" s="702"/>
      <c r="T42" s="702"/>
      <c r="U42" s="702"/>
      <c r="V42" s="702"/>
      <c r="W42" s="707"/>
    </row>
    <row r="43" spans="1:23" s="1173" customFormat="1" ht="15" customHeight="1">
      <c r="A43" s="709"/>
      <c r="C43" s="708"/>
      <c r="D43" s="1245"/>
      <c r="E43" s="1250"/>
      <c r="F43" s="1253"/>
      <c r="G43" s="1243"/>
      <c r="H43" s="705"/>
      <c r="I43" s="706"/>
      <c r="J43" s="706"/>
      <c r="K43" s="706"/>
      <c r="L43" s="706"/>
      <c r="M43" s="706"/>
      <c r="N43" s="706"/>
      <c r="O43" s="706"/>
      <c r="P43" s="706"/>
      <c r="Q43" s="706"/>
      <c r="R43" s="706"/>
      <c r="S43" s="702"/>
      <c r="T43" s="702"/>
      <c r="U43" s="702"/>
      <c r="V43" s="702"/>
      <c r="W43" s="707"/>
    </row>
    <row r="44" spans="1:23" s="1173" customFormat="1" ht="17.100000000000001" customHeight="1">
      <c r="A44" s="709">
        <v>8</v>
      </c>
      <c r="C44" s="290"/>
      <c r="D44" s="1248">
        <v>4</v>
      </c>
      <c r="E44" s="1249" t="s">
        <v>583</v>
      </c>
      <c r="F44" s="1251" t="s">
        <v>841</v>
      </c>
      <c r="G44" s="1254" t="s">
        <v>83</v>
      </c>
      <c r="H44" s="1248"/>
      <c r="I44" s="1248">
        <v>1</v>
      </c>
      <c r="J44" s="1239" t="s">
        <v>308</v>
      </c>
      <c r="K44" s="1242" t="s">
        <v>83</v>
      </c>
      <c r="L44" s="1244"/>
      <c r="M44" s="1244" t="s">
        <v>91</v>
      </c>
      <c r="N44" s="1246"/>
      <c r="O44" s="1242" t="s">
        <v>83</v>
      </c>
      <c r="P44" s="1244"/>
      <c r="Q44" s="1244" t="s">
        <v>91</v>
      </c>
      <c r="R44" s="1247"/>
      <c r="S44" s="1242" t="s">
        <v>83</v>
      </c>
      <c r="T44" s="1027"/>
      <c r="U44" s="1027" t="s">
        <v>91</v>
      </c>
      <c r="V44" s="1195"/>
      <c r="W44" s="288"/>
    </row>
    <row r="45" spans="1:23" s="1173" customFormat="1" ht="17.100000000000001" customHeight="1">
      <c r="A45" s="709"/>
      <c r="C45" s="708"/>
      <c r="D45" s="1248"/>
      <c r="E45" s="1249"/>
      <c r="F45" s="1252"/>
      <c r="G45" s="1254"/>
      <c r="H45" s="1248"/>
      <c r="I45" s="1248"/>
      <c r="J45" s="1240"/>
      <c r="K45" s="1242"/>
      <c r="L45" s="1244"/>
      <c r="M45" s="1244"/>
      <c r="N45" s="1246"/>
      <c r="O45" s="1242"/>
      <c r="P45" s="1244"/>
      <c r="Q45" s="1244"/>
      <c r="R45" s="1247"/>
      <c r="S45" s="1242"/>
      <c r="T45" s="1029"/>
      <c r="U45" s="705"/>
      <c r="V45" s="706"/>
      <c r="W45" s="707"/>
    </row>
    <row r="46" spans="1:23" s="1173" customFormat="1" ht="17.100000000000001" customHeight="1">
      <c r="A46" s="709"/>
      <c r="C46" s="708"/>
      <c r="D46" s="1245"/>
      <c r="E46" s="1250"/>
      <c r="F46" s="1252"/>
      <c r="G46" s="1243"/>
      <c r="H46" s="1245"/>
      <c r="I46" s="1245"/>
      <c r="J46" s="1240"/>
      <c r="K46" s="1243"/>
      <c r="L46" s="1245"/>
      <c r="M46" s="1245"/>
      <c r="N46" s="1247"/>
      <c r="O46" s="1243"/>
      <c r="P46" s="1175"/>
      <c r="Q46" s="705"/>
      <c r="R46" s="706"/>
      <c r="S46" s="702"/>
      <c r="T46" s="702"/>
      <c r="U46" s="702"/>
      <c r="V46" s="702"/>
      <c r="W46" s="707"/>
    </row>
    <row r="47" spans="1:23" s="1173" customFormat="1" ht="15" customHeight="1">
      <c r="A47" s="709"/>
      <c r="C47" s="708"/>
      <c r="D47" s="1245"/>
      <c r="E47" s="1250"/>
      <c r="F47" s="1252"/>
      <c r="G47" s="1243"/>
      <c r="H47" s="1245"/>
      <c r="I47" s="1245"/>
      <c r="J47" s="1241"/>
      <c r="K47" s="1243"/>
      <c r="L47" s="705"/>
      <c r="M47" s="706"/>
      <c r="N47" s="706"/>
      <c r="O47" s="706"/>
      <c r="P47" s="706"/>
      <c r="Q47" s="706"/>
      <c r="R47" s="706"/>
      <c r="S47" s="702"/>
      <c r="T47" s="702"/>
      <c r="U47" s="702"/>
      <c r="V47" s="702"/>
      <c r="W47" s="707"/>
    </row>
    <row r="48" spans="1:23" s="1173" customFormat="1" ht="15" customHeight="1">
      <c r="A48" s="709"/>
      <c r="C48" s="708"/>
      <c r="D48" s="1245"/>
      <c r="E48" s="1250"/>
      <c r="F48" s="1253"/>
      <c r="G48" s="1243"/>
      <c r="H48" s="705"/>
      <c r="I48" s="706"/>
      <c r="J48" s="706"/>
      <c r="K48" s="706"/>
      <c r="L48" s="706"/>
      <c r="M48" s="706"/>
      <c r="N48" s="706"/>
      <c r="O48" s="706"/>
      <c r="P48" s="706"/>
      <c r="Q48" s="706"/>
      <c r="R48" s="706"/>
      <c r="S48" s="702"/>
      <c r="T48" s="702"/>
      <c r="U48" s="702"/>
      <c r="V48" s="702"/>
      <c r="W48" s="707"/>
    </row>
    <row r="49" spans="1:23" s="1173" customFormat="1" ht="17.100000000000001" customHeight="1">
      <c r="A49" s="709">
        <v>4</v>
      </c>
      <c r="C49" s="290"/>
      <c r="D49" s="1248">
        <v>5</v>
      </c>
      <c r="E49" s="1249" t="s">
        <v>579</v>
      </c>
      <c r="F49" s="1251" t="s">
        <v>1106</v>
      </c>
      <c r="G49" s="1254" t="s">
        <v>83</v>
      </c>
      <c r="H49" s="1248"/>
      <c r="I49" s="1248">
        <v>1</v>
      </c>
      <c r="J49" s="1239" t="s">
        <v>628</v>
      </c>
      <c r="K49" s="1242" t="s">
        <v>83</v>
      </c>
      <c r="L49" s="1244"/>
      <c r="M49" s="1244" t="s">
        <v>91</v>
      </c>
      <c r="N49" s="1246"/>
      <c r="O49" s="1242" t="s">
        <v>83</v>
      </c>
      <c r="P49" s="1244"/>
      <c r="Q49" s="1244" t="s">
        <v>91</v>
      </c>
      <c r="R49" s="1247"/>
      <c r="S49" s="1242" t="s">
        <v>83</v>
      </c>
      <c r="T49" s="1027"/>
      <c r="U49" s="1027" t="s">
        <v>91</v>
      </c>
      <c r="V49" s="1195"/>
      <c r="W49" s="288"/>
    </row>
    <row r="50" spans="1:23" s="1173" customFormat="1" ht="17.100000000000001" customHeight="1">
      <c r="A50" s="709"/>
      <c r="C50" s="708"/>
      <c r="D50" s="1248"/>
      <c r="E50" s="1249"/>
      <c r="F50" s="1252"/>
      <c r="G50" s="1254"/>
      <c r="H50" s="1248"/>
      <c r="I50" s="1248"/>
      <c r="J50" s="1240"/>
      <c r="K50" s="1242"/>
      <c r="L50" s="1244"/>
      <c r="M50" s="1244"/>
      <c r="N50" s="1246"/>
      <c r="O50" s="1242"/>
      <c r="P50" s="1244"/>
      <c r="Q50" s="1244"/>
      <c r="R50" s="1247"/>
      <c r="S50" s="1242"/>
      <c r="T50" s="1029"/>
      <c r="U50" s="705"/>
      <c r="V50" s="706"/>
      <c r="W50" s="707"/>
    </row>
    <row r="51" spans="1:23" s="1173" customFormat="1" ht="17.100000000000001" customHeight="1">
      <c r="A51" s="709"/>
      <c r="C51" s="708"/>
      <c r="D51" s="1245"/>
      <c r="E51" s="1250"/>
      <c r="F51" s="1252"/>
      <c r="G51" s="1243"/>
      <c r="H51" s="1245"/>
      <c r="I51" s="1245"/>
      <c r="J51" s="1240"/>
      <c r="K51" s="1243"/>
      <c r="L51" s="1245"/>
      <c r="M51" s="1245"/>
      <c r="N51" s="1247"/>
      <c r="O51" s="1243"/>
      <c r="P51" s="1175"/>
      <c r="Q51" s="705"/>
      <c r="R51" s="706"/>
      <c r="S51" s="702"/>
      <c r="T51" s="702"/>
      <c r="U51" s="702"/>
      <c r="V51" s="702"/>
      <c r="W51" s="707"/>
    </row>
    <row r="52" spans="1:23" s="1173" customFormat="1" ht="15" customHeight="1">
      <c r="A52" s="709"/>
      <c r="C52" s="708"/>
      <c r="D52" s="1245"/>
      <c r="E52" s="1250"/>
      <c r="F52" s="1252"/>
      <c r="G52" s="1243"/>
      <c r="H52" s="1245"/>
      <c r="I52" s="1245"/>
      <c r="J52" s="1241"/>
      <c r="K52" s="1243"/>
      <c r="L52" s="705"/>
      <c r="M52" s="706"/>
      <c r="N52" s="706"/>
      <c r="O52" s="706"/>
      <c r="P52" s="706"/>
      <c r="Q52" s="706"/>
      <c r="R52" s="706"/>
      <c r="S52" s="702"/>
      <c r="T52" s="702"/>
      <c r="U52" s="702"/>
      <c r="V52" s="702"/>
      <c r="W52" s="707"/>
    </row>
    <row r="53" spans="1:23" s="1173" customFormat="1" ht="15" customHeight="1">
      <c r="A53" s="709"/>
      <c r="C53" s="708"/>
      <c r="D53" s="1245"/>
      <c r="E53" s="1250"/>
      <c r="F53" s="1253"/>
      <c r="G53" s="1243"/>
      <c r="H53" s="705"/>
      <c r="I53" s="706"/>
      <c r="J53" s="706"/>
      <c r="K53" s="706"/>
      <c r="L53" s="706"/>
      <c r="M53" s="706"/>
      <c r="N53" s="706"/>
      <c r="O53" s="706"/>
      <c r="P53" s="706"/>
      <c r="Q53" s="706"/>
      <c r="R53" s="706"/>
      <c r="S53" s="702"/>
      <c r="T53" s="702"/>
      <c r="U53" s="702"/>
      <c r="V53" s="702"/>
      <c r="W53" s="707"/>
    </row>
    <row r="54" spans="1:23" s="1173" customFormat="1" ht="17.100000000000001" customHeight="1">
      <c r="A54" s="709">
        <v>5</v>
      </c>
      <c r="C54" s="290"/>
      <c r="D54" s="1248">
        <v>6</v>
      </c>
      <c r="E54" s="1249" t="s">
        <v>580</v>
      </c>
      <c r="F54" s="1251" t="s">
        <v>1106</v>
      </c>
      <c r="G54" s="1254" t="s">
        <v>83</v>
      </c>
      <c r="H54" s="1248"/>
      <c r="I54" s="1248">
        <v>1</v>
      </c>
      <c r="J54" s="1239" t="s">
        <v>1114</v>
      </c>
      <c r="K54" s="1242" t="s">
        <v>83</v>
      </c>
      <c r="L54" s="1244"/>
      <c r="M54" s="1244" t="s">
        <v>91</v>
      </c>
      <c r="N54" s="1246"/>
      <c r="O54" s="1242" t="s">
        <v>83</v>
      </c>
      <c r="P54" s="1244"/>
      <c r="Q54" s="1244" t="s">
        <v>91</v>
      </c>
      <c r="R54" s="1247"/>
      <c r="S54" s="1242" t="s">
        <v>83</v>
      </c>
      <c r="T54" s="1027"/>
      <c r="U54" s="1027" t="s">
        <v>91</v>
      </c>
      <c r="V54" s="1195"/>
      <c r="W54" s="288"/>
    </row>
    <row r="55" spans="1:23" s="1173" customFormat="1" ht="17.100000000000001" customHeight="1">
      <c r="A55" s="709"/>
      <c r="C55" s="708"/>
      <c r="D55" s="1248"/>
      <c r="E55" s="1249"/>
      <c r="F55" s="1252"/>
      <c r="G55" s="1254"/>
      <c r="H55" s="1248"/>
      <c r="I55" s="1248"/>
      <c r="J55" s="1240"/>
      <c r="K55" s="1242"/>
      <c r="L55" s="1244"/>
      <c r="M55" s="1244"/>
      <c r="N55" s="1246"/>
      <c r="O55" s="1242"/>
      <c r="P55" s="1244"/>
      <c r="Q55" s="1244"/>
      <c r="R55" s="1247"/>
      <c r="S55" s="1242"/>
      <c r="T55" s="1029"/>
      <c r="U55" s="705"/>
      <c r="V55" s="706"/>
      <c r="W55" s="707"/>
    </row>
    <row r="56" spans="1:23" s="1173" customFormat="1" ht="17.100000000000001" customHeight="1">
      <c r="A56" s="709"/>
      <c r="C56" s="708"/>
      <c r="D56" s="1245"/>
      <c r="E56" s="1250"/>
      <c r="F56" s="1252"/>
      <c r="G56" s="1243"/>
      <c r="H56" s="1245"/>
      <c r="I56" s="1245"/>
      <c r="J56" s="1240"/>
      <c r="K56" s="1243"/>
      <c r="L56" s="1245"/>
      <c r="M56" s="1245"/>
      <c r="N56" s="1247"/>
      <c r="O56" s="1243"/>
      <c r="P56" s="1175"/>
      <c r="Q56" s="705"/>
      <c r="R56" s="706"/>
      <c r="S56" s="702"/>
      <c r="T56" s="702"/>
      <c r="U56" s="702"/>
      <c r="V56" s="702"/>
      <c r="W56" s="707"/>
    </row>
    <row r="57" spans="1:23" s="1173" customFormat="1" ht="15" customHeight="1">
      <c r="A57" s="709"/>
      <c r="C57" s="708"/>
      <c r="D57" s="1245"/>
      <c r="E57" s="1250"/>
      <c r="F57" s="1252"/>
      <c r="G57" s="1243"/>
      <c r="H57" s="1245"/>
      <c r="I57" s="1245"/>
      <c r="J57" s="1241"/>
      <c r="K57" s="1243"/>
      <c r="L57" s="705"/>
      <c r="M57" s="706"/>
      <c r="N57" s="706"/>
      <c r="O57" s="706"/>
      <c r="P57" s="706"/>
      <c r="Q57" s="706"/>
      <c r="R57" s="706"/>
      <c r="S57" s="702"/>
      <c r="T57" s="702"/>
      <c r="U57" s="702"/>
      <c r="V57" s="702"/>
      <c r="W57" s="707"/>
    </row>
    <row r="58" spans="1:23" s="1173" customFormat="1" ht="17.100000000000001" customHeight="1">
      <c r="A58" s="709" t="s">
        <v>1115</v>
      </c>
      <c r="C58" s="708"/>
      <c r="D58" s="1245"/>
      <c r="E58" s="1250"/>
      <c r="F58" s="1252"/>
      <c r="G58" s="1243"/>
      <c r="H58" s="1255"/>
      <c r="I58" s="1248">
        <v>2</v>
      </c>
      <c r="J58" s="1239" t="s">
        <v>1116</v>
      </c>
      <c r="K58" s="1242" t="s">
        <v>83</v>
      </c>
      <c r="L58" s="1244"/>
      <c r="M58" s="1244" t="s">
        <v>91</v>
      </c>
      <c r="N58" s="1246"/>
      <c r="O58" s="1242" t="s">
        <v>83</v>
      </c>
      <c r="P58" s="1244"/>
      <c r="Q58" s="1244" t="s">
        <v>91</v>
      </c>
      <c r="R58" s="1247"/>
      <c r="S58" s="1242" t="s">
        <v>83</v>
      </c>
      <c r="T58" s="1027"/>
      <c r="U58" s="1027" t="s">
        <v>91</v>
      </c>
      <c r="V58" s="1195"/>
      <c r="W58" s="288"/>
    </row>
    <row r="59" spans="1:23" s="1173" customFormat="1" ht="17.100000000000001" customHeight="1">
      <c r="A59" s="709"/>
      <c r="C59" s="708"/>
      <c r="D59" s="1245"/>
      <c r="E59" s="1250"/>
      <c r="F59" s="1252"/>
      <c r="G59" s="1243"/>
      <c r="H59" s="1256"/>
      <c r="I59" s="1248"/>
      <c r="J59" s="1240"/>
      <c r="K59" s="1242"/>
      <c r="L59" s="1244"/>
      <c r="M59" s="1244"/>
      <c r="N59" s="1246"/>
      <c r="O59" s="1242"/>
      <c r="P59" s="1244"/>
      <c r="Q59" s="1244"/>
      <c r="R59" s="1247"/>
      <c r="S59" s="1242"/>
      <c r="T59" s="1029"/>
      <c r="U59" s="705"/>
      <c r="V59" s="706"/>
      <c r="W59" s="707"/>
    </row>
    <row r="60" spans="1:23" s="1173" customFormat="1" ht="17.100000000000001" customHeight="1">
      <c r="A60" s="709"/>
      <c r="C60" s="708"/>
      <c r="D60" s="1245"/>
      <c r="E60" s="1250"/>
      <c r="F60" s="1252"/>
      <c r="G60" s="1243"/>
      <c r="H60" s="1257"/>
      <c r="I60" s="1245"/>
      <c r="J60" s="1240"/>
      <c r="K60" s="1243"/>
      <c r="L60" s="1245"/>
      <c r="M60" s="1245"/>
      <c r="N60" s="1247"/>
      <c r="O60" s="1243"/>
      <c r="P60" s="1175"/>
      <c r="Q60" s="705"/>
      <c r="R60" s="706"/>
      <c r="S60" s="702"/>
      <c r="T60" s="702"/>
      <c r="U60" s="702"/>
      <c r="V60" s="702"/>
      <c r="W60" s="707"/>
    </row>
    <row r="61" spans="1:23" s="1173" customFormat="1" ht="15" customHeight="1">
      <c r="A61" s="709"/>
      <c r="C61" s="708"/>
      <c r="D61" s="1245"/>
      <c r="E61" s="1250"/>
      <c r="F61" s="1252"/>
      <c r="G61" s="1243"/>
      <c r="H61" s="1258"/>
      <c r="I61" s="1245"/>
      <c r="J61" s="1241"/>
      <c r="K61" s="1243"/>
      <c r="L61" s="705"/>
      <c r="M61" s="706"/>
      <c r="N61" s="706"/>
      <c r="O61" s="706"/>
      <c r="P61" s="706"/>
      <c r="Q61" s="706"/>
      <c r="R61" s="706"/>
      <c r="S61" s="702"/>
      <c r="T61" s="702"/>
      <c r="U61" s="702"/>
      <c r="V61" s="702"/>
      <c r="W61" s="707"/>
    </row>
    <row r="62" spans="1:23" s="1173" customFormat="1" ht="15" customHeight="1">
      <c r="A62" s="709"/>
      <c r="C62" s="708"/>
      <c r="D62" s="1245"/>
      <c r="E62" s="1250"/>
      <c r="F62" s="1253"/>
      <c r="G62" s="1243"/>
      <c r="H62" s="705"/>
      <c r="I62" s="706"/>
      <c r="J62" s="706"/>
      <c r="K62" s="706"/>
      <c r="L62" s="706"/>
      <c r="M62" s="706"/>
      <c r="N62" s="706"/>
      <c r="O62" s="706"/>
      <c r="P62" s="706"/>
      <c r="Q62" s="706"/>
      <c r="R62" s="706"/>
      <c r="S62" s="702"/>
      <c r="T62" s="702"/>
      <c r="U62" s="702"/>
      <c r="V62" s="702"/>
      <c r="W62" s="707"/>
    </row>
    <row r="63" spans="1:23" ht="17.100000000000001" customHeight="1">
      <c r="D63" s="111"/>
      <c r="E63" s="112"/>
      <c r="F63" s="112"/>
      <c r="G63" s="112"/>
      <c r="H63" s="112"/>
      <c r="I63" s="112"/>
      <c r="J63" s="112"/>
      <c r="K63" s="112"/>
      <c r="L63" s="112"/>
      <c r="M63" s="112"/>
      <c r="N63" s="112"/>
      <c r="O63" s="112"/>
      <c r="P63" s="112"/>
      <c r="Q63" s="112"/>
      <c r="R63" s="112"/>
      <c r="S63" s="509"/>
      <c r="T63" s="509"/>
      <c r="U63" s="509"/>
      <c r="V63" s="509"/>
      <c r="W63" s="113"/>
    </row>
    <row r="64" spans="1:23" ht="3" customHeight="1"/>
    <row r="65" spans="5:23" ht="11.25" hidden="1" customHeight="1"/>
    <row r="66" spans="5:23" ht="0.95" customHeight="1"/>
    <row r="67" spans="5:23" ht="23.25" customHeight="1"/>
    <row r="68" spans="5:23" ht="3" customHeight="1"/>
    <row r="69" spans="5:23" ht="17.100000000000001" customHeight="1">
      <c r="E69" s="1259" t="s">
        <v>640</v>
      </c>
      <c r="F69" s="1259"/>
      <c r="G69" s="1259"/>
      <c r="H69" s="1259"/>
      <c r="I69" s="1259"/>
      <c r="J69" s="1259"/>
      <c r="K69" s="1259"/>
      <c r="L69" s="1259"/>
      <c r="M69" s="1259"/>
      <c r="N69" s="1259"/>
      <c r="O69" s="1259"/>
      <c r="P69" s="1259"/>
      <c r="Q69" s="1259"/>
      <c r="R69" s="1259"/>
      <c r="S69" s="1259"/>
      <c r="T69" s="1259"/>
      <c r="U69" s="1259"/>
      <c r="V69" s="1259"/>
      <c r="W69" s="1259"/>
    </row>
    <row r="70" spans="5:23" ht="36.950000000000003" customHeight="1">
      <c r="E70" s="1260" t="s">
        <v>642</v>
      </c>
      <c r="F70" s="1261"/>
      <c r="G70" s="1261"/>
      <c r="H70" s="1261"/>
      <c r="I70" s="1261"/>
      <c r="J70" s="1261"/>
      <c r="K70" s="1261"/>
      <c r="L70" s="1261"/>
      <c r="M70" s="1261"/>
      <c r="N70" s="1261"/>
      <c r="O70" s="1261"/>
      <c r="P70" s="1261"/>
      <c r="Q70" s="1261"/>
      <c r="R70" s="1261"/>
      <c r="S70" s="1261"/>
      <c r="T70" s="1261"/>
      <c r="U70" s="1261"/>
      <c r="V70" s="1261"/>
      <c r="W70" s="1261"/>
    </row>
    <row r="71" spans="5:23" ht="17.100000000000001" customHeight="1">
      <c r="E71" s="1260" t="s">
        <v>643</v>
      </c>
      <c r="F71" s="1261"/>
      <c r="G71" s="1261"/>
      <c r="H71" s="1261"/>
      <c r="I71" s="1261"/>
      <c r="J71" s="1261"/>
      <c r="K71" s="1261"/>
      <c r="L71" s="1261"/>
      <c r="M71" s="1261"/>
      <c r="N71" s="1261"/>
      <c r="O71" s="1261"/>
      <c r="P71" s="1261"/>
      <c r="Q71" s="1261"/>
      <c r="R71" s="1261"/>
      <c r="S71" s="1261"/>
      <c r="T71" s="1261"/>
      <c r="U71" s="1261"/>
      <c r="V71" s="1261"/>
      <c r="W71" s="1261"/>
    </row>
    <row r="72" spans="5:23" ht="27" customHeight="1">
      <c r="E72" s="1260" t="s">
        <v>644</v>
      </c>
      <c r="F72" s="1261"/>
      <c r="G72" s="1261"/>
      <c r="H72" s="1261"/>
      <c r="I72" s="1261"/>
      <c r="J72" s="1261"/>
      <c r="K72" s="1261"/>
      <c r="L72" s="1261"/>
      <c r="M72" s="1261"/>
      <c r="N72" s="1261"/>
      <c r="O72" s="1261"/>
      <c r="P72" s="1261"/>
      <c r="Q72" s="1261"/>
      <c r="R72" s="1261"/>
      <c r="S72" s="1261"/>
      <c r="T72" s="1261"/>
      <c r="U72" s="1261"/>
      <c r="V72" s="1261"/>
      <c r="W72" s="1261"/>
    </row>
    <row r="73" spans="5:23" ht="17.100000000000001" customHeight="1">
      <c r="E73" s="1260" t="s">
        <v>645</v>
      </c>
      <c r="F73" s="1261"/>
      <c r="G73" s="1261"/>
      <c r="H73" s="1261"/>
      <c r="I73" s="1261"/>
      <c r="J73" s="1261"/>
      <c r="K73" s="1261"/>
      <c r="L73" s="1261"/>
      <c r="M73" s="1261"/>
      <c r="N73" s="1261"/>
      <c r="O73" s="1261"/>
      <c r="P73" s="1261"/>
      <c r="Q73" s="1261"/>
      <c r="R73" s="1261"/>
      <c r="S73" s="1261"/>
      <c r="T73" s="1261"/>
      <c r="U73" s="1261"/>
      <c r="V73" s="1261"/>
      <c r="W73" s="1261"/>
    </row>
    <row r="74" spans="5:23" ht="15" customHeight="1">
      <c r="E74" s="743"/>
      <c r="F74" s="210"/>
      <c r="G74" s="210"/>
      <c r="H74" s="210"/>
      <c r="I74" s="210"/>
      <c r="J74" s="210"/>
      <c r="K74" s="210"/>
      <c r="L74" s="210"/>
      <c r="M74" s="210"/>
      <c r="N74" s="210"/>
      <c r="O74" s="210"/>
      <c r="P74" s="210"/>
      <c r="Q74" s="210"/>
      <c r="R74" s="210"/>
      <c r="S74" s="210"/>
      <c r="T74" s="210"/>
      <c r="U74" s="210"/>
      <c r="V74" s="210"/>
      <c r="W74" s="210"/>
    </row>
    <row r="75" spans="5:23" ht="15" customHeight="1">
      <c r="E75" s="1259" t="s">
        <v>641</v>
      </c>
      <c r="F75" s="1259"/>
      <c r="G75" s="1259"/>
      <c r="H75" s="1259"/>
      <c r="I75" s="1259"/>
      <c r="J75" s="1259"/>
      <c r="K75" s="1259"/>
      <c r="L75" s="1259"/>
      <c r="M75" s="1259"/>
      <c r="N75" s="1259"/>
      <c r="O75" s="1259"/>
      <c r="P75" s="1259"/>
      <c r="Q75" s="1259"/>
      <c r="R75" s="1259"/>
      <c r="S75" s="1259"/>
      <c r="T75" s="1259"/>
      <c r="U75" s="1259"/>
      <c r="V75" s="1259"/>
      <c r="W75" s="1259"/>
    </row>
    <row r="76" spans="5:23" ht="17.100000000000001" customHeight="1">
      <c r="E76" s="1260" t="s">
        <v>646</v>
      </c>
      <c r="F76" s="1261"/>
      <c r="G76" s="1261"/>
      <c r="H76" s="1261"/>
      <c r="I76" s="1261"/>
      <c r="J76" s="1261"/>
      <c r="K76" s="1261"/>
      <c r="L76" s="1261"/>
      <c r="M76" s="1261"/>
      <c r="N76" s="1261"/>
      <c r="O76" s="1261"/>
      <c r="P76" s="1261"/>
      <c r="Q76" s="1261"/>
      <c r="R76" s="1261"/>
      <c r="S76" s="1261"/>
      <c r="T76" s="1261"/>
      <c r="U76" s="1261"/>
      <c r="V76" s="1261"/>
      <c r="W76" s="1261"/>
    </row>
    <row r="77" spans="5:23" ht="17.100000000000001" customHeight="1">
      <c r="E77" s="1260" t="s">
        <v>647</v>
      </c>
      <c r="F77" s="1261"/>
      <c r="G77" s="1261"/>
      <c r="H77" s="1261"/>
      <c r="I77" s="1261"/>
      <c r="J77" s="1261"/>
      <c r="K77" s="1261"/>
      <c r="L77" s="1261"/>
      <c r="M77" s="1261"/>
      <c r="N77" s="1261"/>
      <c r="O77" s="1261"/>
      <c r="P77" s="1261"/>
      <c r="Q77" s="1261"/>
      <c r="R77" s="1261"/>
      <c r="S77" s="1261"/>
      <c r="T77" s="1261"/>
      <c r="U77" s="1261"/>
      <c r="V77" s="1261"/>
      <c r="W77" s="1261"/>
    </row>
  </sheetData>
  <sheetProtection password="FA9C" sheet="1" objects="1" scenarios="1" formatColumns="0" formatRows="0"/>
  <dataConsolidate leftLabels="1"/>
  <mergeCells count="169">
    <mergeCell ref="D5:J5"/>
    <mergeCell ref="D17:D18"/>
    <mergeCell ref="E17:E18"/>
    <mergeCell ref="E13:F13"/>
    <mergeCell ref="G9:J9"/>
    <mergeCell ref="D6:J6"/>
    <mergeCell ref="E8:F8"/>
    <mergeCell ref="E9:F9"/>
    <mergeCell ref="E10:F10"/>
    <mergeCell ref="E7:F7"/>
    <mergeCell ref="F17:F18"/>
    <mergeCell ref="E12:F12"/>
    <mergeCell ref="E11:F11"/>
    <mergeCell ref="G7:J7"/>
    <mergeCell ref="G17:G18"/>
    <mergeCell ref="H17:I18"/>
    <mergeCell ref="G8:J8"/>
    <mergeCell ref="J17:J18"/>
    <mergeCell ref="H19:I19"/>
    <mergeCell ref="L19:M19"/>
    <mergeCell ref="E73:W73"/>
    <mergeCell ref="P19:Q19"/>
    <mergeCell ref="W17:W18"/>
    <mergeCell ref="O17:R17"/>
    <mergeCell ref="K17:N17"/>
    <mergeCell ref="T19:U19"/>
    <mergeCell ref="S17:V17"/>
    <mergeCell ref="T18:U18"/>
    <mergeCell ref="L18:M18"/>
    <mergeCell ref="P18:Q18"/>
    <mergeCell ref="I21:I24"/>
    <mergeCell ref="J21:J24"/>
    <mergeCell ref="G21:G29"/>
    <mergeCell ref="H21:H24"/>
    <mergeCell ref="K44:K47"/>
    <mergeCell ref="L44:L46"/>
    <mergeCell ref="M44:M46"/>
    <mergeCell ref="N44:N46"/>
    <mergeCell ref="O44:O46"/>
    <mergeCell ref="P30:P31"/>
    <mergeCell ref="Q30:Q31"/>
    <mergeCell ref="M35:M37"/>
    <mergeCell ref="P21:P22"/>
    <mergeCell ref="Q21:Q22"/>
    <mergeCell ref="R21:R22"/>
    <mergeCell ref="S21:S22"/>
    <mergeCell ref="M30:M32"/>
    <mergeCell ref="N30:N32"/>
    <mergeCell ref="O30:O32"/>
    <mergeCell ref="K21:K24"/>
    <mergeCell ref="L21:L23"/>
    <mergeCell ref="M21:M23"/>
    <mergeCell ref="N21:N23"/>
    <mergeCell ref="O21:O23"/>
    <mergeCell ref="G30:G34"/>
    <mergeCell ref="H30:H33"/>
    <mergeCell ref="I30:I33"/>
    <mergeCell ref="I25:I28"/>
    <mergeCell ref="E75:W75"/>
    <mergeCell ref="E76:W76"/>
    <mergeCell ref="E77:W77"/>
    <mergeCell ref="E69:W69"/>
    <mergeCell ref="E70:W70"/>
    <mergeCell ref="E71:W71"/>
    <mergeCell ref="E72:W72"/>
    <mergeCell ref="J35:J38"/>
    <mergeCell ref="K35:K38"/>
    <mergeCell ref="L35:L37"/>
    <mergeCell ref="I44:I47"/>
    <mergeCell ref="J44:J47"/>
    <mergeCell ref="I49:I52"/>
    <mergeCell ref="J49:J52"/>
    <mergeCell ref="K49:K52"/>
    <mergeCell ref="D21:D29"/>
    <mergeCell ref="E21:E29"/>
    <mergeCell ref="F21:F29"/>
    <mergeCell ref="H58:H61"/>
    <mergeCell ref="N54:N56"/>
    <mergeCell ref="O54:O56"/>
    <mergeCell ref="M49:M51"/>
    <mergeCell ref="N49:N51"/>
    <mergeCell ref="O49:O51"/>
    <mergeCell ref="D35:D43"/>
    <mergeCell ref="E35:E43"/>
    <mergeCell ref="F35:F43"/>
    <mergeCell ref="G35:G43"/>
    <mergeCell ref="H35:H38"/>
    <mergeCell ref="I35:I38"/>
    <mergeCell ref="H25:H28"/>
    <mergeCell ref="H39:H42"/>
    <mergeCell ref="I39:I42"/>
    <mergeCell ref="D30:D34"/>
    <mergeCell ref="E30:E34"/>
    <mergeCell ref="F30:F34"/>
    <mergeCell ref="D44:D48"/>
    <mergeCell ref="E44:E48"/>
    <mergeCell ref="F44:F48"/>
    <mergeCell ref="G44:G48"/>
    <mergeCell ref="H44:H47"/>
    <mergeCell ref="D54:D62"/>
    <mergeCell ref="E54:E62"/>
    <mergeCell ref="F54:F62"/>
    <mergeCell ref="G54:G62"/>
    <mergeCell ref="H54:H57"/>
    <mergeCell ref="D49:D53"/>
    <mergeCell ref="E49:E53"/>
    <mergeCell ref="F49:F53"/>
    <mergeCell ref="G49:G53"/>
    <mergeCell ref="H49:H52"/>
    <mergeCell ref="Q58:Q59"/>
    <mergeCell ref="S25:S26"/>
    <mergeCell ref="P54:P55"/>
    <mergeCell ref="Q54:Q55"/>
    <mergeCell ref="R54:R55"/>
    <mergeCell ref="S54:S55"/>
    <mergeCell ref="P49:P50"/>
    <mergeCell ref="Q49:Q50"/>
    <mergeCell ref="R49:R50"/>
    <mergeCell ref="S49:S50"/>
    <mergeCell ref="P35:P36"/>
    <mergeCell ref="Q35:Q36"/>
    <mergeCell ref="R35:R36"/>
    <mergeCell ref="S35:S36"/>
    <mergeCell ref="R30:R31"/>
    <mergeCell ref="S30:S31"/>
    <mergeCell ref="S39:S40"/>
    <mergeCell ref="P44:P45"/>
    <mergeCell ref="Q44:Q45"/>
    <mergeCell ref="R44:R45"/>
    <mergeCell ref="S44:S45"/>
    <mergeCell ref="R58:R59"/>
    <mergeCell ref="S58:S59"/>
    <mergeCell ref="M39:M41"/>
    <mergeCell ref="N39:N41"/>
    <mergeCell ref="O39:O41"/>
    <mergeCell ref="P39:P40"/>
    <mergeCell ref="Q39:Q40"/>
    <mergeCell ref="I54:I57"/>
    <mergeCell ref="J54:J57"/>
    <mergeCell ref="K54:K57"/>
    <mergeCell ref="L54:L56"/>
    <mergeCell ref="L49:L51"/>
    <mergeCell ref="M54:M56"/>
    <mergeCell ref="J39:J42"/>
    <mergeCell ref="K39:K42"/>
    <mergeCell ref="L39:L41"/>
    <mergeCell ref="I58:I61"/>
    <mergeCell ref="J58:J61"/>
    <mergeCell ref="K58:K61"/>
    <mergeCell ref="L58:L60"/>
    <mergeCell ref="M58:M60"/>
    <mergeCell ref="N58:N60"/>
    <mergeCell ref="O58:O60"/>
    <mergeCell ref="P58:P59"/>
    <mergeCell ref="J30:J33"/>
    <mergeCell ref="K30:K33"/>
    <mergeCell ref="L30:L32"/>
    <mergeCell ref="L25:L27"/>
    <mergeCell ref="M25:M27"/>
    <mergeCell ref="N25:N27"/>
    <mergeCell ref="O25:O27"/>
    <mergeCell ref="P25:P26"/>
    <mergeCell ref="R39:R40"/>
    <mergeCell ref="Q25:Q26"/>
    <mergeCell ref="R25:R26"/>
    <mergeCell ref="N35:N37"/>
    <mergeCell ref="O35:O37"/>
    <mergeCell ref="J25:J28"/>
    <mergeCell ref="K25:K28"/>
  </mergeCells>
  <phoneticPr fontId="9" type="noConversion"/>
  <dataValidations xWindow="622" yWindow="221" count="7">
    <dataValidation allowBlank="1" showInputMessage="1" showErrorMessage="1" prompt="Для выбора выполните двойной щелчок левой клавиши мыши по соответствующей ячейке." sqref="G10:G12 G21:G22 K21:K22 O21:O22 S21:S22 G30:G31 K30:K31 O30:O31 S30:S31 G35:G36 K35:K36 O35:O36 S35:S36 G44:G45 K44:K45 O44:O45 S44:S45 G49:G50 K49:K50 O49:O50 S49:S50 G54:G55 K54:K55 O54:O55 S54:S55 G25:G26 K25:K26 O25:O26 S25:S26 G39:G40 K39:K40 O39:O40 S39:S40 G58:G59 K58:K59 O58:O59 S58:S59"/>
    <dataValidation type="list" allowBlank="1" showInputMessage="1" showErrorMessage="1" errorTitle="Ошибка" error="Выберите значение из списка" prompt="Территория действия тарифа выбирается из выпадающего списка. Доступные для выбора территории определяются на листе &quot;Территории&quot;. Для каждого вида тарифа должна указываться территория, содержащая только те МР/МО, где действует данный вид тарифа." sqref="N21:N23 N30:N32 N35:N37 N44:N46 N49:N51 N54:N56 N25:N27 N39:N41 N58:N60">
      <formula1>DESCRIPTION_TERRITORY</formula1>
    </dataValidation>
    <dataValidation allowBlank="1" showInputMessage="1" showErrorMessage="1" prompt="Выберите виды деятельности, выполнив двойной щелчок левой кнопки мыши по ячейке." sqref="F21 F30 F35 F44 F49 F54 F25:F26 F39:F40 F58:F59"/>
    <dataValidation type="textLength" operator="lessThanOrEqual" allowBlank="1" showInputMessage="1" showErrorMessage="1" errorTitle="Ошибка" error="Допускается ввод не более 900 символов!" sqref="V21:W21 R21:R22 J39 V30:W30 R30:R31 J25 V35:W35 R35:R36 J30 V44:W44 R44:R45 V49:W49 R49:R50 V54:W54 R54:R55 J21 V25:W25 R25:R26 J35 V39:W39 R39:R40 J54 V58:W58 R58:R59 J58">
      <formula1>900</formula1>
    </dataValidation>
    <dataValidation type="list" showInputMessage="1" showErrorMessage="1" errorTitle="Ошибка" error="Выберите значение из списка" sqref="J44">
      <formula1>name_rates_8_filter</formula1>
    </dataValidation>
    <dataValidation type="list" showInputMessage="1" showErrorMessage="1" errorTitle="Ошибка" error="Выберите значение из списка" sqref="J49">
      <formula1>name_rates_4_filter</formula1>
    </dataValidation>
    <dataValidation type="list" allowBlank="1" showInputMessage="1" showErrorMessage="1" errorTitle="Ошибка" error="Выберите значение из списка" prompt="Выберите значение из списка" sqref="E25:E26 E39:E40 E58:E59">
      <formula1>kind_group_rates_load_filter</formula1>
    </dataValidation>
  </dataValidations>
  <pageMargins left="0.7" right="0.7" top="0.75" bottom="0.75" header="0.3" footer="0.3"/>
  <pageSetup paperSize="9" orientation="portrait" verticalDpi="120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ORG">
    <tabColor indexed="47"/>
  </sheetPr>
  <dimension ref="A1:J68"/>
  <sheetViews>
    <sheetView showGridLines="0" zoomScaleNormal="100" workbookViewId="0"/>
  </sheetViews>
  <sheetFormatPr defaultRowHeight="11.25"/>
  <cols>
    <col min="1" max="2" width="9.140625" style="5"/>
    <col min="3" max="3" width="20.7109375" style="5" customWidth="1"/>
    <col min="4" max="4" width="25.140625" style="5" customWidth="1"/>
    <col min="5" max="16384" width="9.140625" style="5"/>
  </cols>
  <sheetData>
    <row r="1" spans="1:10">
      <c r="A1" s="5" t="s">
        <v>831</v>
      </c>
      <c r="B1" s="5" t="s">
        <v>847</v>
      </c>
      <c r="C1" s="5" t="s">
        <v>848</v>
      </c>
      <c r="D1" s="5" t="s">
        <v>849</v>
      </c>
      <c r="E1" s="5" t="s">
        <v>850</v>
      </c>
      <c r="F1" s="5" t="s">
        <v>851</v>
      </c>
      <c r="G1" s="5" t="s">
        <v>852</v>
      </c>
      <c r="H1" s="5" t="s">
        <v>853</v>
      </c>
      <c r="I1" s="5" t="s">
        <v>854</v>
      </c>
    </row>
    <row r="2" spans="1:10">
      <c r="A2" s="5">
        <v>1</v>
      </c>
      <c r="B2" s="5" t="s">
        <v>855</v>
      </c>
      <c r="C2" s="5" t="s">
        <v>93</v>
      </c>
      <c r="D2" s="5" t="s">
        <v>856</v>
      </c>
      <c r="E2" s="5" t="s">
        <v>857</v>
      </c>
      <c r="F2" s="5" t="s">
        <v>858</v>
      </c>
      <c r="G2" s="5" t="s">
        <v>859</v>
      </c>
      <c r="H2" s="5" t="s">
        <v>860</v>
      </c>
      <c r="J2" s="5" t="s">
        <v>1099</v>
      </c>
    </row>
    <row r="3" spans="1:10">
      <c r="A3" s="5">
        <v>2</v>
      </c>
      <c r="B3" s="5" t="s">
        <v>855</v>
      </c>
      <c r="C3" s="5" t="s">
        <v>93</v>
      </c>
      <c r="D3" s="5" t="s">
        <v>861</v>
      </c>
      <c r="E3" s="5" t="s">
        <v>857</v>
      </c>
      <c r="F3" s="5" t="s">
        <v>858</v>
      </c>
      <c r="G3" s="5" t="s">
        <v>862</v>
      </c>
      <c r="H3" s="5" t="s">
        <v>863</v>
      </c>
      <c r="J3" s="5" t="s">
        <v>1099</v>
      </c>
    </row>
    <row r="4" spans="1:10">
      <c r="A4" s="5">
        <v>3</v>
      </c>
      <c r="B4" s="5" t="s">
        <v>855</v>
      </c>
      <c r="C4" s="5" t="s">
        <v>93</v>
      </c>
      <c r="D4" s="5" t="s">
        <v>864</v>
      </c>
      <c r="E4" s="5" t="s">
        <v>865</v>
      </c>
      <c r="F4" s="5" t="s">
        <v>866</v>
      </c>
      <c r="G4" s="5" t="s">
        <v>867</v>
      </c>
      <c r="J4" s="5" t="s">
        <v>1099</v>
      </c>
    </row>
    <row r="5" spans="1:10">
      <c r="A5" s="5">
        <v>4</v>
      </c>
      <c r="B5" s="5" t="s">
        <v>855</v>
      </c>
      <c r="C5" s="5" t="s">
        <v>93</v>
      </c>
      <c r="D5" s="5" t="s">
        <v>868</v>
      </c>
      <c r="E5" s="5" t="s">
        <v>869</v>
      </c>
      <c r="F5" s="5" t="s">
        <v>870</v>
      </c>
      <c r="G5" s="5" t="s">
        <v>871</v>
      </c>
      <c r="H5" s="5" t="s">
        <v>872</v>
      </c>
      <c r="J5" s="5" t="s">
        <v>1099</v>
      </c>
    </row>
    <row r="6" spans="1:10">
      <c r="A6" s="5">
        <v>5</v>
      </c>
      <c r="B6" s="5" t="s">
        <v>855</v>
      </c>
      <c r="C6" s="5" t="s">
        <v>93</v>
      </c>
      <c r="D6" s="5" t="s">
        <v>873</v>
      </c>
      <c r="E6" s="5" t="s">
        <v>874</v>
      </c>
      <c r="F6" s="5" t="s">
        <v>875</v>
      </c>
      <c r="G6" s="5" t="s">
        <v>876</v>
      </c>
      <c r="J6" s="5" t="s">
        <v>1099</v>
      </c>
    </row>
    <row r="7" spans="1:10">
      <c r="A7" s="5">
        <v>6</v>
      </c>
      <c r="B7" s="5" t="s">
        <v>855</v>
      </c>
      <c r="C7" s="5" t="s">
        <v>93</v>
      </c>
      <c r="D7" s="5" t="s">
        <v>877</v>
      </c>
      <c r="E7" s="5" t="s">
        <v>878</v>
      </c>
      <c r="F7" s="5" t="s">
        <v>879</v>
      </c>
      <c r="G7" s="5" t="s">
        <v>876</v>
      </c>
      <c r="H7" s="5" t="s">
        <v>880</v>
      </c>
      <c r="J7" s="5" t="s">
        <v>1099</v>
      </c>
    </row>
    <row r="8" spans="1:10">
      <c r="A8" s="5">
        <v>7</v>
      </c>
      <c r="B8" s="5" t="s">
        <v>855</v>
      </c>
      <c r="C8" s="5" t="s">
        <v>93</v>
      </c>
      <c r="D8" s="5" t="s">
        <v>881</v>
      </c>
      <c r="E8" s="5" t="s">
        <v>882</v>
      </c>
      <c r="F8" s="5" t="s">
        <v>883</v>
      </c>
      <c r="G8" s="5" t="s">
        <v>884</v>
      </c>
      <c r="J8" s="5" t="s">
        <v>1099</v>
      </c>
    </row>
    <row r="9" spans="1:10">
      <c r="A9" s="5">
        <v>8</v>
      </c>
      <c r="B9" s="5" t="s">
        <v>855</v>
      </c>
      <c r="C9" s="5" t="s">
        <v>93</v>
      </c>
      <c r="D9" s="5" t="s">
        <v>885</v>
      </c>
      <c r="E9" s="5" t="s">
        <v>886</v>
      </c>
      <c r="F9" s="5" t="s">
        <v>887</v>
      </c>
      <c r="G9" s="5" t="s">
        <v>871</v>
      </c>
      <c r="J9" s="5" t="s">
        <v>1099</v>
      </c>
    </row>
    <row r="10" spans="1:10">
      <c r="A10" s="5">
        <v>9</v>
      </c>
      <c r="B10" s="5" t="s">
        <v>855</v>
      </c>
      <c r="C10" s="5" t="s">
        <v>93</v>
      </c>
      <c r="D10" s="5" t="s">
        <v>888</v>
      </c>
      <c r="E10" s="5" t="s">
        <v>889</v>
      </c>
      <c r="F10" s="5" t="s">
        <v>890</v>
      </c>
      <c r="G10" s="5" t="s">
        <v>871</v>
      </c>
      <c r="H10" s="5" t="s">
        <v>891</v>
      </c>
      <c r="J10" s="5" t="s">
        <v>1099</v>
      </c>
    </row>
    <row r="11" spans="1:10">
      <c r="A11" s="5">
        <v>10</v>
      </c>
      <c r="B11" s="5" t="s">
        <v>855</v>
      </c>
      <c r="C11" s="5" t="s">
        <v>93</v>
      </c>
      <c r="D11" s="5" t="s">
        <v>892</v>
      </c>
      <c r="E11" s="5" t="s">
        <v>893</v>
      </c>
      <c r="F11" s="5" t="s">
        <v>894</v>
      </c>
      <c r="G11" s="5" t="s">
        <v>871</v>
      </c>
      <c r="J11" s="5" t="s">
        <v>1099</v>
      </c>
    </row>
    <row r="12" spans="1:10">
      <c r="A12" s="5">
        <v>11</v>
      </c>
      <c r="B12" s="5" t="s">
        <v>855</v>
      </c>
      <c r="C12" s="5" t="s">
        <v>93</v>
      </c>
      <c r="D12" s="5" t="s">
        <v>895</v>
      </c>
      <c r="E12" s="5" t="s">
        <v>896</v>
      </c>
      <c r="F12" s="5" t="s">
        <v>897</v>
      </c>
      <c r="G12" s="5" t="s">
        <v>898</v>
      </c>
      <c r="J12" s="5" t="s">
        <v>1099</v>
      </c>
    </row>
    <row r="13" spans="1:10">
      <c r="A13" s="5">
        <v>12</v>
      </c>
      <c r="B13" s="5" t="s">
        <v>855</v>
      </c>
      <c r="C13" s="5" t="s">
        <v>93</v>
      </c>
      <c r="D13" s="5" t="s">
        <v>899</v>
      </c>
      <c r="E13" s="5" t="s">
        <v>900</v>
      </c>
      <c r="F13" s="5" t="s">
        <v>901</v>
      </c>
      <c r="G13" s="5" t="s">
        <v>902</v>
      </c>
      <c r="H13" s="5" t="s">
        <v>903</v>
      </c>
      <c r="J13" s="5" t="s">
        <v>1099</v>
      </c>
    </row>
    <row r="14" spans="1:10">
      <c r="A14" s="5">
        <v>13</v>
      </c>
      <c r="B14" s="5" t="s">
        <v>855</v>
      </c>
      <c r="C14" s="5" t="s">
        <v>93</v>
      </c>
      <c r="D14" s="5" t="s">
        <v>904</v>
      </c>
      <c r="E14" s="5" t="s">
        <v>905</v>
      </c>
      <c r="F14" s="5" t="s">
        <v>906</v>
      </c>
      <c r="G14" s="5" t="s">
        <v>907</v>
      </c>
      <c r="J14" s="5" t="s">
        <v>1099</v>
      </c>
    </row>
    <row r="15" spans="1:10">
      <c r="A15" s="5">
        <v>14</v>
      </c>
      <c r="B15" s="5" t="s">
        <v>855</v>
      </c>
      <c r="C15" s="5" t="s">
        <v>93</v>
      </c>
      <c r="D15" s="5" t="s">
        <v>908</v>
      </c>
      <c r="E15" s="5" t="s">
        <v>909</v>
      </c>
      <c r="F15" s="5" t="s">
        <v>910</v>
      </c>
      <c r="G15" s="5" t="s">
        <v>911</v>
      </c>
      <c r="H15" s="5" t="s">
        <v>912</v>
      </c>
      <c r="J15" s="5" t="s">
        <v>1099</v>
      </c>
    </row>
    <row r="16" spans="1:10">
      <c r="A16" s="5">
        <v>15</v>
      </c>
      <c r="B16" s="5" t="s">
        <v>855</v>
      </c>
      <c r="C16" s="5" t="s">
        <v>93</v>
      </c>
      <c r="D16" s="5" t="s">
        <v>913</v>
      </c>
      <c r="E16" s="5" t="s">
        <v>914</v>
      </c>
      <c r="F16" s="5" t="s">
        <v>915</v>
      </c>
      <c r="G16" s="5" t="s">
        <v>916</v>
      </c>
      <c r="J16" s="5" t="s">
        <v>1099</v>
      </c>
    </row>
    <row r="17" spans="1:10">
      <c r="A17" s="5">
        <v>16</v>
      </c>
      <c r="B17" s="5" t="s">
        <v>855</v>
      </c>
      <c r="C17" s="5" t="s">
        <v>93</v>
      </c>
      <c r="D17" s="5" t="s">
        <v>917</v>
      </c>
      <c r="E17" s="5" t="s">
        <v>918</v>
      </c>
      <c r="F17" s="5" t="s">
        <v>919</v>
      </c>
      <c r="G17" s="5" t="s">
        <v>871</v>
      </c>
      <c r="H17" s="5" t="s">
        <v>920</v>
      </c>
      <c r="J17" s="5" t="s">
        <v>1099</v>
      </c>
    </row>
    <row r="18" spans="1:10">
      <c r="A18" s="5">
        <v>17</v>
      </c>
      <c r="B18" s="5" t="s">
        <v>855</v>
      </c>
      <c r="C18" s="5" t="s">
        <v>93</v>
      </c>
      <c r="D18" s="5" t="s">
        <v>921</v>
      </c>
      <c r="E18" s="5" t="s">
        <v>922</v>
      </c>
      <c r="F18" s="5" t="s">
        <v>923</v>
      </c>
      <c r="G18" s="5" t="s">
        <v>924</v>
      </c>
      <c r="J18" s="5" t="s">
        <v>1099</v>
      </c>
    </row>
    <row r="19" spans="1:10">
      <c r="A19" s="5">
        <v>18</v>
      </c>
      <c r="B19" s="5" t="s">
        <v>855</v>
      </c>
      <c r="C19" s="5" t="s">
        <v>93</v>
      </c>
      <c r="D19" s="5" t="s">
        <v>925</v>
      </c>
      <c r="E19" s="5" t="s">
        <v>926</v>
      </c>
      <c r="F19" s="5" t="s">
        <v>927</v>
      </c>
      <c r="G19" s="5" t="s">
        <v>871</v>
      </c>
      <c r="J19" s="5" t="s">
        <v>1099</v>
      </c>
    </row>
    <row r="20" spans="1:10">
      <c r="A20" s="5">
        <v>19</v>
      </c>
      <c r="B20" s="5" t="s">
        <v>855</v>
      </c>
      <c r="C20" s="5" t="s">
        <v>93</v>
      </c>
      <c r="D20" s="5" t="s">
        <v>928</v>
      </c>
      <c r="E20" s="5" t="s">
        <v>929</v>
      </c>
      <c r="F20" s="5" t="s">
        <v>930</v>
      </c>
      <c r="G20" s="5" t="s">
        <v>871</v>
      </c>
      <c r="H20" s="5" t="s">
        <v>931</v>
      </c>
      <c r="J20" s="5" t="s">
        <v>1099</v>
      </c>
    </row>
    <row r="21" spans="1:10">
      <c r="A21" s="5">
        <v>20</v>
      </c>
      <c r="B21" s="5" t="s">
        <v>855</v>
      </c>
      <c r="C21" s="5" t="s">
        <v>93</v>
      </c>
      <c r="D21" s="5" t="s">
        <v>1091</v>
      </c>
      <c r="E21" s="5" t="s">
        <v>1163</v>
      </c>
      <c r="F21" s="5" t="s">
        <v>1092</v>
      </c>
      <c r="G21" s="5" t="s">
        <v>1164</v>
      </c>
      <c r="J21" s="5" t="s">
        <v>1099</v>
      </c>
    </row>
    <row r="22" spans="1:10">
      <c r="A22" s="5">
        <v>21</v>
      </c>
      <c r="B22" s="5" t="s">
        <v>855</v>
      </c>
      <c r="C22" s="5" t="s">
        <v>93</v>
      </c>
      <c r="E22" s="5" t="s">
        <v>1165</v>
      </c>
      <c r="F22" s="5" t="s">
        <v>1166</v>
      </c>
      <c r="G22" s="5" t="s">
        <v>871</v>
      </c>
      <c r="J22" s="5" t="s">
        <v>1099</v>
      </c>
    </row>
    <row r="23" spans="1:10">
      <c r="A23" s="5">
        <v>22</v>
      </c>
      <c r="B23" s="5" t="s">
        <v>855</v>
      </c>
      <c r="C23" s="5" t="s">
        <v>93</v>
      </c>
      <c r="D23" s="5" t="s">
        <v>932</v>
      </c>
      <c r="E23" s="5" t="s">
        <v>933</v>
      </c>
      <c r="F23" s="5" t="s">
        <v>934</v>
      </c>
      <c r="G23" s="5" t="s">
        <v>935</v>
      </c>
      <c r="J23" s="5" t="s">
        <v>1099</v>
      </c>
    </row>
    <row r="24" spans="1:10">
      <c r="A24" s="5">
        <v>23</v>
      </c>
      <c r="B24" s="5" t="s">
        <v>855</v>
      </c>
      <c r="C24" s="5" t="s">
        <v>93</v>
      </c>
      <c r="D24" s="5" t="s">
        <v>936</v>
      </c>
      <c r="E24" s="5" t="s">
        <v>937</v>
      </c>
      <c r="F24" s="5" t="s">
        <v>938</v>
      </c>
      <c r="G24" s="5" t="s">
        <v>867</v>
      </c>
      <c r="I24" s="5" t="s">
        <v>1167</v>
      </c>
      <c r="J24" s="5" t="s">
        <v>1099</v>
      </c>
    </row>
    <row r="25" spans="1:10">
      <c r="A25" s="5">
        <v>24</v>
      </c>
      <c r="B25" s="5" t="s">
        <v>855</v>
      </c>
      <c r="C25" s="5" t="s">
        <v>93</v>
      </c>
      <c r="D25" s="5" t="s">
        <v>939</v>
      </c>
      <c r="E25" s="5" t="s">
        <v>940</v>
      </c>
      <c r="F25" s="5" t="s">
        <v>941</v>
      </c>
      <c r="G25" s="5" t="s">
        <v>935</v>
      </c>
      <c r="H25" s="5" t="s">
        <v>942</v>
      </c>
      <c r="J25" s="5" t="s">
        <v>1099</v>
      </c>
    </row>
    <row r="26" spans="1:10">
      <c r="A26" s="5">
        <v>25</v>
      </c>
      <c r="B26" s="5" t="s">
        <v>855</v>
      </c>
      <c r="C26" s="5" t="s">
        <v>93</v>
      </c>
      <c r="D26" s="5" t="s">
        <v>943</v>
      </c>
      <c r="E26" s="5" t="s">
        <v>944</v>
      </c>
      <c r="F26" s="5" t="s">
        <v>945</v>
      </c>
      <c r="G26" s="5" t="s">
        <v>935</v>
      </c>
      <c r="H26" s="5" t="s">
        <v>946</v>
      </c>
      <c r="J26" s="5" t="s">
        <v>1099</v>
      </c>
    </row>
    <row r="27" spans="1:10">
      <c r="A27" s="5">
        <v>26</v>
      </c>
      <c r="B27" s="5" t="s">
        <v>855</v>
      </c>
      <c r="C27" s="5" t="s">
        <v>93</v>
      </c>
      <c r="D27" s="5" t="s">
        <v>947</v>
      </c>
      <c r="E27" s="5" t="s">
        <v>948</v>
      </c>
      <c r="F27" s="5" t="s">
        <v>949</v>
      </c>
      <c r="G27" s="5" t="s">
        <v>950</v>
      </c>
      <c r="H27" s="5" t="s">
        <v>951</v>
      </c>
      <c r="J27" s="5" t="s">
        <v>1099</v>
      </c>
    </row>
    <row r="28" spans="1:10">
      <c r="A28" s="5">
        <v>27</v>
      </c>
      <c r="B28" s="5" t="s">
        <v>855</v>
      </c>
      <c r="C28" s="5" t="s">
        <v>93</v>
      </c>
      <c r="D28" s="5" t="s">
        <v>952</v>
      </c>
      <c r="E28" s="5" t="s">
        <v>953</v>
      </c>
      <c r="F28" s="5" t="s">
        <v>954</v>
      </c>
      <c r="G28" s="5" t="s">
        <v>955</v>
      </c>
      <c r="J28" s="5" t="s">
        <v>1099</v>
      </c>
    </row>
    <row r="29" spans="1:10">
      <c r="A29" s="5">
        <v>28</v>
      </c>
      <c r="B29" s="5" t="s">
        <v>855</v>
      </c>
      <c r="C29" s="5" t="s">
        <v>93</v>
      </c>
      <c r="D29" s="5" t="s">
        <v>956</v>
      </c>
      <c r="E29" s="5" t="s">
        <v>957</v>
      </c>
      <c r="F29" s="5" t="s">
        <v>958</v>
      </c>
      <c r="G29" s="5" t="s">
        <v>902</v>
      </c>
      <c r="J29" s="5" t="s">
        <v>1099</v>
      </c>
    </row>
    <row r="30" spans="1:10">
      <c r="A30" s="5">
        <v>29</v>
      </c>
      <c r="B30" s="5" t="s">
        <v>855</v>
      </c>
      <c r="C30" s="5" t="s">
        <v>93</v>
      </c>
      <c r="D30" s="5" t="s">
        <v>959</v>
      </c>
      <c r="E30" s="5" t="s">
        <v>960</v>
      </c>
      <c r="F30" s="5" t="s">
        <v>961</v>
      </c>
      <c r="G30" s="5" t="s">
        <v>962</v>
      </c>
      <c r="J30" s="5" t="s">
        <v>1099</v>
      </c>
    </row>
    <row r="31" spans="1:10">
      <c r="A31" s="5">
        <v>30</v>
      </c>
      <c r="B31" s="5" t="s">
        <v>855</v>
      </c>
      <c r="C31" s="5" t="s">
        <v>93</v>
      </c>
      <c r="D31" s="5" t="s">
        <v>963</v>
      </c>
      <c r="E31" s="5" t="s">
        <v>964</v>
      </c>
      <c r="F31" s="5" t="s">
        <v>965</v>
      </c>
      <c r="G31" s="5" t="s">
        <v>966</v>
      </c>
      <c r="J31" s="5" t="s">
        <v>1099</v>
      </c>
    </row>
    <row r="32" spans="1:10">
      <c r="A32" s="5">
        <v>31</v>
      </c>
      <c r="B32" s="5" t="s">
        <v>855</v>
      </c>
      <c r="C32" s="5" t="s">
        <v>93</v>
      </c>
      <c r="D32" s="5" t="s">
        <v>967</v>
      </c>
      <c r="E32" s="5" t="s">
        <v>968</v>
      </c>
      <c r="F32" s="5" t="s">
        <v>969</v>
      </c>
      <c r="G32" s="5" t="s">
        <v>867</v>
      </c>
      <c r="J32" s="5" t="s">
        <v>1099</v>
      </c>
    </row>
    <row r="33" spans="1:10">
      <c r="A33" s="5">
        <v>32</v>
      </c>
      <c r="B33" s="5" t="s">
        <v>855</v>
      </c>
      <c r="C33" s="5" t="s">
        <v>93</v>
      </c>
      <c r="D33" s="5" t="s">
        <v>970</v>
      </c>
      <c r="E33" s="5" t="s">
        <v>971</v>
      </c>
      <c r="F33" s="5" t="s">
        <v>972</v>
      </c>
      <c r="G33" s="5" t="s">
        <v>911</v>
      </c>
      <c r="I33" s="5" t="s">
        <v>1168</v>
      </c>
      <c r="J33" s="5" t="s">
        <v>1099</v>
      </c>
    </row>
    <row r="34" spans="1:10">
      <c r="A34" s="5">
        <v>33</v>
      </c>
      <c r="B34" s="5" t="s">
        <v>855</v>
      </c>
      <c r="C34" s="5" t="s">
        <v>93</v>
      </c>
      <c r="D34" s="5" t="s">
        <v>973</v>
      </c>
      <c r="E34" s="5" t="s">
        <v>974</v>
      </c>
      <c r="F34" s="5" t="s">
        <v>975</v>
      </c>
      <c r="G34" s="5" t="s">
        <v>867</v>
      </c>
      <c r="I34" s="5" t="s">
        <v>1169</v>
      </c>
      <c r="J34" s="5" t="s">
        <v>1099</v>
      </c>
    </row>
    <row r="35" spans="1:10">
      <c r="A35" s="5">
        <v>34</v>
      </c>
      <c r="B35" s="5" t="s">
        <v>855</v>
      </c>
      <c r="C35" s="5" t="s">
        <v>93</v>
      </c>
      <c r="D35" s="5" t="s">
        <v>976</v>
      </c>
      <c r="E35" s="5" t="s">
        <v>977</v>
      </c>
      <c r="F35" s="5" t="s">
        <v>978</v>
      </c>
      <c r="G35" s="5" t="s">
        <v>871</v>
      </c>
      <c r="J35" s="5" t="s">
        <v>1099</v>
      </c>
    </row>
    <row r="36" spans="1:10">
      <c r="A36" s="5">
        <v>35</v>
      </c>
      <c r="B36" s="5" t="s">
        <v>855</v>
      </c>
      <c r="C36" s="5" t="s">
        <v>93</v>
      </c>
      <c r="D36" s="5" t="s">
        <v>979</v>
      </c>
      <c r="E36" s="5" t="s">
        <v>980</v>
      </c>
      <c r="F36" s="5" t="s">
        <v>981</v>
      </c>
      <c r="G36" s="5" t="s">
        <v>950</v>
      </c>
      <c r="J36" s="5" t="s">
        <v>1099</v>
      </c>
    </row>
    <row r="37" spans="1:10">
      <c r="A37" s="5">
        <v>36</v>
      </c>
      <c r="B37" s="5" t="s">
        <v>855</v>
      </c>
      <c r="C37" s="5" t="s">
        <v>93</v>
      </c>
      <c r="D37" s="5" t="s">
        <v>982</v>
      </c>
      <c r="E37" s="5" t="s">
        <v>983</v>
      </c>
      <c r="F37" s="5" t="s">
        <v>984</v>
      </c>
      <c r="G37" s="5" t="s">
        <v>950</v>
      </c>
      <c r="H37" s="5" t="s">
        <v>985</v>
      </c>
      <c r="J37" s="5" t="s">
        <v>1099</v>
      </c>
    </row>
    <row r="38" spans="1:10">
      <c r="A38" s="5">
        <v>37</v>
      </c>
      <c r="B38" s="5" t="s">
        <v>855</v>
      </c>
      <c r="C38" s="5" t="s">
        <v>93</v>
      </c>
      <c r="D38" s="5" t="s">
        <v>986</v>
      </c>
      <c r="E38" s="5" t="s">
        <v>987</v>
      </c>
      <c r="F38" s="5" t="s">
        <v>988</v>
      </c>
      <c r="G38" s="5" t="s">
        <v>989</v>
      </c>
      <c r="J38" s="5" t="s">
        <v>1099</v>
      </c>
    </row>
    <row r="39" spans="1:10">
      <c r="A39" s="5">
        <v>38</v>
      </c>
      <c r="B39" s="5" t="s">
        <v>855</v>
      </c>
      <c r="C39" s="5" t="s">
        <v>93</v>
      </c>
      <c r="D39" s="5" t="s">
        <v>990</v>
      </c>
      <c r="E39" s="5" t="s">
        <v>991</v>
      </c>
      <c r="F39" s="5" t="s">
        <v>992</v>
      </c>
      <c r="G39" s="5" t="s">
        <v>935</v>
      </c>
      <c r="J39" s="5" t="s">
        <v>1099</v>
      </c>
    </row>
    <row r="40" spans="1:10">
      <c r="A40" s="5">
        <v>39</v>
      </c>
      <c r="B40" s="5" t="s">
        <v>855</v>
      </c>
      <c r="C40" s="5" t="s">
        <v>93</v>
      </c>
      <c r="D40" s="5" t="s">
        <v>993</v>
      </c>
      <c r="E40" s="5" t="s">
        <v>994</v>
      </c>
      <c r="F40" s="5" t="s">
        <v>995</v>
      </c>
      <c r="G40" s="5" t="s">
        <v>867</v>
      </c>
      <c r="J40" s="5" t="s">
        <v>1099</v>
      </c>
    </row>
    <row r="41" spans="1:10">
      <c r="A41" s="5">
        <v>40</v>
      </c>
      <c r="B41" s="5" t="s">
        <v>855</v>
      </c>
      <c r="C41" s="5" t="s">
        <v>93</v>
      </c>
      <c r="D41" s="5" t="s">
        <v>996</v>
      </c>
      <c r="E41" s="5" t="s">
        <v>997</v>
      </c>
      <c r="F41" s="5" t="s">
        <v>998</v>
      </c>
      <c r="G41" s="5" t="s">
        <v>911</v>
      </c>
      <c r="J41" s="5" t="s">
        <v>1099</v>
      </c>
    </row>
    <row r="42" spans="1:10">
      <c r="A42" s="5">
        <v>41</v>
      </c>
      <c r="B42" s="5" t="s">
        <v>855</v>
      </c>
      <c r="C42" s="5" t="s">
        <v>93</v>
      </c>
      <c r="D42" s="5" t="s">
        <v>999</v>
      </c>
      <c r="E42" s="5" t="s">
        <v>1000</v>
      </c>
      <c r="F42" s="5" t="s">
        <v>1001</v>
      </c>
      <c r="G42" s="5" t="s">
        <v>1002</v>
      </c>
      <c r="J42" s="5" t="s">
        <v>1099</v>
      </c>
    </row>
    <row r="43" spans="1:10">
      <c r="A43" s="5">
        <v>42</v>
      </c>
      <c r="B43" s="5" t="s">
        <v>855</v>
      </c>
      <c r="C43" s="5" t="s">
        <v>93</v>
      </c>
      <c r="D43" s="5" t="s">
        <v>1003</v>
      </c>
      <c r="E43" s="5" t="s">
        <v>1004</v>
      </c>
      <c r="F43" s="5" t="s">
        <v>1005</v>
      </c>
      <c r="G43" s="5" t="s">
        <v>867</v>
      </c>
      <c r="H43" s="5" t="s">
        <v>1006</v>
      </c>
      <c r="J43" s="5" t="s">
        <v>1099</v>
      </c>
    </row>
    <row r="44" spans="1:10">
      <c r="A44" s="5">
        <v>43</v>
      </c>
      <c r="B44" s="5" t="s">
        <v>855</v>
      </c>
      <c r="C44" s="5" t="s">
        <v>93</v>
      </c>
      <c r="D44" s="5" t="s">
        <v>1007</v>
      </c>
      <c r="E44" s="5" t="s">
        <v>1008</v>
      </c>
      <c r="F44" s="5" t="s">
        <v>1009</v>
      </c>
      <c r="G44" s="5" t="s">
        <v>950</v>
      </c>
      <c r="H44" s="5" t="s">
        <v>1010</v>
      </c>
      <c r="J44" s="5" t="s">
        <v>1099</v>
      </c>
    </row>
    <row r="45" spans="1:10">
      <c r="A45" s="5">
        <v>44</v>
      </c>
      <c r="B45" s="5" t="s">
        <v>855</v>
      </c>
      <c r="C45" s="5" t="s">
        <v>93</v>
      </c>
      <c r="D45" s="5" t="s">
        <v>1011</v>
      </c>
      <c r="E45" s="5" t="s">
        <v>1012</v>
      </c>
      <c r="F45" s="5" t="s">
        <v>1013</v>
      </c>
      <c r="G45" s="5" t="s">
        <v>867</v>
      </c>
      <c r="J45" s="5" t="s">
        <v>1099</v>
      </c>
    </row>
    <row r="46" spans="1:10">
      <c r="A46" s="5">
        <v>45</v>
      </c>
      <c r="B46" s="5" t="s">
        <v>855</v>
      </c>
      <c r="C46" s="5" t="s">
        <v>93</v>
      </c>
      <c r="D46" s="5" t="s">
        <v>1014</v>
      </c>
      <c r="E46" s="5" t="s">
        <v>1015</v>
      </c>
      <c r="F46" s="5" t="s">
        <v>1016</v>
      </c>
      <c r="G46" s="5" t="s">
        <v>1017</v>
      </c>
      <c r="H46" s="5" t="s">
        <v>1018</v>
      </c>
      <c r="J46" s="5" t="s">
        <v>1099</v>
      </c>
    </row>
    <row r="47" spans="1:10">
      <c r="A47" s="5">
        <v>46</v>
      </c>
      <c r="B47" s="5" t="s">
        <v>855</v>
      </c>
      <c r="C47" s="5" t="s">
        <v>93</v>
      </c>
      <c r="D47" s="5" t="s">
        <v>1019</v>
      </c>
      <c r="E47" s="5" t="s">
        <v>1020</v>
      </c>
      <c r="F47" s="5" t="s">
        <v>1021</v>
      </c>
      <c r="G47" s="5" t="s">
        <v>1022</v>
      </c>
      <c r="H47" s="5" t="s">
        <v>1023</v>
      </c>
      <c r="J47" s="5" t="s">
        <v>1099</v>
      </c>
    </row>
    <row r="48" spans="1:10">
      <c r="A48" s="5">
        <v>47</v>
      </c>
      <c r="B48" s="5" t="s">
        <v>855</v>
      </c>
      <c r="C48" s="5" t="s">
        <v>93</v>
      </c>
      <c r="D48" s="5" t="s">
        <v>1024</v>
      </c>
      <c r="E48" s="5" t="s">
        <v>1025</v>
      </c>
      <c r="F48" s="5" t="s">
        <v>1026</v>
      </c>
      <c r="G48" s="5" t="s">
        <v>1027</v>
      </c>
      <c r="J48" s="5" t="s">
        <v>1099</v>
      </c>
    </row>
    <row r="49" spans="1:10">
      <c r="A49" s="5">
        <v>48</v>
      </c>
      <c r="B49" s="5" t="s">
        <v>855</v>
      </c>
      <c r="C49" s="5" t="s">
        <v>93</v>
      </c>
      <c r="D49" s="5" t="s">
        <v>1028</v>
      </c>
      <c r="E49" s="5" t="s">
        <v>1029</v>
      </c>
      <c r="F49" s="5" t="s">
        <v>1030</v>
      </c>
      <c r="G49" s="5" t="s">
        <v>867</v>
      </c>
      <c r="J49" s="5" t="s">
        <v>1099</v>
      </c>
    </row>
    <row r="50" spans="1:10">
      <c r="A50" s="5">
        <v>49</v>
      </c>
      <c r="B50" s="5" t="s">
        <v>855</v>
      </c>
      <c r="C50" s="5" t="s">
        <v>93</v>
      </c>
      <c r="D50" s="5" t="s">
        <v>1031</v>
      </c>
      <c r="E50" s="5" t="s">
        <v>1032</v>
      </c>
      <c r="F50" s="5" t="s">
        <v>1033</v>
      </c>
      <c r="G50" s="5" t="s">
        <v>867</v>
      </c>
      <c r="J50" s="5" t="s">
        <v>1099</v>
      </c>
    </row>
    <row r="51" spans="1:10">
      <c r="A51" s="5">
        <v>50</v>
      </c>
      <c r="B51" s="5" t="s">
        <v>855</v>
      </c>
      <c r="C51" s="5" t="s">
        <v>93</v>
      </c>
      <c r="D51" s="5" t="s">
        <v>1034</v>
      </c>
      <c r="E51" s="5" t="s">
        <v>1035</v>
      </c>
      <c r="F51" s="5" t="s">
        <v>1036</v>
      </c>
      <c r="G51" s="5" t="s">
        <v>1037</v>
      </c>
      <c r="H51" s="5" t="s">
        <v>1038</v>
      </c>
      <c r="J51" s="5" t="s">
        <v>1099</v>
      </c>
    </row>
    <row r="52" spans="1:10">
      <c r="A52" s="5">
        <v>51</v>
      </c>
      <c r="B52" s="5" t="s">
        <v>855</v>
      </c>
      <c r="C52" s="5" t="s">
        <v>93</v>
      </c>
      <c r="D52" s="5" t="s">
        <v>1039</v>
      </c>
      <c r="E52" s="5" t="s">
        <v>1040</v>
      </c>
      <c r="F52" s="5" t="s">
        <v>1041</v>
      </c>
      <c r="G52" s="5" t="s">
        <v>950</v>
      </c>
      <c r="J52" s="5" t="s">
        <v>1099</v>
      </c>
    </row>
    <row r="53" spans="1:10">
      <c r="A53" s="5">
        <v>52</v>
      </c>
      <c r="B53" s="5" t="s">
        <v>855</v>
      </c>
      <c r="C53" s="5" t="s">
        <v>93</v>
      </c>
      <c r="D53" s="5" t="s">
        <v>1042</v>
      </c>
      <c r="E53" s="5" t="s">
        <v>1043</v>
      </c>
      <c r="F53" s="5" t="s">
        <v>1044</v>
      </c>
      <c r="G53" s="5" t="s">
        <v>955</v>
      </c>
      <c r="J53" s="5" t="s">
        <v>1099</v>
      </c>
    </row>
    <row r="54" spans="1:10">
      <c r="A54" s="5">
        <v>53</v>
      </c>
      <c r="B54" s="5" t="s">
        <v>855</v>
      </c>
      <c r="C54" s="5" t="s">
        <v>93</v>
      </c>
      <c r="D54" s="5" t="s">
        <v>1170</v>
      </c>
      <c r="E54" s="5" t="s">
        <v>1171</v>
      </c>
      <c r="F54" s="5" t="s">
        <v>1172</v>
      </c>
      <c r="G54" s="5" t="s">
        <v>950</v>
      </c>
      <c r="H54" s="5" t="s">
        <v>1173</v>
      </c>
      <c r="J54" s="5" t="s">
        <v>1099</v>
      </c>
    </row>
    <row r="55" spans="1:10">
      <c r="A55" s="5">
        <v>54</v>
      </c>
      <c r="B55" s="5" t="s">
        <v>855</v>
      </c>
      <c r="C55" s="5" t="s">
        <v>93</v>
      </c>
      <c r="D55" s="5" t="s">
        <v>1045</v>
      </c>
      <c r="E55" s="5" t="s">
        <v>1046</v>
      </c>
      <c r="F55" s="5" t="s">
        <v>1047</v>
      </c>
      <c r="G55" s="5" t="s">
        <v>966</v>
      </c>
      <c r="H55" s="5" t="s">
        <v>1048</v>
      </c>
      <c r="J55" s="5" t="s">
        <v>1099</v>
      </c>
    </row>
    <row r="56" spans="1:10">
      <c r="A56" s="5">
        <v>55</v>
      </c>
      <c r="B56" s="5" t="s">
        <v>855</v>
      </c>
      <c r="C56" s="5" t="s">
        <v>93</v>
      </c>
      <c r="D56" s="5" t="s">
        <v>1049</v>
      </c>
      <c r="E56" s="5" t="s">
        <v>1050</v>
      </c>
      <c r="F56" s="5" t="s">
        <v>1051</v>
      </c>
      <c r="G56" s="5" t="s">
        <v>1037</v>
      </c>
      <c r="J56" s="5" t="s">
        <v>1099</v>
      </c>
    </row>
    <row r="57" spans="1:10">
      <c r="A57" s="5">
        <v>56</v>
      </c>
      <c r="B57" s="5" t="s">
        <v>855</v>
      </c>
      <c r="C57" s="5" t="s">
        <v>93</v>
      </c>
      <c r="D57" s="5" t="s">
        <v>1052</v>
      </c>
      <c r="E57" s="5" t="s">
        <v>1053</v>
      </c>
      <c r="F57" s="5" t="s">
        <v>1054</v>
      </c>
      <c r="G57" s="5" t="s">
        <v>1055</v>
      </c>
      <c r="H57" s="5" t="s">
        <v>1056</v>
      </c>
      <c r="J57" s="5" t="s">
        <v>1099</v>
      </c>
    </row>
    <row r="58" spans="1:10">
      <c r="A58" s="5">
        <v>57</v>
      </c>
      <c r="B58" s="5" t="s">
        <v>855</v>
      </c>
      <c r="C58" s="5" t="s">
        <v>93</v>
      </c>
      <c r="D58" s="5" t="s">
        <v>1057</v>
      </c>
      <c r="E58" s="5" t="s">
        <v>1058</v>
      </c>
      <c r="F58" s="5" t="s">
        <v>1059</v>
      </c>
      <c r="G58" s="5" t="s">
        <v>1060</v>
      </c>
      <c r="J58" s="5" t="s">
        <v>1099</v>
      </c>
    </row>
    <row r="59" spans="1:10">
      <c r="A59" s="5">
        <v>58</v>
      </c>
      <c r="B59" s="5" t="s">
        <v>855</v>
      </c>
      <c r="C59" s="5" t="s">
        <v>93</v>
      </c>
      <c r="D59" s="5" t="s">
        <v>1061</v>
      </c>
      <c r="E59" s="5" t="s">
        <v>1062</v>
      </c>
      <c r="F59" s="5" t="s">
        <v>1063</v>
      </c>
      <c r="G59" s="5" t="s">
        <v>902</v>
      </c>
      <c r="J59" s="5" t="s">
        <v>1099</v>
      </c>
    </row>
    <row r="60" spans="1:10">
      <c r="A60" s="5">
        <v>59</v>
      </c>
      <c r="B60" s="5" t="s">
        <v>855</v>
      </c>
      <c r="C60" s="5" t="s">
        <v>93</v>
      </c>
      <c r="D60" s="5" t="s">
        <v>1064</v>
      </c>
      <c r="E60" s="5" t="s">
        <v>1065</v>
      </c>
      <c r="F60" s="5" t="s">
        <v>1066</v>
      </c>
      <c r="G60" s="5" t="s">
        <v>871</v>
      </c>
      <c r="J60" s="5" t="s">
        <v>1099</v>
      </c>
    </row>
    <row r="61" spans="1:10">
      <c r="A61" s="5">
        <v>60</v>
      </c>
      <c r="B61" s="5" t="s">
        <v>855</v>
      </c>
      <c r="C61" s="5" t="s">
        <v>93</v>
      </c>
      <c r="D61" s="5" t="s">
        <v>1067</v>
      </c>
      <c r="E61" s="5" t="s">
        <v>1068</v>
      </c>
      <c r="F61" s="5" t="s">
        <v>1069</v>
      </c>
      <c r="G61" s="5" t="s">
        <v>1070</v>
      </c>
      <c r="H61" s="5" t="s">
        <v>1071</v>
      </c>
      <c r="J61" s="5" t="s">
        <v>1099</v>
      </c>
    </row>
    <row r="62" spans="1:10">
      <c r="A62" s="5">
        <v>61</v>
      </c>
      <c r="B62" s="5" t="s">
        <v>855</v>
      </c>
      <c r="C62" s="5" t="s">
        <v>93</v>
      </c>
      <c r="D62" s="5" t="s">
        <v>1072</v>
      </c>
      <c r="E62" s="5" t="s">
        <v>1073</v>
      </c>
      <c r="F62" s="5" t="s">
        <v>1021</v>
      </c>
      <c r="G62" s="5" t="s">
        <v>1074</v>
      </c>
      <c r="J62" s="5" t="s">
        <v>1099</v>
      </c>
    </row>
    <row r="63" spans="1:10">
      <c r="A63" s="5">
        <v>62</v>
      </c>
      <c r="B63" s="5" t="s">
        <v>855</v>
      </c>
      <c r="C63" s="5" t="s">
        <v>93</v>
      </c>
      <c r="D63" s="5" t="s">
        <v>1075</v>
      </c>
      <c r="E63" s="5" t="s">
        <v>1076</v>
      </c>
      <c r="F63" s="5" t="s">
        <v>1077</v>
      </c>
      <c r="G63" s="5" t="s">
        <v>871</v>
      </c>
      <c r="J63" s="5" t="s">
        <v>1099</v>
      </c>
    </row>
    <row r="64" spans="1:10">
      <c r="A64" s="5">
        <v>63</v>
      </c>
      <c r="B64" s="5" t="s">
        <v>855</v>
      </c>
      <c r="C64" s="5" t="s">
        <v>93</v>
      </c>
      <c r="D64" s="5" t="s">
        <v>1078</v>
      </c>
      <c r="E64" s="5" t="s">
        <v>1079</v>
      </c>
      <c r="F64" s="5" t="s">
        <v>1069</v>
      </c>
      <c r="G64" s="5" t="s">
        <v>1080</v>
      </c>
      <c r="H64" s="5" t="s">
        <v>1081</v>
      </c>
      <c r="J64" s="5" t="s">
        <v>1099</v>
      </c>
    </row>
    <row r="65" spans="1:10">
      <c r="A65" s="5">
        <v>64</v>
      </c>
      <c r="B65" s="5" t="s">
        <v>855</v>
      </c>
      <c r="C65" s="5" t="s">
        <v>93</v>
      </c>
      <c r="D65" s="5" t="s">
        <v>1082</v>
      </c>
      <c r="E65" s="5" t="s">
        <v>1083</v>
      </c>
      <c r="F65" s="5" t="s">
        <v>1084</v>
      </c>
      <c r="G65" s="5" t="s">
        <v>1085</v>
      </c>
      <c r="J65" s="5" t="s">
        <v>1099</v>
      </c>
    </row>
    <row r="66" spans="1:10">
      <c r="A66" s="5">
        <v>65</v>
      </c>
      <c r="B66" s="5" t="s">
        <v>855</v>
      </c>
      <c r="C66" s="5" t="s">
        <v>93</v>
      </c>
      <c r="D66" s="5" t="s">
        <v>1086</v>
      </c>
      <c r="E66" s="5" t="s">
        <v>1087</v>
      </c>
      <c r="F66" s="5" t="s">
        <v>1088</v>
      </c>
      <c r="G66" s="5" t="s">
        <v>1089</v>
      </c>
      <c r="H66" s="5" t="s">
        <v>1090</v>
      </c>
      <c r="J66" s="5" t="s">
        <v>1099</v>
      </c>
    </row>
    <row r="67" spans="1:10">
      <c r="A67" s="5">
        <v>66</v>
      </c>
      <c r="B67" s="5" t="s">
        <v>855</v>
      </c>
      <c r="C67" s="5" t="s">
        <v>93</v>
      </c>
      <c r="D67" s="5" t="s">
        <v>1093</v>
      </c>
      <c r="E67" s="5" t="s">
        <v>1094</v>
      </c>
      <c r="F67" s="5" t="s">
        <v>1095</v>
      </c>
      <c r="G67" s="5" t="s">
        <v>867</v>
      </c>
      <c r="J67" s="5" t="s">
        <v>1099</v>
      </c>
    </row>
    <row r="68" spans="1:10">
      <c r="A68" s="5">
        <v>67</v>
      </c>
      <c r="B68" s="5" t="s">
        <v>855</v>
      </c>
      <c r="C68" s="5" t="s">
        <v>93</v>
      </c>
      <c r="D68" s="5" t="s">
        <v>1096</v>
      </c>
      <c r="E68" s="5" t="s">
        <v>1097</v>
      </c>
      <c r="F68" s="5" t="s">
        <v>1098</v>
      </c>
      <c r="G68" s="5" t="s">
        <v>1027</v>
      </c>
      <c r="J68" s="5" t="s">
        <v>1099</v>
      </c>
    </row>
  </sheetData>
  <sheetProtection formatColumns="0" formatRows="0"/>
  <phoneticPr fontId="9" type="noConversion"/>
  <pageMargins left="0.75" right="0.75" top="1" bottom="1" header="0.5" footer="0.5"/>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lassifierValidate">
    <tabColor indexed="47"/>
  </sheetPr>
  <dimension ref="A1"/>
  <sheetViews>
    <sheetView showGridLines="0" zoomScaleNormal="100" workbookViewId="0"/>
  </sheetViews>
  <sheetFormatPr defaultRowHeight="11.25"/>
  <cols>
    <col min="1" max="16384" width="9.140625" style="3"/>
  </cols>
  <sheetData/>
  <phoneticPr fontId="9" type="noConversion"/>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Prov">
    <tabColor indexed="47"/>
  </sheetPr>
  <dimension ref="A1"/>
  <sheetViews>
    <sheetView showGridLines="0" zoomScaleNormal="100" workbookViewId="0"/>
  </sheetViews>
  <sheetFormatPr defaultRowHeight="12.75"/>
  <cols>
    <col min="1" max="16384" width="9.140625" style="51"/>
  </cols>
  <sheetData/>
  <sheetProtection formatColumns="0" formatRows="0"/>
  <phoneticPr fontId="9" type="noConversion"/>
  <pageMargins left="0.75" right="0.75" top="1" bottom="1" header="0.5" footer="0.5"/>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Hyp">
    <tabColor indexed="47"/>
  </sheetPr>
  <dimension ref="A1"/>
  <sheetViews>
    <sheetView showGridLines="0" zoomScaleNormal="100" workbookViewId="0"/>
  </sheetViews>
  <sheetFormatPr defaultRowHeight="11.25"/>
  <cols>
    <col min="1" max="16384" width="9.140625" style="3"/>
  </cols>
  <sheetData/>
  <sheetProtection formatColumns="0" formatRows="0"/>
  <phoneticPr fontId="10" type="noConversion"/>
  <pageMargins left="0.75" right="0.75" top="1" bottom="1" header="0.5" footer="0.5"/>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ServiceModule">
    <tabColor indexed="47"/>
  </sheetPr>
  <dimension ref="A1"/>
  <sheetViews>
    <sheetView showGridLines="0" zoomScaleNormal="100" workbookViewId="0"/>
  </sheetViews>
  <sheetFormatPr defaultRowHeight="11.25"/>
  <cols>
    <col min="1" max="16384" width="9.140625" style="3"/>
  </cols>
  <sheetData/>
  <sheetProtection formatColumns="0" formatRows="0"/>
  <pageMargins left="0.75" right="0.75" top="1" bottom="1" header="0.5" footer="0.5"/>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1">
    <tabColor indexed="47"/>
  </sheetPr>
  <dimension ref="A1:A424"/>
  <sheetViews>
    <sheetView showGridLines="0" zoomScaleNormal="100" workbookViewId="0"/>
  </sheetViews>
  <sheetFormatPr defaultRowHeight="11.25"/>
  <sheetData>
    <row r="1" spans="1:1">
      <c r="A1" s="3"/>
    </row>
    <row r="12" spans="1:1" ht="15" customHeight="1"/>
    <row r="13" spans="1:1" ht="15" customHeight="1"/>
    <row r="14" spans="1:1" ht="15" customHeight="1"/>
    <row r="15" spans="1:1" ht="15" customHeight="1"/>
    <row r="16" spans="1:1"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sheetData>
  <phoneticPr fontId="9" type="noConversion"/>
  <pageMargins left="0.75" right="0.75" top="1" bottom="1" header="0.5" footer="0.5"/>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2">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3">
    <tabColor indexed="47"/>
  </sheetPr>
  <dimension ref="A1"/>
  <sheetViews>
    <sheetView showGridLines="0" zoomScaleNormal="100" workbookViewId="0"/>
  </sheetViews>
  <sheetFormatPr defaultRowHeight="11.25"/>
  <cols>
    <col min="1" max="16384" width="9.140625" style="121"/>
  </cols>
  <sheetData>
    <row r="1" spans="1:1">
      <c r="A1" s="183"/>
    </row>
  </sheetData>
  <phoneticPr fontId="9" type="noConversion"/>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_FILTER">
    <tabColor rgb="FFFFCC99"/>
  </sheetPr>
  <dimension ref="A1"/>
  <sheetViews>
    <sheetView showGridLines="0" workbookViewId="0"/>
  </sheetViews>
  <sheetFormatPr defaultRowHeight="11.25"/>
  <sheetData/>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SH_REESTR_MO">
    <tabColor indexed="47"/>
  </sheetPr>
  <dimension ref="A1:D37"/>
  <sheetViews>
    <sheetView showGridLines="0" zoomScaleNormal="100" workbookViewId="0"/>
  </sheetViews>
  <sheetFormatPr defaultRowHeight="11.25"/>
  <cols>
    <col min="1" max="1" width="9.140625" style="1064"/>
  </cols>
  <sheetData>
    <row r="1" spans="1:4">
      <c r="A1" s="1064" t="s">
        <v>831</v>
      </c>
      <c r="B1" t="s">
        <v>490</v>
      </c>
      <c r="C1" t="s">
        <v>491</v>
      </c>
      <c r="D1" t="s">
        <v>830</v>
      </c>
    </row>
    <row r="2" spans="1:4">
      <c r="A2" s="1064">
        <v>1</v>
      </c>
      <c r="B2" t="s">
        <v>758</v>
      </c>
      <c r="C2" t="s">
        <v>758</v>
      </c>
      <c r="D2" t="s">
        <v>759</v>
      </c>
    </row>
    <row r="3" spans="1:4">
      <c r="A3" s="1064">
        <v>2</v>
      </c>
      <c r="B3" t="s">
        <v>760</v>
      </c>
      <c r="C3" t="s">
        <v>760</v>
      </c>
      <c r="D3" t="s">
        <v>761</v>
      </c>
    </row>
    <row r="4" spans="1:4">
      <c r="A4" s="1064">
        <v>3</v>
      </c>
      <c r="B4" t="s">
        <v>762</v>
      </c>
      <c r="C4" t="s">
        <v>762</v>
      </c>
      <c r="D4" t="s">
        <v>763</v>
      </c>
    </row>
    <row r="5" spans="1:4">
      <c r="A5" s="1064">
        <v>4</v>
      </c>
      <c r="B5" t="s">
        <v>764</v>
      </c>
      <c r="C5" t="s">
        <v>764</v>
      </c>
      <c r="D5" t="s">
        <v>765</v>
      </c>
    </row>
    <row r="6" spans="1:4">
      <c r="A6" s="1064">
        <v>5</v>
      </c>
      <c r="B6" t="s">
        <v>766</v>
      </c>
      <c r="C6" t="s">
        <v>766</v>
      </c>
      <c r="D6" t="s">
        <v>767</v>
      </c>
    </row>
    <row r="7" spans="1:4">
      <c r="A7" s="1064">
        <v>6</v>
      </c>
      <c r="B7" t="s">
        <v>768</v>
      </c>
      <c r="C7" t="s">
        <v>770</v>
      </c>
      <c r="D7" t="s">
        <v>771</v>
      </c>
    </row>
    <row r="8" spans="1:4">
      <c r="A8" s="1064">
        <v>7</v>
      </c>
      <c r="B8" t="s">
        <v>768</v>
      </c>
      <c r="C8" t="s">
        <v>772</v>
      </c>
      <c r="D8" t="s">
        <v>773</v>
      </c>
    </row>
    <row r="9" spans="1:4">
      <c r="A9" s="1064">
        <v>8</v>
      </c>
      <c r="B9" t="s">
        <v>768</v>
      </c>
      <c r="C9" t="s">
        <v>774</v>
      </c>
      <c r="D9" t="s">
        <v>775</v>
      </c>
    </row>
    <row r="10" spans="1:4">
      <c r="A10" s="1064">
        <v>9</v>
      </c>
      <c r="B10" t="s">
        <v>768</v>
      </c>
      <c r="C10" t="s">
        <v>768</v>
      </c>
      <c r="D10" t="s">
        <v>769</v>
      </c>
    </row>
    <row r="11" spans="1:4">
      <c r="A11" s="1064">
        <v>10</v>
      </c>
      <c r="B11" t="s">
        <v>768</v>
      </c>
      <c r="C11" t="s">
        <v>776</v>
      </c>
      <c r="D11" t="s">
        <v>777</v>
      </c>
    </row>
    <row r="12" spans="1:4">
      <c r="A12" s="1064">
        <v>11</v>
      </c>
      <c r="B12" t="s">
        <v>778</v>
      </c>
      <c r="C12" t="s">
        <v>778</v>
      </c>
      <c r="D12" t="s">
        <v>779</v>
      </c>
    </row>
    <row r="13" spans="1:4">
      <c r="A13" s="1064">
        <v>12</v>
      </c>
      <c r="B13" t="s">
        <v>780</v>
      </c>
      <c r="C13" t="s">
        <v>780</v>
      </c>
      <c r="D13" t="s">
        <v>781</v>
      </c>
    </row>
    <row r="14" spans="1:4">
      <c r="A14" s="1064">
        <v>13</v>
      </c>
      <c r="B14" t="s">
        <v>780</v>
      </c>
      <c r="C14" t="s">
        <v>782</v>
      </c>
      <c r="D14" t="s">
        <v>783</v>
      </c>
    </row>
    <row r="15" spans="1:4">
      <c r="A15" s="1064">
        <v>14</v>
      </c>
      <c r="B15" t="s">
        <v>780</v>
      </c>
      <c r="C15" t="s">
        <v>784</v>
      </c>
      <c r="D15" t="s">
        <v>785</v>
      </c>
    </row>
    <row r="16" spans="1:4">
      <c r="A16" s="1064">
        <v>15</v>
      </c>
      <c r="B16" t="s">
        <v>780</v>
      </c>
      <c r="C16" t="s">
        <v>786</v>
      </c>
      <c r="D16" t="s">
        <v>787</v>
      </c>
    </row>
    <row r="17" spans="1:4">
      <c r="A17" s="1064">
        <v>16</v>
      </c>
      <c r="B17" t="s">
        <v>780</v>
      </c>
      <c r="C17" t="s">
        <v>788</v>
      </c>
      <c r="D17" t="s">
        <v>789</v>
      </c>
    </row>
    <row r="18" spans="1:4">
      <c r="A18" s="1064">
        <v>17</v>
      </c>
      <c r="B18" t="s">
        <v>780</v>
      </c>
      <c r="C18" t="s">
        <v>790</v>
      </c>
      <c r="D18" t="s">
        <v>791</v>
      </c>
    </row>
    <row r="19" spans="1:4">
      <c r="A19" s="1064">
        <v>18</v>
      </c>
      <c r="B19" t="s">
        <v>780</v>
      </c>
      <c r="C19" t="s">
        <v>792</v>
      </c>
      <c r="D19" t="s">
        <v>793</v>
      </c>
    </row>
    <row r="20" spans="1:4">
      <c r="A20" s="1064">
        <v>19</v>
      </c>
      <c r="B20" t="s">
        <v>780</v>
      </c>
      <c r="C20" t="s">
        <v>794</v>
      </c>
      <c r="D20" t="s">
        <v>795</v>
      </c>
    </row>
    <row r="21" spans="1:4">
      <c r="A21" s="1064">
        <v>20</v>
      </c>
      <c r="B21" t="s">
        <v>780</v>
      </c>
      <c r="C21" t="s">
        <v>796</v>
      </c>
      <c r="D21" t="s">
        <v>797</v>
      </c>
    </row>
    <row r="22" spans="1:4">
      <c r="A22" s="1064">
        <v>21</v>
      </c>
      <c r="B22" t="s">
        <v>780</v>
      </c>
      <c r="C22" t="s">
        <v>798</v>
      </c>
      <c r="D22" t="s">
        <v>799</v>
      </c>
    </row>
    <row r="23" spans="1:4">
      <c r="A23" s="1064">
        <v>22</v>
      </c>
      <c r="B23" t="s">
        <v>780</v>
      </c>
      <c r="C23" t="s">
        <v>800</v>
      </c>
      <c r="D23" t="s">
        <v>801</v>
      </c>
    </row>
    <row r="24" spans="1:4">
      <c r="A24" s="1064">
        <v>23</v>
      </c>
      <c r="B24" t="s">
        <v>780</v>
      </c>
      <c r="C24" t="s">
        <v>802</v>
      </c>
      <c r="D24" t="s">
        <v>803</v>
      </c>
    </row>
    <row r="25" spans="1:4">
      <c r="A25" s="1064">
        <v>24</v>
      </c>
      <c r="B25" t="s">
        <v>804</v>
      </c>
      <c r="C25" t="s">
        <v>804</v>
      </c>
      <c r="D25" t="s">
        <v>805</v>
      </c>
    </row>
    <row r="26" spans="1:4">
      <c r="A26" s="1064">
        <v>25</v>
      </c>
      <c r="B26" t="s">
        <v>804</v>
      </c>
      <c r="C26" t="s">
        <v>806</v>
      </c>
      <c r="D26" t="s">
        <v>807</v>
      </c>
    </row>
    <row r="27" spans="1:4">
      <c r="A27" s="1064">
        <v>26</v>
      </c>
      <c r="B27" t="s">
        <v>804</v>
      </c>
      <c r="C27" t="s">
        <v>808</v>
      </c>
      <c r="D27" t="s">
        <v>809</v>
      </c>
    </row>
    <row r="28" spans="1:4">
      <c r="A28" s="1064">
        <v>27</v>
      </c>
      <c r="B28" t="s">
        <v>810</v>
      </c>
      <c r="C28" t="s">
        <v>810</v>
      </c>
      <c r="D28" t="s">
        <v>811</v>
      </c>
    </row>
    <row r="29" spans="1:4">
      <c r="A29" s="1064">
        <v>28</v>
      </c>
      <c r="B29" t="s">
        <v>812</v>
      </c>
      <c r="C29" t="s">
        <v>814</v>
      </c>
      <c r="D29" t="s">
        <v>815</v>
      </c>
    </row>
    <row r="30" spans="1:4">
      <c r="A30" s="1064">
        <v>29</v>
      </c>
      <c r="B30" t="s">
        <v>812</v>
      </c>
      <c r="C30" t="s">
        <v>816</v>
      </c>
      <c r="D30" t="s">
        <v>817</v>
      </c>
    </row>
    <row r="31" spans="1:4">
      <c r="A31" s="1064">
        <v>30</v>
      </c>
      <c r="B31" t="s">
        <v>812</v>
      </c>
      <c r="C31" t="s">
        <v>812</v>
      </c>
      <c r="D31" t="s">
        <v>813</v>
      </c>
    </row>
    <row r="32" spans="1:4">
      <c r="A32" s="1064">
        <v>31</v>
      </c>
      <c r="B32" t="s">
        <v>818</v>
      </c>
      <c r="C32" t="s">
        <v>818</v>
      </c>
      <c r="D32" t="s">
        <v>819</v>
      </c>
    </row>
    <row r="33" spans="1:4">
      <c r="A33" s="1064">
        <v>32</v>
      </c>
      <c r="B33" t="s">
        <v>820</v>
      </c>
      <c r="C33" t="s">
        <v>820</v>
      </c>
      <c r="D33" t="s">
        <v>821</v>
      </c>
    </row>
    <row r="34" spans="1:4">
      <c r="A34" s="1064">
        <v>33</v>
      </c>
      <c r="B34" t="s">
        <v>822</v>
      </c>
      <c r="C34" t="s">
        <v>822</v>
      </c>
      <c r="D34" t="s">
        <v>823</v>
      </c>
    </row>
    <row r="35" spans="1:4">
      <c r="A35" s="1064">
        <v>34</v>
      </c>
      <c r="B35" t="s">
        <v>824</v>
      </c>
      <c r="C35" t="s">
        <v>824</v>
      </c>
      <c r="D35" t="s">
        <v>825</v>
      </c>
    </row>
    <row r="36" spans="1:4">
      <c r="A36" s="1064">
        <v>35</v>
      </c>
      <c r="B36" t="s">
        <v>826</v>
      </c>
      <c r="C36" t="s">
        <v>826</v>
      </c>
      <c r="D36" t="s">
        <v>827</v>
      </c>
    </row>
    <row r="37" spans="1:4">
      <c r="A37" s="1064">
        <v>36</v>
      </c>
      <c r="B37" t="s">
        <v>828</v>
      </c>
      <c r="C37" t="s">
        <v>828</v>
      </c>
      <c r="D37" t="s">
        <v>829</v>
      </c>
    </row>
  </sheetData>
  <phoneticPr fontId="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1">
    <tabColor indexed="22"/>
  </sheetPr>
  <dimension ref="A1:T29"/>
  <sheetViews>
    <sheetView showGridLines="0" topLeftCell="E1" zoomScaleNormal="100" workbookViewId="0">
      <selection activeCell="G31" sqref="G31"/>
    </sheetView>
  </sheetViews>
  <sheetFormatPr defaultColWidth="10.5703125" defaultRowHeight="14.25"/>
  <cols>
    <col min="1" max="1" width="3.7109375" style="558" hidden="1" customWidth="1"/>
    <col min="2" max="4" width="3.7109375" style="552" hidden="1" customWidth="1"/>
    <col min="5" max="5" width="3.7109375" style="498" customWidth="1"/>
    <col min="6" max="6" width="9.7109375" style="491" customWidth="1"/>
    <col min="7" max="7" width="37.7109375" style="491" customWidth="1"/>
    <col min="8" max="8" width="66.85546875" style="491" customWidth="1"/>
    <col min="9" max="9" width="115.7109375" style="491" customWidth="1"/>
    <col min="10" max="11" width="10.5703125" style="552"/>
    <col min="12" max="12" width="11.140625" style="552" customWidth="1"/>
    <col min="13" max="14" width="10.5703125" style="552"/>
    <col min="15" max="16384" width="10.5703125" style="491"/>
  </cols>
  <sheetData>
    <row r="1" spans="1:20" ht="3" customHeight="1">
      <c r="A1" s="558" t="s">
        <v>91</v>
      </c>
    </row>
    <row r="2" spans="1:20" ht="22.5">
      <c r="F2" s="1274" t="s">
        <v>469</v>
      </c>
      <c r="G2" s="1275"/>
      <c r="H2" s="1276"/>
      <c r="I2" s="607"/>
    </row>
    <row r="3" spans="1:20" ht="3" customHeight="1"/>
    <row r="4" spans="1:20" s="537" customFormat="1" ht="11.25">
      <c r="A4" s="557"/>
      <c r="B4" s="557"/>
      <c r="C4" s="557"/>
      <c r="D4" s="557"/>
      <c r="F4" s="1224" t="s">
        <v>444</v>
      </c>
      <c r="G4" s="1224"/>
      <c r="H4" s="1224"/>
      <c r="I4" s="1277" t="s">
        <v>445</v>
      </c>
      <c r="J4" s="557"/>
      <c r="K4" s="557"/>
      <c r="L4" s="557"/>
      <c r="M4" s="557"/>
      <c r="N4" s="557"/>
    </row>
    <row r="5" spans="1:20" s="537" customFormat="1" ht="11.25" customHeight="1">
      <c r="A5" s="557"/>
      <c r="B5" s="557"/>
      <c r="C5" s="557"/>
      <c r="D5" s="557"/>
      <c r="F5" s="573" t="s">
        <v>90</v>
      </c>
      <c r="G5" s="585" t="s">
        <v>447</v>
      </c>
      <c r="H5" s="572" t="s">
        <v>438</v>
      </c>
      <c r="I5" s="1277"/>
      <c r="J5" s="557"/>
      <c r="K5" s="557"/>
      <c r="L5" s="557"/>
      <c r="M5" s="557"/>
      <c r="N5" s="557"/>
    </row>
    <row r="6" spans="1:20" s="537" customFormat="1" ht="12" customHeight="1">
      <c r="A6" s="557"/>
      <c r="B6" s="557"/>
      <c r="C6" s="557"/>
      <c r="D6" s="557"/>
      <c r="F6" s="574" t="s">
        <v>91</v>
      </c>
      <c r="G6" s="576">
        <v>2</v>
      </c>
      <c r="H6" s="577">
        <v>3</v>
      </c>
      <c r="I6" s="575">
        <v>4</v>
      </c>
      <c r="J6" s="557">
        <v>4</v>
      </c>
      <c r="K6" s="557"/>
      <c r="L6" s="557"/>
      <c r="M6" s="557"/>
      <c r="N6" s="557"/>
    </row>
    <row r="7" spans="1:20" s="537" customFormat="1" ht="18.75">
      <c r="A7" s="557"/>
      <c r="B7" s="557"/>
      <c r="C7" s="557"/>
      <c r="D7" s="557"/>
      <c r="F7" s="583">
        <v>1</v>
      </c>
      <c r="G7" s="599" t="s">
        <v>470</v>
      </c>
      <c r="H7" s="571" t="str">
        <f>IF(dateCh="","",dateCh)</f>
        <v>28.04.2023</v>
      </c>
      <c r="I7" s="548" t="s">
        <v>471</v>
      </c>
      <c r="J7" s="582"/>
      <c r="K7" s="557"/>
      <c r="L7" s="557"/>
      <c r="M7" s="557"/>
      <c r="N7" s="557"/>
    </row>
    <row r="8" spans="1:20" s="537" customFormat="1" ht="45">
      <c r="A8" s="1278">
        <v>1</v>
      </c>
      <c r="B8" s="557"/>
      <c r="C8" s="557"/>
      <c r="D8" s="557"/>
      <c r="F8" s="583" t="str">
        <f>"2." &amp;mergeValue(A8)</f>
        <v>2.1</v>
      </c>
      <c r="G8" s="599" t="s">
        <v>472</v>
      </c>
      <c r="H8" s="571" t="str">
        <f>IF('Перечень тарифов'!R21="","наименование отсутствует","" &amp; 'Перечень тарифов'!R21 &amp; "")</f>
        <v>наименование отсутствует</v>
      </c>
      <c r="I8" s="548" t="s">
        <v>565</v>
      </c>
      <c r="J8" s="582"/>
      <c r="K8" s="557"/>
      <c r="L8" s="557"/>
      <c r="M8" s="557"/>
      <c r="N8" s="557"/>
    </row>
    <row r="9" spans="1:20" s="537" customFormat="1" ht="78.75">
      <c r="A9" s="1278"/>
      <c r="B9" s="557"/>
      <c r="C9" s="557"/>
      <c r="D9" s="557"/>
      <c r="F9" s="583" t="str">
        <f>"3." &amp;mergeValue(A9)</f>
        <v>3.1</v>
      </c>
      <c r="G9" s="599" t="s">
        <v>473</v>
      </c>
      <c r="H9" s="571" t="str">
        <f>IF('Перечень тарифов'!F21="","наименование отсутствует","" &amp; 'Перечень тарифов'!F21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v>
      </c>
      <c r="I9" s="548" t="s">
        <v>563</v>
      </c>
      <c r="J9" s="582"/>
      <c r="K9" s="557"/>
      <c r="L9" s="557"/>
      <c r="M9" s="557"/>
      <c r="N9" s="557"/>
    </row>
    <row r="10" spans="1:20" s="537" customFormat="1" ht="22.5">
      <c r="A10" s="1278"/>
      <c r="B10" s="557"/>
      <c r="C10" s="557"/>
      <c r="D10" s="557"/>
      <c r="F10" s="583" t="str">
        <f>"4."&amp;mergeValue(A10)</f>
        <v>4.1</v>
      </c>
      <c r="G10" s="599" t="s">
        <v>474</v>
      </c>
      <c r="H10" s="572" t="s">
        <v>448</v>
      </c>
      <c r="I10" s="548"/>
      <c r="J10" s="582"/>
      <c r="K10" s="557"/>
      <c r="L10" s="557"/>
      <c r="M10" s="557"/>
      <c r="N10" s="557"/>
    </row>
    <row r="11" spans="1:20" s="537" customFormat="1" ht="18.75">
      <c r="A11" s="1278"/>
      <c r="B11" s="1278">
        <v>1</v>
      </c>
      <c r="C11" s="590"/>
      <c r="D11" s="590"/>
      <c r="F11" s="583" t="str">
        <f>"4."&amp;mergeValue(A11) &amp;"."&amp;mergeValue(B11)</f>
        <v>4.1.1</v>
      </c>
      <c r="G11" s="578" t="s">
        <v>567</v>
      </c>
      <c r="H11" s="571" t="str">
        <f>IF(region_name="","",region_name)</f>
        <v>Мурманская область</v>
      </c>
      <c r="I11" s="548" t="s">
        <v>477</v>
      </c>
      <c r="J11" s="582"/>
      <c r="K11" s="557"/>
      <c r="L11" s="557"/>
      <c r="M11" s="557"/>
      <c r="N11" s="557"/>
    </row>
    <row r="12" spans="1:20" s="537" customFormat="1" ht="22.5">
      <c r="A12" s="1278"/>
      <c r="B12" s="1278"/>
      <c r="C12" s="1278">
        <v>1</v>
      </c>
      <c r="D12" s="590"/>
      <c r="F12" s="583" t="str">
        <f>"4."&amp;mergeValue(A12) &amp;"."&amp;mergeValue(B12)&amp;"."&amp;mergeValue(C12)</f>
        <v>4.1.1.1</v>
      </c>
      <c r="G12" s="589" t="s">
        <v>475</v>
      </c>
      <c r="H12" s="571" t="str">
        <f>IF(Территории!H13="","","" &amp; Территории!H13 &amp; "")</f>
        <v>город Апатиты</v>
      </c>
      <c r="I12" s="548" t="s">
        <v>478</v>
      </c>
      <c r="J12" s="582"/>
      <c r="K12" s="557"/>
      <c r="L12" s="557"/>
      <c r="M12" s="557"/>
      <c r="N12" s="557"/>
    </row>
    <row r="13" spans="1:20" s="537" customFormat="1" ht="56.25">
      <c r="A13" s="1278"/>
      <c r="B13" s="1278"/>
      <c r="C13" s="1278"/>
      <c r="D13" s="590">
        <v>1</v>
      </c>
      <c r="F13" s="583" t="str">
        <f>"4."&amp;mergeValue(A13) &amp;"."&amp;mergeValue(B13)&amp;"."&amp;mergeValue(C13)&amp;"."&amp;mergeValue(D13)</f>
        <v>4.1.1.1.1</v>
      </c>
      <c r="G13" s="600" t="s">
        <v>476</v>
      </c>
      <c r="H13" s="571" t="str">
        <f>IF(Территории!R14="","","" &amp; Территории!R14 &amp; "")</f>
        <v>город Апатиты (47519000)</v>
      </c>
      <c r="I13" s="1186" t="s">
        <v>566</v>
      </c>
      <c r="J13" s="582"/>
      <c r="K13" s="557"/>
      <c r="L13" s="557"/>
      <c r="M13" s="557"/>
      <c r="N13" s="557"/>
    </row>
    <row r="14" spans="1:20" s="1090" customFormat="1" ht="22.5">
      <c r="A14" s="1278"/>
      <c r="B14" s="1095">
        <v>2</v>
      </c>
      <c r="C14" s="1095"/>
      <c r="D14" s="1095"/>
      <c r="F14" s="1117" t="str">
        <f>"4."&amp;mergeValue(A14)</f>
        <v>4.1</v>
      </c>
      <c r="G14" s="1126" t="s">
        <v>474</v>
      </c>
      <c r="H14" s="1192" t="s">
        <v>448</v>
      </c>
      <c r="I14" s="1091"/>
      <c r="J14" s="1116"/>
      <c r="K14" s="1095"/>
      <c r="L14" s="1095"/>
      <c r="M14" s="1095"/>
      <c r="N14" s="1095"/>
      <c r="O14" s="1095"/>
      <c r="P14" s="1095"/>
      <c r="Q14" s="1095"/>
      <c r="R14" s="1095"/>
      <c r="S14" s="1095"/>
      <c r="T14" s="1095"/>
    </row>
    <row r="15" spans="1:20" s="1090" customFormat="1" ht="18.75">
      <c r="A15" s="1278"/>
      <c r="B15" s="1278">
        <v>2</v>
      </c>
      <c r="C15" s="1185"/>
      <c r="D15" s="1185"/>
      <c r="F15" s="1117" t="str">
        <f>"4."&amp;mergeValue(A15) &amp;"."&amp;mergeValue(B15)</f>
        <v>4.1.2</v>
      </c>
      <c r="G15" s="1112" t="s">
        <v>567</v>
      </c>
      <c r="H15" s="1188" t="str">
        <f>IF(region_name="","",region_name)</f>
        <v>Мурманская область</v>
      </c>
      <c r="I15" s="1091" t="s">
        <v>477</v>
      </c>
      <c r="J15" s="1116"/>
      <c r="K15" s="1095"/>
      <c r="L15" s="1095"/>
      <c r="M15" s="1095"/>
      <c r="N15" s="1095"/>
      <c r="O15" s="1095"/>
      <c r="P15" s="1095"/>
      <c r="Q15" s="1095"/>
      <c r="R15" s="1095"/>
      <c r="S15" s="1095"/>
      <c r="T15" s="1095"/>
    </row>
    <row r="16" spans="1:20" s="1090" customFormat="1" ht="22.5">
      <c r="A16" s="1278"/>
      <c r="B16" s="1278"/>
      <c r="C16" s="1278">
        <v>1</v>
      </c>
      <c r="D16" s="1185"/>
      <c r="F16" s="1117" t="str">
        <f>"4."&amp;mergeValue(A16) &amp;"."&amp;mergeValue(B16)&amp;"."&amp;mergeValue(C16)</f>
        <v>4.1.2.1</v>
      </c>
      <c r="G16" s="1121" t="s">
        <v>475</v>
      </c>
      <c r="H16" s="1188" t="str">
        <f>IF(Территории!H16="","","" &amp; Территории!H16 &amp; "")</f>
        <v>город Кировск</v>
      </c>
      <c r="I16" s="1091" t="s">
        <v>478</v>
      </c>
      <c r="J16" s="1116"/>
      <c r="K16" s="1095"/>
      <c r="L16" s="1095"/>
      <c r="M16" s="1095"/>
      <c r="N16" s="1095"/>
      <c r="O16" s="1095"/>
      <c r="P16" s="1095"/>
      <c r="Q16" s="1095"/>
      <c r="R16" s="1095"/>
      <c r="S16" s="1095"/>
      <c r="T16" s="1095"/>
    </row>
    <row r="17" spans="1:20" s="1090" customFormat="1" ht="56.25">
      <c r="A17" s="1278"/>
      <c r="B17" s="1278"/>
      <c r="C17" s="1278"/>
      <c r="D17" s="1185">
        <v>1</v>
      </c>
      <c r="F17" s="1117" t="str">
        <f>"4."&amp;mergeValue(A17) &amp;"."&amp;mergeValue(B17)&amp;"."&amp;mergeValue(C17)&amp;"."&amp;mergeValue(D17)</f>
        <v>4.1.2.1.1</v>
      </c>
      <c r="G17" s="1129" t="s">
        <v>476</v>
      </c>
      <c r="H17" s="1188" t="str">
        <f>IF(Территории!R17="","","" &amp; Территории!R17 &amp; "")</f>
        <v>город Кировск (47522000)</v>
      </c>
      <c r="I17" s="1186" t="s">
        <v>566</v>
      </c>
      <c r="J17" s="1116"/>
      <c r="K17" s="1095"/>
      <c r="L17" s="1095"/>
      <c r="M17" s="1095"/>
      <c r="N17" s="1095"/>
      <c r="O17" s="1095"/>
      <c r="P17" s="1095"/>
      <c r="Q17" s="1095"/>
      <c r="R17" s="1095"/>
      <c r="S17" s="1095"/>
      <c r="T17" s="1095"/>
    </row>
    <row r="18" spans="1:20" s="1090" customFormat="1" ht="45">
      <c r="A18" s="1278">
        <v>2</v>
      </c>
      <c r="B18" s="1095"/>
      <c r="C18" s="1095"/>
      <c r="D18" s="1095"/>
      <c r="F18" s="1117" t="str">
        <f>"2." &amp;mergeValue(A18)</f>
        <v>2.2</v>
      </c>
      <c r="G18" s="1126" t="s">
        <v>472</v>
      </c>
      <c r="H18" s="1188" t="str">
        <f>IF('Перечень тарифов'!R25="","наименование отсутствует","" &amp; 'Перечень тарифов'!R25 &amp; "")</f>
        <v>наименование отсутствует</v>
      </c>
      <c r="I18" s="1091" t="s">
        <v>565</v>
      </c>
      <c r="J18" s="1116"/>
      <c r="K18" s="1095"/>
      <c r="L18" s="1095"/>
      <c r="M18" s="1095"/>
      <c r="N18" s="1095"/>
      <c r="O18" s="1095"/>
      <c r="P18" s="1095"/>
      <c r="Q18" s="1095"/>
      <c r="R18" s="1095"/>
      <c r="S18" s="1095"/>
      <c r="T18" s="1095"/>
    </row>
    <row r="19" spans="1:20" s="1090" customFormat="1" ht="78.75">
      <c r="A19" s="1278"/>
      <c r="B19" s="1095"/>
      <c r="C19" s="1095"/>
      <c r="D19" s="1095"/>
      <c r="F19" s="1117" t="str">
        <f>"3." &amp;mergeValue(A19)</f>
        <v>3.2</v>
      </c>
      <c r="G19" s="1126" t="s">
        <v>473</v>
      </c>
      <c r="H19" s="1188" t="str">
        <f>IF('Перечень тарифов'!F21="","наименование отсутствует","" &amp; 'Перечень тарифов'!F21 &amp; "")</f>
        <v>Производство тепловой энергии. Комбинированная выработка с уст. мощностью производства электрической энергии 25 МВт и более; Производство. Теплоноситель; Передача. Тепловая энергия; Передача. Теплоноситель; Сбыт. Тепловая энергия; Сбыт. Теплоноситель; Подключение (технологическое присоединение) к системе теплоснабжения; Поддержание резервной тепловой мощности при отсутствии потребления тепловой энергии</v>
      </c>
      <c r="I19" s="1091" t="s">
        <v>563</v>
      </c>
      <c r="J19" s="1116"/>
      <c r="K19" s="1095"/>
      <c r="L19" s="1095"/>
      <c r="M19" s="1095"/>
      <c r="N19" s="1095"/>
      <c r="O19" s="1095"/>
      <c r="P19" s="1095"/>
      <c r="Q19" s="1095"/>
      <c r="R19" s="1095"/>
      <c r="S19" s="1095"/>
      <c r="T19" s="1095"/>
    </row>
    <row r="20" spans="1:20" s="1090" customFormat="1" ht="22.5">
      <c r="A20" s="1278"/>
      <c r="B20" s="1095"/>
      <c r="C20" s="1095"/>
      <c r="D20" s="1095"/>
      <c r="F20" s="1117" t="str">
        <f>"4."&amp;mergeValue(A20)</f>
        <v>4.2</v>
      </c>
      <c r="G20" s="1126" t="s">
        <v>474</v>
      </c>
      <c r="H20" s="1192" t="s">
        <v>448</v>
      </c>
      <c r="I20" s="1091"/>
      <c r="J20" s="1116"/>
      <c r="K20" s="1095"/>
      <c r="L20" s="1095"/>
      <c r="M20" s="1095"/>
      <c r="N20" s="1095"/>
      <c r="O20" s="1095"/>
      <c r="P20" s="1095"/>
      <c r="Q20" s="1095"/>
      <c r="R20" s="1095"/>
      <c r="S20" s="1095"/>
      <c r="T20" s="1095"/>
    </row>
    <row r="21" spans="1:20" s="1090" customFormat="1" ht="18.75">
      <c r="A21" s="1278"/>
      <c r="B21" s="1278">
        <v>1</v>
      </c>
      <c r="C21" s="1185"/>
      <c r="D21" s="1185"/>
      <c r="F21" s="1117" t="str">
        <f>"4."&amp;mergeValue(A21) &amp;"."&amp;mergeValue(B21)</f>
        <v>4.2.1</v>
      </c>
      <c r="G21" s="1112" t="s">
        <v>567</v>
      </c>
      <c r="H21" s="1188" t="str">
        <f>IF(region_name="","",region_name)</f>
        <v>Мурманская область</v>
      </c>
      <c r="I21" s="1091" t="s">
        <v>477</v>
      </c>
      <c r="J21" s="1116"/>
      <c r="K21" s="1095"/>
      <c r="L21" s="1095"/>
      <c r="M21" s="1095"/>
      <c r="N21" s="1095"/>
      <c r="O21" s="1095"/>
      <c r="P21" s="1095"/>
      <c r="Q21" s="1095"/>
      <c r="R21" s="1095"/>
      <c r="S21" s="1095"/>
      <c r="T21" s="1095"/>
    </row>
    <row r="22" spans="1:20" s="1090" customFormat="1" ht="22.5">
      <c r="A22" s="1278"/>
      <c r="B22" s="1278"/>
      <c r="C22" s="1278">
        <v>1</v>
      </c>
      <c r="D22" s="1185"/>
      <c r="F22" s="1117" t="str">
        <f>"4."&amp;mergeValue(A22) &amp;"."&amp;mergeValue(B22)&amp;"."&amp;mergeValue(C22)</f>
        <v>4.2.1.1</v>
      </c>
      <c r="G22" s="1121" t="s">
        <v>475</v>
      </c>
      <c r="H22" s="1188" t="str">
        <f>IF(Территории!H13="","","" &amp; Территории!H13 &amp; "")</f>
        <v>город Апатиты</v>
      </c>
      <c r="I22" s="1091" t="s">
        <v>478</v>
      </c>
      <c r="J22" s="1116"/>
      <c r="K22" s="1095"/>
      <c r="L22" s="1095"/>
      <c r="M22" s="1095"/>
      <c r="N22" s="1095"/>
      <c r="O22" s="1095"/>
      <c r="P22" s="1095"/>
      <c r="Q22" s="1095"/>
      <c r="R22" s="1095"/>
      <c r="S22" s="1095"/>
      <c r="T22" s="1095"/>
    </row>
    <row r="23" spans="1:20" s="1090" customFormat="1" ht="56.25">
      <c r="A23" s="1278"/>
      <c r="B23" s="1278"/>
      <c r="C23" s="1278"/>
      <c r="D23" s="1185">
        <v>1</v>
      </c>
      <c r="F23" s="1117" t="str">
        <f>"4."&amp;mergeValue(A23) &amp;"."&amp;mergeValue(B23)&amp;"."&amp;mergeValue(C23)&amp;"."&amp;mergeValue(D23)</f>
        <v>4.2.1.1.1</v>
      </c>
      <c r="G23" s="1129" t="s">
        <v>476</v>
      </c>
      <c r="H23" s="1188" t="str">
        <f>IF(Территории!R14="","","" &amp; Территории!R14 &amp; "")</f>
        <v>город Апатиты (47519000)</v>
      </c>
      <c r="I23" s="1186" t="s">
        <v>566</v>
      </c>
      <c r="J23" s="1116"/>
      <c r="K23" s="1095"/>
      <c r="L23" s="1095"/>
      <c r="M23" s="1095"/>
      <c r="N23" s="1095"/>
      <c r="O23" s="1095"/>
      <c r="P23" s="1095"/>
      <c r="Q23" s="1095"/>
      <c r="R23" s="1095"/>
      <c r="S23" s="1095"/>
      <c r="T23" s="1095"/>
    </row>
    <row r="24" spans="1:20" s="1090" customFormat="1" ht="22.5">
      <c r="A24" s="1278"/>
      <c r="B24" s="1095">
        <v>2</v>
      </c>
      <c r="C24" s="1095"/>
      <c r="D24" s="1095"/>
      <c r="F24" s="1117" t="str">
        <f>"4."&amp;mergeValue(A24)</f>
        <v>4.2</v>
      </c>
      <c r="G24" s="1126" t="s">
        <v>474</v>
      </c>
      <c r="H24" s="1192" t="s">
        <v>448</v>
      </c>
      <c r="I24" s="1091"/>
      <c r="J24" s="1116"/>
      <c r="K24" s="1095"/>
      <c r="L24" s="1095"/>
      <c r="M24" s="1095"/>
      <c r="N24" s="1095"/>
      <c r="O24" s="1095"/>
      <c r="P24" s="1095"/>
      <c r="Q24" s="1095"/>
      <c r="R24" s="1095"/>
      <c r="S24" s="1095"/>
      <c r="T24" s="1095"/>
    </row>
    <row r="25" spans="1:20" s="1090" customFormat="1" ht="18.75">
      <c r="A25" s="1278"/>
      <c r="B25" s="1278">
        <v>2</v>
      </c>
      <c r="C25" s="1185"/>
      <c r="D25" s="1185"/>
      <c r="F25" s="1117" t="str">
        <f>"4."&amp;mergeValue(A25) &amp;"."&amp;mergeValue(B25)</f>
        <v>4.2.2</v>
      </c>
      <c r="G25" s="1112" t="s">
        <v>567</v>
      </c>
      <c r="H25" s="1188" t="str">
        <f>IF(region_name="","",region_name)</f>
        <v>Мурманская область</v>
      </c>
      <c r="I25" s="1091" t="s">
        <v>477</v>
      </c>
      <c r="J25" s="1116"/>
      <c r="K25" s="1095"/>
      <c r="L25" s="1095"/>
      <c r="M25" s="1095"/>
      <c r="N25" s="1095"/>
      <c r="O25" s="1095"/>
      <c r="P25" s="1095"/>
      <c r="Q25" s="1095"/>
      <c r="R25" s="1095"/>
      <c r="S25" s="1095"/>
      <c r="T25" s="1095"/>
    </row>
    <row r="26" spans="1:20" s="1090" customFormat="1" ht="22.5">
      <c r="A26" s="1278"/>
      <c r="B26" s="1278"/>
      <c r="C26" s="1278">
        <v>1</v>
      </c>
      <c r="D26" s="1185"/>
      <c r="F26" s="1117" t="str">
        <f>"4."&amp;mergeValue(A26) &amp;"."&amp;mergeValue(B26)&amp;"."&amp;mergeValue(C26)</f>
        <v>4.2.2.1</v>
      </c>
      <c r="G26" s="1121" t="s">
        <v>475</v>
      </c>
      <c r="H26" s="1188" t="str">
        <f>IF(Территории!H16="","","" &amp; Территории!H16 &amp; "")</f>
        <v>город Кировск</v>
      </c>
      <c r="I26" s="1091" t="s">
        <v>478</v>
      </c>
      <c r="J26" s="1116"/>
      <c r="K26" s="1095"/>
      <c r="L26" s="1095"/>
      <c r="M26" s="1095"/>
      <c r="N26" s="1095"/>
      <c r="O26" s="1095"/>
      <c r="P26" s="1095"/>
      <c r="Q26" s="1095"/>
      <c r="R26" s="1095"/>
      <c r="S26" s="1095"/>
      <c r="T26" s="1095"/>
    </row>
    <row r="27" spans="1:20" s="1090" customFormat="1" ht="56.25">
      <c r="A27" s="1278"/>
      <c r="B27" s="1278"/>
      <c r="C27" s="1278"/>
      <c r="D27" s="1185">
        <v>1</v>
      </c>
      <c r="F27" s="1117" t="str">
        <f>"4."&amp;mergeValue(A27) &amp;"."&amp;mergeValue(B27)&amp;"."&amp;mergeValue(C27)&amp;"."&amp;mergeValue(D27)</f>
        <v>4.2.2.1.1</v>
      </c>
      <c r="G27" s="1129" t="s">
        <v>476</v>
      </c>
      <c r="H27" s="1188" t="str">
        <f>IF(Территории!R17="","","" &amp; Территории!R17 &amp; "")</f>
        <v>город Кировск (47522000)</v>
      </c>
      <c r="I27" s="1186" t="s">
        <v>566</v>
      </c>
      <c r="J27" s="1116"/>
      <c r="K27" s="1095"/>
      <c r="L27" s="1095"/>
      <c r="M27" s="1095"/>
      <c r="N27" s="1095"/>
      <c r="O27" s="1095"/>
      <c r="P27" s="1095"/>
      <c r="Q27" s="1095"/>
      <c r="R27" s="1095"/>
      <c r="S27" s="1095"/>
      <c r="T27" s="1095"/>
    </row>
    <row r="28" spans="1:20" s="580" customFormat="1" ht="3" customHeight="1">
      <c r="A28" s="581"/>
      <c r="B28" s="581"/>
      <c r="C28" s="581"/>
      <c r="D28" s="581"/>
      <c r="F28" s="592"/>
      <c r="G28" s="593"/>
      <c r="H28" s="594"/>
      <c r="I28" s="595"/>
      <c r="J28" s="581"/>
      <c r="K28" s="581"/>
      <c r="L28" s="581"/>
      <c r="M28" s="581"/>
      <c r="N28" s="581"/>
    </row>
    <row r="29" spans="1:20" s="580" customFormat="1" ht="15" customHeight="1">
      <c r="A29" s="581"/>
      <c r="B29" s="581"/>
      <c r="C29" s="581"/>
      <c r="D29" s="581"/>
      <c r="F29" s="579"/>
      <c r="G29" s="1273" t="s">
        <v>568</v>
      </c>
      <c r="H29" s="1273"/>
      <c r="I29" s="561"/>
      <c r="J29" s="581"/>
      <c r="K29" s="581"/>
      <c r="L29" s="581"/>
      <c r="M29" s="581"/>
      <c r="N29" s="581"/>
    </row>
  </sheetData>
  <sheetProtection password="FA9C" sheet="1" objects="1" scenarios="1" formatColumns="0" formatRows="0"/>
  <mergeCells count="14">
    <mergeCell ref="G29:H29"/>
    <mergeCell ref="F2:H2"/>
    <mergeCell ref="F4:H4"/>
    <mergeCell ref="I4:I5"/>
    <mergeCell ref="A18:A27"/>
    <mergeCell ref="B21:B23"/>
    <mergeCell ref="C22:C23"/>
    <mergeCell ref="B25:B27"/>
    <mergeCell ref="A8:A17"/>
    <mergeCell ref="B11:B13"/>
    <mergeCell ref="C12:C13"/>
    <mergeCell ref="B15:B17"/>
    <mergeCell ref="C16:C17"/>
    <mergeCell ref="C26:C27"/>
  </mergeCells>
  <dataValidations count="1">
    <dataValidation type="textLength" operator="lessThanOrEqual" allowBlank="1" showInputMessage="1" showErrorMessage="1" errorTitle="Ошибка" error="Допускается ввод не более 900 символов!" sqref="I28:I29">
      <formula1>900</formula1>
    </dataValidation>
  </dataValidation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Info">
    <tabColor indexed="47"/>
  </sheetPr>
  <dimension ref="A1:D36"/>
  <sheetViews>
    <sheetView showGridLines="0" zoomScaleNormal="100" workbookViewId="0"/>
  </sheetViews>
  <sheetFormatPr defaultRowHeight="11.25"/>
  <cols>
    <col min="1" max="1" width="3.7109375" style="40" customWidth="1"/>
    <col min="2" max="2" width="90.7109375" style="40" customWidth="1"/>
    <col min="3" max="16384" width="9.140625" style="40"/>
  </cols>
  <sheetData>
    <row r="1" spans="2:4">
      <c r="B1" s="48" t="s">
        <v>58</v>
      </c>
    </row>
    <row r="2" spans="2:4" ht="90">
      <c r="B2" s="50" t="s">
        <v>479</v>
      </c>
    </row>
    <row r="3" spans="2:4" ht="67.5">
      <c r="B3" s="50" t="s">
        <v>388</v>
      </c>
    </row>
    <row r="4" spans="2:4" ht="33.75">
      <c r="B4" s="50" t="s">
        <v>574</v>
      </c>
    </row>
    <row r="5" spans="2:4">
      <c r="B5" s="50" t="s">
        <v>221</v>
      </c>
    </row>
    <row r="6" spans="2:4" ht="22.5">
      <c r="B6" s="50" t="s">
        <v>265</v>
      </c>
    </row>
    <row r="7" spans="2:4" ht="22.5">
      <c r="B7" s="50" t="s">
        <v>266</v>
      </c>
    </row>
    <row r="8" spans="2:4" ht="22.5">
      <c r="B8" s="50" t="s">
        <v>267</v>
      </c>
    </row>
    <row r="9" spans="2:4" ht="22.5">
      <c r="B9" s="50" t="s">
        <v>480</v>
      </c>
    </row>
    <row r="10" spans="2:4" ht="56.25">
      <c r="B10" s="50" t="s">
        <v>669</v>
      </c>
    </row>
    <row r="11" spans="2:4" ht="12.75">
      <c r="B11" s="214" t="s">
        <v>386</v>
      </c>
    </row>
    <row r="12" spans="2:4">
      <c r="B12" s="48" t="s">
        <v>180</v>
      </c>
    </row>
    <row r="13" spans="2:4" ht="22.5">
      <c r="B13" s="50" t="s">
        <v>196</v>
      </c>
    </row>
    <row r="14" spans="2:4" ht="67.5">
      <c r="B14" s="50" t="s">
        <v>249</v>
      </c>
    </row>
    <row r="15" spans="2:4" ht="22.5">
      <c r="B15" s="50" t="s">
        <v>229</v>
      </c>
    </row>
    <row r="16" spans="2:4">
      <c r="B16" s="48" t="s">
        <v>205</v>
      </c>
      <c r="D16" s="88"/>
    </row>
    <row r="17" spans="1:2" ht="33.75">
      <c r="B17" s="50" t="s">
        <v>263</v>
      </c>
    </row>
    <row r="18" spans="1:2" ht="33.75">
      <c r="B18" s="50" t="s">
        <v>264</v>
      </c>
    </row>
    <row r="19" spans="1:2">
      <c r="B19" s="50" t="s">
        <v>250</v>
      </c>
    </row>
    <row r="20" spans="1:2" ht="33.75">
      <c r="B20" s="50" t="s">
        <v>291</v>
      </c>
    </row>
    <row r="21" spans="1:2">
      <c r="B21" s="48" t="s">
        <v>218</v>
      </c>
    </row>
    <row r="22" spans="1:2">
      <c r="B22" s="50" t="s">
        <v>220</v>
      </c>
    </row>
    <row r="24" spans="1:2" ht="22.5">
      <c r="B24" s="216" t="s">
        <v>369</v>
      </c>
    </row>
    <row r="26" spans="1:2">
      <c r="B26" s="48" t="s">
        <v>330</v>
      </c>
    </row>
    <row r="27" spans="1:2" ht="22.5">
      <c r="B27" s="215" t="s">
        <v>457</v>
      </c>
    </row>
    <row r="28" spans="1:2" ht="56.25">
      <c r="B28" s="215" t="s">
        <v>456</v>
      </c>
    </row>
    <row r="29" spans="1:2">
      <c r="B29" s="291" t="s">
        <v>387</v>
      </c>
    </row>
    <row r="30" spans="1:2" ht="22.5">
      <c r="B30" s="215" t="s">
        <v>573</v>
      </c>
    </row>
    <row r="32" spans="1:2">
      <c r="A32" s="273"/>
      <c r="B32" s="274" t="s">
        <v>430</v>
      </c>
    </row>
    <row r="33" spans="1:2" ht="14.25">
      <c r="A33" s="275">
        <v>1</v>
      </c>
      <c r="B33" s="276" t="s">
        <v>431</v>
      </c>
    </row>
    <row r="34" spans="1:2" ht="14.25">
      <c r="A34" s="275">
        <v>2</v>
      </c>
      <c r="B34" s="276" t="s">
        <v>432</v>
      </c>
    </row>
    <row r="35" spans="1:2">
      <c r="B35" s="274" t="s">
        <v>433</v>
      </c>
    </row>
    <row r="36" spans="1:2">
      <c r="B36" s="276" t="s">
        <v>434</v>
      </c>
    </row>
  </sheetData>
  <phoneticPr fontId="9" type="noConversion"/>
  <pageMargins left="0.75" right="0.75" top="1" bottom="1" header="0.5" footer="0.5"/>
  <pageSetup paperSize="9" orientation="portrait" horizontalDpi="200" verticalDpi="200"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5">
    <tabColor rgb="FFFFCC99"/>
  </sheetPr>
  <dimension ref="A1"/>
  <sheetViews>
    <sheetView showGridLines="0" workbookViewId="0"/>
  </sheetViews>
  <sheetFormatPr defaultRowHeight="11.25"/>
  <sheetData/>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6">
    <tabColor indexed="47"/>
  </sheetPr>
  <dimension ref="A1"/>
  <sheetViews>
    <sheetView showGridLines="0" zoomScaleNormal="100" workbookViewId="0"/>
  </sheetViews>
  <sheetFormatPr defaultRowHeight="11.25"/>
  <sheetData>
    <row r="1" spans="1:1">
      <c r="A1" s="3"/>
    </row>
  </sheetData>
  <phoneticPr fontId="9" type="noConversion"/>
  <pageMargins left="0.75" right="0.75" top="1" bottom="1" header="0.5" footer="0.5"/>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07">
    <tabColor indexed="47"/>
  </sheetPr>
  <dimension ref="A1"/>
  <sheetViews>
    <sheetView showGridLines="0" zoomScaleNormal="100" workbookViewId="0"/>
  </sheetViews>
  <sheetFormatPr defaultRowHeight="11.25"/>
  <cols>
    <col min="1" max="16384" width="9.140625" style="167"/>
  </cols>
  <sheetData>
    <row r="1" spans="1:1">
      <c r="A1" s="184"/>
    </row>
  </sheetData>
  <pageMargins left="0.7" right="0.7" top="0.75" bottom="0.75" header="0.3" footer="0.3"/>
  <pageSetup paperSize="9" orientation="portrait" verticalDpi="0"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1">
    <tabColor indexed="47"/>
  </sheetPr>
  <dimension ref="A1"/>
  <sheetViews>
    <sheetView showGridLines="0" zoomScaleNormal="100" workbookViewId="0"/>
  </sheetViews>
  <sheetFormatPr defaultRowHeight="11.25"/>
  <sheetData>
    <row r="1" spans="1:1">
      <c r="A1" s="3"/>
    </row>
  </sheetData>
  <sheetProtection formatColumns="0" formatRows="0"/>
  <phoneticPr fontId="9" type="noConversion"/>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List12">
    <tabColor indexed="47"/>
  </sheetPr>
  <dimension ref="A1"/>
  <sheetViews>
    <sheetView showGridLines="0" workbookViewId="0"/>
  </sheetViews>
  <sheetFormatPr defaultRowHeight="11.25"/>
  <sheetData/>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DateChoose">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Comm">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ThisWorkbook">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ReestrMR">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6_1">
    <tabColor rgb="FFEAEBEE"/>
    <pageSetUpPr fitToPage="1"/>
  </sheetPr>
  <dimension ref="A1:AJ41"/>
  <sheetViews>
    <sheetView showGridLines="0" topLeftCell="I26" zoomScaleNormal="100" workbookViewId="0">
      <selection activeCell="O29" sqref="O29:V29"/>
    </sheetView>
  </sheetViews>
  <sheetFormatPr defaultColWidth="10.5703125" defaultRowHeight="14.25"/>
  <cols>
    <col min="1" max="6" width="10.5703125" style="552" hidden="1" customWidth="1"/>
    <col min="7" max="8" width="9.140625" style="558" hidden="1" customWidth="1"/>
    <col min="9" max="9" width="3.7109375" style="499" customWidth="1"/>
    <col min="10" max="11" width="3.7109375" style="498" customWidth="1"/>
    <col min="12" max="12" width="12.7109375" style="491" customWidth="1"/>
    <col min="13" max="13" width="44.7109375" style="491" customWidth="1"/>
    <col min="14" max="14" width="1.7109375" style="491" hidden="1" customWidth="1"/>
    <col min="15" max="15" width="29.7109375" style="491" customWidth="1"/>
    <col min="16" max="17" width="23.7109375" style="491" hidden="1" customWidth="1"/>
    <col min="18" max="18" width="11.7109375" style="491" customWidth="1"/>
    <col min="19" max="19" width="3.7109375" style="491" customWidth="1"/>
    <col min="20" max="20" width="11.7109375" style="491" customWidth="1"/>
    <col min="21" max="21" width="8.5703125" style="491" hidden="1" customWidth="1"/>
    <col min="22" max="22" width="4.7109375" style="491" customWidth="1"/>
    <col min="23" max="23" width="115.7109375" style="491" customWidth="1"/>
    <col min="24" max="25" width="10.5703125" style="552"/>
    <col min="26" max="26" width="11.140625" style="552" customWidth="1"/>
    <col min="27" max="28" width="10.5703125" style="552"/>
    <col min="29" max="16384" width="10.5703125" style="491"/>
  </cols>
  <sheetData>
    <row r="1" spans="1:28" hidden="1">
      <c r="Q1" s="550"/>
      <c r="R1" s="550"/>
    </row>
    <row r="2" spans="1:28" hidden="1">
      <c r="U2" s="550"/>
    </row>
    <row r="3" spans="1:28" hidden="1"/>
    <row r="4" spans="1:28" ht="3" customHeight="1">
      <c r="J4" s="497"/>
      <c r="K4" s="497"/>
      <c r="L4" s="492"/>
      <c r="M4" s="492"/>
      <c r="N4" s="492"/>
      <c r="O4" s="500"/>
      <c r="P4" s="500"/>
      <c r="Q4" s="500"/>
      <c r="R4" s="500"/>
      <c r="S4" s="500"/>
      <c r="T4" s="500"/>
      <c r="U4" s="500"/>
    </row>
    <row r="5" spans="1:28" ht="26.1" customHeight="1">
      <c r="J5" s="497"/>
      <c r="K5" s="497"/>
      <c r="L5" s="1310" t="s">
        <v>714</v>
      </c>
      <c r="M5" s="1310"/>
      <c r="N5" s="1310"/>
      <c r="O5" s="1310"/>
      <c r="P5" s="1310"/>
      <c r="Q5" s="1310"/>
      <c r="R5" s="1310"/>
      <c r="S5" s="1310"/>
      <c r="T5" s="1310"/>
      <c r="U5" s="631"/>
    </row>
    <row r="6" spans="1:28" ht="3" customHeight="1">
      <c r="J6" s="497"/>
      <c r="K6" s="497"/>
      <c r="L6" s="492"/>
      <c r="M6" s="492"/>
      <c r="N6" s="492"/>
      <c r="O6" s="496"/>
      <c r="P6" s="496"/>
      <c r="Q6" s="496"/>
      <c r="R6" s="496"/>
      <c r="S6" s="496"/>
      <c r="T6" s="496"/>
      <c r="U6" s="496"/>
      <c r="V6" s="500"/>
    </row>
    <row r="7" spans="1:28" s="744" customFormat="1" ht="5.25" hidden="1">
      <c r="A7" s="1115"/>
      <c r="B7" s="1115"/>
      <c r="C7" s="1115"/>
      <c r="D7" s="1115"/>
      <c r="E7" s="1115"/>
      <c r="F7" s="1115"/>
      <c r="G7" s="1115"/>
      <c r="H7" s="1115"/>
      <c r="L7" s="1165"/>
      <c r="M7" s="1039"/>
      <c r="O7" s="1313"/>
      <c r="P7" s="1313"/>
      <c r="Q7" s="1313"/>
      <c r="R7" s="1313"/>
      <c r="S7" s="1313"/>
      <c r="T7" s="1313"/>
      <c r="U7" s="778"/>
      <c r="V7" s="778"/>
      <c r="X7" s="1115"/>
      <c r="Y7" s="1115"/>
      <c r="Z7" s="1115"/>
      <c r="AA7" s="1115"/>
      <c r="AB7" s="1115"/>
    </row>
    <row r="8" spans="1:28" s="537" customFormat="1" ht="18.75">
      <c r="A8" s="557"/>
      <c r="B8" s="557"/>
      <c r="C8" s="557"/>
      <c r="D8" s="557"/>
      <c r="E8" s="557"/>
      <c r="F8" s="557"/>
      <c r="G8" s="557"/>
      <c r="H8" s="557"/>
      <c r="L8" s="467"/>
      <c r="M8" s="584" t="str">
        <f>"Дата подачи заявления об "&amp;IF(datePr_ch="","утверждении","изменении") &amp; " тарифов"</f>
        <v>Дата подачи заявления об изменении тарифов</v>
      </c>
      <c r="N8" s="1119"/>
      <c r="O8" s="1314" t="str">
        <f>IF(datePr_ch="",IF(datePr="","",datePr),datePr_ch)</f>
        <v>28.04.2023</v>
      </c>
      <c r="P8" s="1314"/>
      <c r="Q8" s="1314"/>
      <c r="R8" s="1314"/>
      <c r="S8" s="1314"/>
      <c r="T8" s="1314"/>
      <c r="U8" s="549"/>
      <c r="V8" s="549"/>
      <c r="W8" s="487"/>
      <c r="X8" s="557"/>
      <c r="Y8" s="557"/>
      <c r="Z8" s="557"/>
      <c r="AA8" s="557"/>
      <c r="AB8" s="557"/>
    </row>
    <row r="9" spans="1:28" s="537" customFormat="1" ht="18.75">
      <c r="A9" s="557"/>
      <c r="B9" s="557"/>
      <c r="C9" s="557"/>
      <c r="D9" s="557"/>
      <c r="E9" s="557"/>
      <c r="F9" s="557"/>
      <c r="G9" s="557"/>
      <c r="H9" s="557"/>
      <c r="L9" s="520"/>
      <c r="M9" s="584" t="str">
        <f>"Номер подачи заявления об "&amp;IF(numberPr_ch="","утверждении","изменении") &amp; " тарифов"</f>
        <v>Номер подачи заявления об изменении тарифов</v>
      </c>
      <c r="N9" s="1119"/>
      <c r="O9" s="1314" t="str">
        <f>IF(numberPr_ch="",IF(numberPr="","",numberPr),numberPr_ch)</f>
        <v>61-04/30</v>
      </c>
      <c r="P9" s="1314"/>
      <c r="Q9" s="1314"/>
      <c r="R9" s="1314"/>
      <c r="S9" s="1314"/>
      <c r="T9" s="1314"/>
      <c r="U9" s="549"/>
      <c r="V9" s="549"/>
      <c r="W9" s="487"/>
      <c r="X9" s="557"/>
      <c r="Y9" s="557"/>
      <c r="Z9" s="557"/>
      <c r="AA9" s="557"/>
      <c r="AB9" s="557"/>
    </row>
    <row r="10" spans="1:28" s="744" customFormat="1" ht="5.25" hidden="1">
      <c r="A10" s="1115"/>
      <c r="B10" s="1115"/>
      <c r="C10" s="1115"/>
      <c r="D10" s="1115"/>
      <c r="E10" s="1115"/>
      <c r="F10" s="1115"/>
      <c r="G10" s="1115"/>
      <c r="H10" s="1115"/>
      <c r="L10" s="1133"/>
      <c r="M10" s="1039"/>
      <c r="O10" s="1313"/>
      <c r="P10" s="1313"/>
      <c r="Q10" s="1313"/>
      <c r="R10" s="1313"/>
      <c r="S10" s="1313"/>
      <c r="T10" s="1313"/>
      <c r="U10" s="778"/>
      <c r="V10" s="778"/>
      <c r="X10" s="1115"/>
      <c r="Y10" s="1115"/>
      <c r="Z10" s="1115"/>
      <c r="AA10" s="1115"/>
      <c r="AB10" s="1115"/>
    </row>
    <row r="11" spans="1:28" s="537" customFormat="1" ht="11.25" hidden="1">
      <c r="A11" s="557"/>
      <c r="B11" s="557"/>
      <c r="C11" s="557"/>
      <c r="D11" s="557"/>
      <c r="E11" s="557"/>
      <c r="F11" s="557"/>
      <c r="G11" s="557"/>
      <c r="H11" s="557"/>
      <c r="L11" s="1311"/>
      <c r="M11" s="1311"/>
      <c r="N11" s="534"/>
      <c r="O11" s="549"/>
      <c r="P11" s="549"/>
      <c r="Q11" s="549"/>
      <c r="R11" s="549"/>
      <c r="S11" s="549"/>
      <c r="T11" s="549"/>
      <c r="U11" s="555" t="s">
        <v>370</v>
      </c>
      <c r="X11" s="557"/>
      <c r="Y11" s="557"/>
      <c r="Z11" s="557"/>
      <c r="AA11" s="557"/>
      <c r="AB11" s="557"/>
    </row>
    <row r="12" spans="1:28">
      <c r="J12" s="497"/>
      <c r="K12" s="497"/>
      <c r="L12" s="492"/>
      <c r="M12" s="492"/>
      <c r="N12" s="470"/>
      <c r="O12" s="1315"/>
      <c r="P12" s="1315"/>
      <c r="Q12" s="1315"/>
      <c r="R12" s="1315"/>
      <c r="S12" s="1315"/>
      <c r="T12" s="1315"/>
      <c r="U12" s="1315"/>
    </row>
    <row r="13" spans="1:28">
      <c r="J13" s="497"/>
      <c r="K13" s="497"/>
      <c r="L13" s="1224" t="s">
        <v>444</v>
      </c>
      <c r="M13" s="1224"/>
      <c r="N13" s="1224"/>
      <c r="O13" s="1224"/>
      <c r="P13" s="1224"/>
      <c r="Q13" s="1224"/>
      <c r="R13" s="1224"/>
      <c r="S13" s="1224"/>
      <c r="T13" s="1224"/>
      <c r="U13" s="1224"/>
      <c r="V13" s="1224"/>
      <c r="W13" s="1224" t="s">
        <v>445</v>
      </c>
    </row>
    <row r="14" spans="1:28" ht="14.25" customHeight="1">
      <c r="J14" s="497"/>
      <c r="K14" s="497"/>
      <c r="L14" s="1296" t="s">
        <v>90</v>
      </c>
      <c r="M14" s="1296" t="s">
        <v>599</v>
      </c>
      <c r="N14" s="628"/>
      <c r="O14" s="1297" t="s">
        <v>601</v>
      </c>
      <c r="P14" s="1298"/>
      <c r="Q14" s="1298"/>
      <c r="R14" s="1298"/>
      <c r="S14" s="1298"/>
      <c r="T14" s="1299"/>
      <c r="U14" s="1307" t="s">
        <v>338</v>
      </c>
      <c r="V14" s="1293" t="s">
        <v>273</v>
      </c>
      <c r="W14" s="1224"/>
    </row>
    <row r="15" spans="1:28" ht="14.25" customHeight="1">
      <c r="J15" s="497"/>
      <c r="K15" s="497"/>
      <c r="L15" s="1296"/>
      <c r="M15" s="1296"/>
      <c r="N15" s="629"/>
      <c r="O15" s="1302" t="s">
        <v>575</v>
      </c>
      <c r="P15" s="1300" t="s">
        <v>269</v>
      </c>
      <c r="Q15" s="1301"/>
      <c r="R15" s="1304" t="s">
        <v>612</v>
      </c>
      <c r="S15" s="1305"/>
      <c r="T15" s="1306"/>
      <c r="U15" s="1308"/>
      <c r="V15" s="1294"/>
      <c r="W15" s="1224"/>
    </row>
    <row r="16" spans="1:28" ht="33.75" customHeight="1">
      <c r="J16" s="497"/>
      <c r="K16" s="497"/>
      <c r="L16" s="1296"/>
      <c r="M16" s="1296"/>
      <c r="N16" s="630"/>
      <c r="O16" s="1303"/>
      <c r="P16" s="503" t="s">
        <v>576</v>
      </c>
      <c r="Q16" s="503" t="s">
        <v>6</v>
      </c>
      <c r="R16" s="504" t="s">
        <v>272</v>
      </c>
      <c r="S16" s="1291" t="s">
        <v>271</v>
      </c>
      <c r="T16" s="1292"/>
      <c r="U16" s="1309"/>
      <c r="V16" s="1295"/>
      <c r="W16" s="1224"/>
    </row>
    <row r="17" spans="1:36">
      <c r="J17" s="497"/>
      <c r="K17" s="536">
        <v>1</v>
      </c>
      <c r="L17" s="614" t="s">
        <v>91</v>
      </c>
      <c r="M17" s="614" t="s">
        <v>47</v>
      </c>
      <c r="N17" s="616" t="str">
        <f ca="1">OFFSET(N17,0,-1)</f>
        <v>2</v>
      </c>
      <c r="O17" s="615">
        <f ca="1">OFFSET(O17,0,-1)+1</f>
        <v>3</v>
      </c>
      <c r="P17" s="615">
        <f ca="1">OFFSET(P17,0,-1)+1</f>
        <v>4</v>
      </c>
      <c r="Q17" s="615">
        <f ca="1">OFFSET(Q17,0,-1)+1</f>
        <v>5</v>
      </c>
      <c r="R17" s="615">
        <f ca="1">OFFSET(R17,0,-1)+1</f>
        <v>6</v>
      </c>
      <c r="S17" s="1312">
        <f ca="1">OFFSET(S17,0,-1)+1</f>
        <v>7</v>
      </c>
      <c r="T17" s="1312"/>
      <c r="U17" s="615">
        <f ca="1">OFFSET(U17,0,-2)+1</f>
        <v>8</v>
      </c>
      <c r="V17" s="616">
        <f ca="1">OFFSET(V17,0,-1)</f>
        <v>8</v>
      </c>
      <c r="W17" s="615">
        <f ca="1">OFFSET(W17,0,-1)+1</f>
        <v>9</v>
      </c>
    </row>
    <row r="18" spans="1:36" ht="51.75" customHeight="1">
      <c r="A18" s="1279">
        <v>1</v>
      </c>
      <c r="B18" s="793"/>
      <c r="C18" s="793"/>
      <c r="D18" s="793"/>
      <c r="E18" s="794"/>
      <c r="F18" s="795"/>
      <c r="G18" s="795"/>
      <c r="H18" s="795"/>
      <c r="I18" s="796"/>
      <c r="J18" s="791"/>
      <c r="K18" s="798"/>
      <c r="L18" s="560">
        <f>mergeValue(A18)</f>
        <v>1</v>
      </c>
      <c r="M18" s="608" t="s">
        <v>19</v>
      </c>
      <c r="N18" s="613"/>
      <c r="O18" s="1316" t="str">
        <f>IF('Перечень тарифов'!J21="","","" &amp; 'Перечень тарифов'!J21 &amp; "")</f>
        <v>одноставочный тариф на тепловую энергию, для потребителей ПАО "ТГК-1", получающих тепловую энергию на коллекторах в воде</v>
      </c>
      <c r="P18" s="1316"/>
      <c r="Q18" s="1316"/>
      <c r="R18" s="1316"/>
      <c r="S18" s="1316"/>
      <c r="T18" s="1316"/>
      <c r="U18" s="1316"/>
      <c r="V18" s="1316"/>
      <c r="W18" s="597" t="s">
        <v>715</v>
      </c>
      <c r="Y18" s="556"/>
      <c r="Z18" s="556" t="str">
        <f t="shared" ref="Z18:Z39" si="0">IF(M18="","",M18 )</f>
        <v>Наименование тарифа</v>
      </c>
      <c r="AA18" s="556"/>
      <c r="AB18" s="556"/>
    </row>
    <row r="19" spans="1:36" hidden="1">
      <c r="A19" s="1279"/>
      <c r="B19" s="1279">
        <v>1</v>
      </c>
      <c r="C19" s="793"/>
      <c r="D19" s="793"/>
      <c r="E19" s="795"/>
      <c r="F19" s="795"/>
      <c r="G19" s="795"/>
      <c r="H19" s="795"/>
      <c r="I19" s="790"/>
      <c r="J19" s="789"/>
      <c r="K19" s="792"/>
      <c r="L19" s="560" t="str">
        <f>mergeValue(A19) &amp;"."&amp; mergeValue(B19)</f>
        <v>1.1</v>
      </c>
      <c r="M19" s="514"/>
      <c r="N19" s="613"/>
      <c r="O19" s="1316"/>
      <c r="P19" s="1316"/>
      <c r="Q19" s="1316"/>
      <c r="R19" s="1316"/>
      <c r="S19" s="1316"/>
      <c r="T19" s="1316"/>
      <c r="U19" s="1316"/>
      <c r="V19" s="1316"/>
      <c r="W19" s="597"/>
      <c r="Y19" s="556"/>
      <c r="Z19" s="556" t="str">
        <f t="shared" si="0"/>
        <v/>
      </c>
      <c r="AA19" s="556"/>
      <c r="AB19" s="556"/>
    </row>
    <row r="20" spans="1:36" hidden="1">
      <c r="A20" s="1279"/>
      <c r="B20" s="1279"/>
      <c r="C20" s="1279">
        <v>1</v>
      </c>
      <c r="D20" s="793"/>
      <c r="E20" s="795"/>
      <c r="F20" s="795"/>
      <c r="G20" s="795"/>
      <c r="H20" s="795"/>
      <c r="I20" s="797"/>
      <c r="J20" s="789"/>
      <c r="K20" s="792"/>
      <c r="L20" s="560" t="str">
        <f>mergeValue(A20) &amp;"."&amp; mergeValue(B20)&amp;"."&amp; mergeValue(C20)</f>
        <v>1.1.1</v>
      </c>
      <c r="M20" s="515"/>
      <c r="N20" s="613"/>
      <c r="O20" s="1316"/>
      <c r="P20" s="1316"/>
      <c r="Q20" s="1316"/>
      <c r="R20" s="1316"/>
      <c r="S20" s="1316"/>
      <c r="T20" s="1316"/>
      <c r="U20" s="1316"/>
      <c r="V20" s="1316"/>
      <c r="W20" s="597"/>
      <c r="Y20" s="556"/>
      <c r="Z20" s="556" t="str">
        <f t="shared" si="0"/>
        <v/>
      </c>
      <c r="AA20" s="556"/>
      <c r="AB20" s="556"/>
    </row>
    <row r="21" spans="1:36" hidden="1">
      <c r="A21" s="1279"/>
      <c r="B21" s="1279"/>
      <c r="C21" s="1279"/>
      <c r="D21" s="1279">
        <v>1</v>
      </c>
      <c r="E21" s="795"/>
      <c r="F21" s="795"/>
      <c r="G21" s="795"/>
      <c r="H21" s="795"/>
      <c r="I21" s="797"/>
      <c r="J21" s="789"/>
      <c r="K21" s="792"/>
      <c r="L21" s="560" t="str">
        <f>mergeValue(A21) &amp;"."&amp; mergeValue(B21)&amp;"."&amp; mergeValue(C21)&amp;"."&amp; mergeValue(D21)</f>
        <v>1.1.1.1</v>
      </c>
      <c r="M21" s="516"/>
      <c r="N21" s="613"/>
      <c r="O21" s="1316"/>
      <c r="P21" s="1316"/>
      <c r="Q21" s="1316"/>
      <c r="R21" s="1316"/>
      <c r="S21" s="1316"/>
      <c r="T21" s="1316"/>
      <c r="U21" s="1316"/>
      <c r="V21" s="1316"/>
      <c r="W21" s="597"/>
      <c r="Y21" s="556"/>
      <c r="Z21" s="556" t="str">
        <f t="shared" si="0"/>
        <v/>
      </c>
      <c r="AA21" s="556"/>
      <c r="AB21" s="556"/>
    </row>
    <row r="22" spans="1:36" ht="78.75">
      <c r="A22" s="1279"/>
      <c r="B22" s="1279"/>
      <c r="C22" s="1279"/>
      <c r="D22" s="1279"/>
      <c r="E22" s="1279">
        <v>1</v>
      </c>
      <c r="F22" s="795"/>
      <c r="G22" s="795"/>
      <c r="H22" s="793">
        <v>1</v>
      </c>
      <c r="I22" s="1279">
        <v>1</v>
      </c>
      <c r="J22" s="795"/>
      <c r="K22" s="800"/>
      <c r="L22" s="560" t="str">
        <f>mergeValue(A22) &amp;"."&amp; mergeValue(B22)&amp;"."&amp; mergeValue(C22)&amp;"."&amp; mergeValue(D22)&amp;"."&amp; mergeValue(E22)</f>
        <v>1.1.1.1.1</v>
      </c>
      <c r="M22" s="522" t="s">
        <v>8</v>
      </c>
      <c r="N22" s="613"/>
      <c r="O22" s="1317" t="s">
        <v>3</v>
      </c>
      <c r="P22" s="1317"/>
      <c r="Q22" s="1317"/>
      <c r="R22" s="1317"/>
      <c r="S22" s="1317"/>
      <c r="T22" s="1317"/>
      <c r="U22" s="1317"/>
      <c r="V22" s="1317"/>
      <c r="W22" s="597" t="s">
        <v>716</v>
      </c>
      <c r="Y22" s="556"/>
      <c r="Z22" s="556" t="str">
        <f t="shared" si="0"/>
        <v>Схема подключения теплопотребляющей установки к коллектору источника тепловой энергии</v>
      </c>
      <c r="AA22" s="556"/>
      <c r="AB22" s="556"/>
    </row>
    <row r="23" spans="1:36" ht="33.75">
      <c r="A23" s="1279"/>
      <c r="B23" s="1279"/>
      <c r="C23" s="1279"/>
      <c r="D23" s="1279"/>
      <c r="E23" s="1279"/>
      <c r="F23" s="1279">
        <v>1</v>
      </c>
      <c r="G23" s="793"/>
      <c r="H23" s="793"/>
      <c r="I23" s="1279"/>
      <c r="J23" s="1279">
        <v>1</v>
      </c>
      <c r="K23" s="801"/>
      <c r="L23" s="560" t="str">
        <f>mergeValue(A23) &amp;"."&amp; mergeValue(B23)&amp;"."&amp; mergeValue(C23)&amp;"."&amp; mergeValue(D23)&amp;"."&amp; mergeValue(E23)&amp;"."&amp; mergeValue(F23)</f>
        <v>1.1.1.1.1.1</v>
      </c>
      <c r="M23" s="523" t="s">
        <v>9</v>
      </c>
      <c r="N23" s="613"/>
      <c r="O23" s="1283" t="s">
        <v>3</v>
      </c>
      <c r="P23" s="1284"/>
      <c r="Q23" s="1284"/>
      <c r="R23" s="1284"/>
      <c r="S23" s="1284"/>
      <c r="T23" s="1284"/>
      <c r="U23" s="1284"/>
      <c r="V23" s="1285"/>
      <c r="W23" s="597" t="s">
        <v>717</v>
      </c>
      <c r="Y23" s="556"/>
      <c r="Z23" s="556" t="str">
        <f t="shared" si="0"/>
        <v>Группа потребителей</v>
      </c>
      <c r="AA23" s="556"/>
      <c r="AB23" s="556"/>
    </row>
    <row r="24" spans="1:36" ht="122.1" customHeight="1">
      <c r="A24" s="1279"/>
      <c r="B24" s="1279"/>
      <c r="C24" s="1279"/>
      <c r="D24" s="1279"/>
      <c r="E24" s="1279"/>
      <c r="F24" s="1279"/>
      <c r="G24" s="793">
        <v>1</v>
      </c>
      <c r="H24" s="793"/>
      <c r="I24" s="1279"/>
      <c r="J24" s="1279"/>
      <c r="K24" s="801">
        <v>1</v>
      </c>
      <c r="L24" s="560" t="str">
        <f>mergeValue(A24) &amp;"."&amp; mergeValue(B24)&amp;"."&amp; mergeValue(C24)&amp;"."&amp; mergeValue(D24)&amp;"."&amp; mergeValue(E24)&amp;"."&amp; mergeValue(F24)&amp;"."&amp; mergeValue(G24)</f>
        <v>1.1.1.1.1.1.1</v>
      </c>
      <c r="M24" s="1082" t="s">
        <v>602</v>
      </c>
      <c r="N24" s="613"/>
      <c r="O24" s="647">
        <v>2987.62</v>
      </c>
      <c r="P24" s="530"/>
      <c r="Q24" s="1033"/>
      <c r="R24" s="1318" t="s">
        <v>845</v>
      </c>
      <c r="S24" s="1287" t="s">
        <v>82</v>
      </c>
      <c r="T24" s="1286" t="s">
        <v>846</v>
      </c>
      <c r="U24" s="1287" t="s">
        <v>83</v>
      </c>
      <c r="V24" s="530"/>
      <c r="W24" s="1288" t="s">
        <v>718</v>
      </c>
      <c r="X24" s="552" t="str">
        <f>strCheckDate(O25:V25)</f>
        <v/>
      </c>
      <c r="Y24" s="556"/>
      <c r="Z24" s="556" t="str">
        <f t="shared" si="0"/>
        <v>вода</v>
      </c>
      <c r="AA24" s="556"/>
      <c r="AB24" s="556"/>
    </row>
    <row r="25" spans="1:36" ht="11.25" hidden="1">
      <c r="A25" s="1279"/>
      <c r="B25" s="1279"/>
      <c r="C25" s="1279"/>
      <c r="D25" s="1279"/>
      <c r="E25" s="1279"/>
      <c r="F25" s="1279"/>
      <c r="G25" s="793"/>
      <c r="H25" s="793"/>
      <c r="I25" s="1279"/>
      <c r="J25" s="1279"/>
      <c r="K25" s="801"/>
      <c r="L25" s="567"/>
      <c r="M25" s="613"/>
      <c r="N25" s="613"/>
      <c r="O25" s="530"/>
      <c r="P25" s="530"/>
      <c r="Q25" s="551" t="str">
        <f>R24 &amp; "-" &amp; T24</f>
        <v>01.01.2024-31.12.2024</v>
      </c>
      <c r="R25" s="1286"/>
      <c r="S25" s="1287"/>
      <c r="T25" s="1286"/>
      <c r="U25" s="1287"/>
      <c r="V25" s="530"/>
      <c r="W25" s="1289"/>
      <c r="Y25" s="556"/>
      <c r="Z25" s="556" t="str">
        <f t="shared" si="0"/>
        <v/>
      </c>
      <c r="AA25" s="556"/>
      <c r="AB25" s="556"/>
    </row>
    <row r="26" spans="1:36" ht="15" customHeight="1">
      <c r="A26" s="1279"/>
      <c r="B26" s="1279"/>
      <c r="C26" s="1279"/>
      <c r="D26" s="1279"/>
      <c r="E26" s="1279"/>
      <c r="F26" s="1279"/>
      <c r="G26" s="795"/>
      <c r="H26" s="793"/>
      <c r="I26" s="1279"/>
      <c r="J26" s="1279"/>
      <c r="K26" s="800"/>
      <c r="L26" s="506"/>
      <c r="M26" s="525" t="s">
        <v>24</v>
      </c>
      <c r="N26" s="532"/>
      <c r="O26" s="532"/>
      <c r="P26" s="532"/>
      <c r="Q26" s="532"/>
      <c r="R26" s="532"/>
      <c r="S26" s="532"/>
      <c r="T26" s="532"/>
      <c r="U26" s="532"/>
      <c r="V26" s="528"/>
      <c r="W26" s="1290"/>
      <c r="Y26" s="556"/>
      <c r="Z26" s="556" t="str">
        <f t="shared" si="0"/>
        <v>Добавить вид теплоносителя (параметры теплоносителя)</v>
      </c>
      <c r="AA26" s="556"/>
      <c r="AB26" s="556"/>
    </row>
    <row r="27" spans="1:36" ht="15" customHeight="1">
      <c r="A27" s="1279"/>
      <c r="B27" s="1279"/>
      <c r="C27" s="1279"/>
      <c r="D27" s="1279"/>
      <c r="E27" s="1279"/>
      <c r="F27" s="795"/>
      <c r="G27" s="795"/>
      <c r="H27" s="793"/>
      <c r="I27" s="1279"/>
      <c r="J27" s="795"/>
      <c r="K27" s="800"/>
      <c r="L27" s="506"/>
      <c r="M27" s="524" t="s">
        <v>10</v>
      </c>
      <c r="N27" s="532"/>
      <c r="O27" s="532"/>
      <c r="P27" s="532"/>
      <c r="Q27" s="532"/>
      <c r="R27" s="532"/>
      <c r="S27" s="532"/>
      <c r="T27" s="532"/>
      <c r="U27" s="531"/>
      <c r="V27" s="532"/>
      <c r="W27" s="632"/>
      <c r="Y27" s="556"/>
      <c r="Z27" s="556" t="str">
        <f t="shared" si="0"/>
        <v>Добавить группу потребителей</v>
      </c>
      <c r="AA27" s="556"/>
      <c r="AB27" s="556"/>
    </row>
    <row r="28" spans="1:36" ht="15" customHeight="1">
      <c r="A28" s="1279"/>
      <c r="B28" s="1279"/>
      <c r="C28" s="1279"/>
      <c r="D28" s="1279"/>
      <c r="E28" s="799"/>
      <c r="F28" s="795"/>
      <c r="G28" s="795"/>
      <c r="H28" s="795"/>
      <c r="I28" s="791"/>
      <c r="J28" s="788"/>
      <c r="K28" s="798"/>
      <c r="L28" s="506"/>
      <c r="M28" s="519" t="s">
        <v>11</v>
      </c>
      <c r="N28" s="532"/>
      <c r="O28" s="532"/>
      <c r="P28" s="532"/>
      <c r="Q28" s="532"/>
      <c r="R28" s="532"/>
      <c r="S28" s="532"/>
      <c r="T28" s="532"/>
      <c r="U28" s="531"/>
      <c r="V28" s="532"/>
      <c r="W28" s="632"/>
      <c r="Y28" s="556"/>
      <c r="Z28" s="556" t="str">
        <f t="shared" si="0"/>
        <v>Добавить схему подключения</v>
      </c>
      <c r="AA28" s="556"/>
      <c r="AB28" s="556"/>
    </row>
    <row r="29" spans="1:36" s="1067" customFormat="1" ht="54" customHeight="1">
      <c r="A29" s="1279">
        <v>2</v>
      </c>
      <c r="B29" s="1019"/>
      <c r="C29" s="1019"/>
      <c r="D29" s="1019"/>
      <c r="E29" s="1020" t="s">
        <v>251</v>
      </c>
      <c r="F29" s="1187"/>
      <c r="G29" s="1187"/>
      <c r="H29" s="1187"/>
      <c r="I29" s="1098"/>
      <c r="J29" s="925"/>
      <c r="K29" s="909"/>
      <c r="L29" s="1191">
        <f>mergeValue(A29)</f>
        <v>2</v>
      </c>
      <c r="M29" s="608" t="s">
        <v>19</v>
      </c>
      <c r="N29" s="613"/>
      <c r="O29" s="1280" t="str">
        <f>IF('Перечень тарифов'!J25="","","" &amp; 'Перечень тарифов'!J25 &amp; "")</f>
        <v>одноставочный тариф на тепловую энергию, поставляемую теплоснабжающим, теплосетевым организациям, приобретающим тепловую энергию с целью компенсации потерь тепловой энергии с коллекторов ПАО "ТГК-1" в воде</v>
      </c>
      <c r="P29" s="1281"/>
      <c r="Q29" s="1281"/>
      <c r="R29" s="1281"/>
      <c r="S29" s="1281"/>
      <c r="T29" s="1281"/>
      <c r="U29" s="1281"/>
      <c r="V29" s="1282"/>
      <c r="W29" s="1123" t="s">
        <v>715</v>
      </c>
      <c r="X29" s="1093"/>
      <c r="Y29" s="1094"/>
      <c r="Z29" s="1094" t="str">
        <f t="shared" si="0"/>
        <v>Наименование тарифа</v>
      </c>
      <c r="AA29" s="1094"/>
      <c r="AB29" s="1094"/>
      <c r="AC29" s="1094"/>
      <c r="AD29" s="1093"/>
      <c r="AE29" s="1093"/>
      <c r="AF29" s="1093"/>
      <c r="AG29" s="1093"/>
      <c r="AH29" s="1093"/>
      <c r="AI29" s="1093"/>
      <c r="AJ29" s="1093"/>
    </row>
    <row r="30" spans="1:36" s="1067" customFormat="1" hidden="1">
      <c r="A30" s="1279"/>
      <c r="B30" s="1279">
        <v>1</v>
      </c>
      <c r="C30" s="1019"/>
      <c r="D30" s="1019"/>
      <c r="E30" s="1187"/>
      <c r="F30" s="1187"/>
      <c r="G30" s="1187"/>
      <c r="H30" s="1187"/>
      <c r="I30" s="1182"/>
      <c r="J30" s="900"/>
      <c r="K30" s="903"/>
      <c r="L30" s="1191" t="str">
        <f>mergeValue(A30) &amp;"."&amp; mergeValue(B30)</f>
        <v>2.1</v>
      </c>
      <c r="M30" s="656"/>
      <c r="N30" s="613"/>
      <c r="O30" s="1280"/>
      <c r="P30" s="1281"/>
      <c r="Q30" s="1281"/>
      <c r="R30" s="1281"/>
      <c r="S30" s="1281"/>
      <c r="T30" s="1281"/>
      <c r="U30" s="1281"/>
      <c r="V30" s="1282"/>
      <c r="W30" s="1123"/>
      <c r="X30" s="1093"/>
      <c r="Y30" s="1094"/>
      <c r="Z30" s="1094" t="str">
        <f t="shared" si="0"/>
        <v/>
      </c>
      <c r="AA30" s="1094"/>
      <c r="AB30" s="1094"/>
      <c r="AC30" s="1094"/>
      <c r="AD30" s="1093"/>
      <c r="AE30" s="1093"/>
      <c r="AF30" s="1093"/>
      <c r="AG30" s="1093"/>
      <c r="AH30" s="1093"/>
      <c r="AI30" s="1093"/>
      <c r="AJ30" s="1093"/>
    </row>
    <row r="31" spans="1:36" s="1067" customFormat="1" hidden="1">
      <c r="A31" s="1279"/>
      <c r="B31" s="1279"/>
      <c r="C31" s="1279">
        <v>1</v>
      </c>
      <c r="D31" s="1019"/>
      <c r="E31" s="1187"/>
      <c r="F31" s="1187"/>
      <c r="G31" s="1187"/>
      <c r="H31" s="1187"/>
      <c r="I31" s="908"/>
      <c r="J31" s="900"/>
      <c r="K31" s="903"/>
      <c r="L31" s="1191" t="str">
        <f>mergeValue(A31) &amp;"."&amp; mergeValue(B31)&amp;"."&amp; mergeValue(C31)</f>
        <v>2.1.1</v>
      </c>
      <c r="M31" s="657"/>
      <c r="N31" s="613"/>
      <c r="O31" s="1280"/>
      <c r="P31" s="1281"/>
      <c r="Q31" s="1281"/>
      <c r="R31" s="1281"/>
      <c r="S31" s="1281"/>
      <c r="T31" s="1281"/>
      <c r="U31" s="1281"/>
      <c r="V31" s="1282"/>
      <c r="W31" s="1123"/>
      <c r="X31" s="1093"/>
      <c r="Y31" s="1094"/>
      <c r="Z31" s="1094" t="str">
        <f t="shared" si="0"/>
        <v/>
      </c>
      <c r="AA31" s="1094"/>
      <c r="AB31" s="1094"/>
      <c r="AC31" s="1094"/>
      <c r="AD31" s="1093"/>
      <c r="AE31" s="1093"/>
      <c r="AF31" s="1093"/>
      <c r="AG31" s="1093"/>
      <c r="AH31" s="1093"/>
      <c r="AI31" s="1093"/>
      <c r="AJ31" s="1093"/>
    </row>
    <row r="32" spans="1:36" s="1067" customFormat="1" hidden="1">
      <c r="A32" s="1279"/>
      <c r="B32" s="1279"/>
      <c r="C32" s="1279"/>
      <c r="D32" s="1279">
        <v>1</v>
      </c>
      <c r="E32" s="1187"/>
      <c r="F32" s="1187"/>
      <c r="G32" s="1187"/>
      <c r="H32" s="1187"/>
      <c r="I32" s="908"/>
      <c r="J32" s="900"/>
      <c r="K32" s="903"/>
      <c r="L32" s="1191" t="str">
        <f>mergeValue(A32) &amp;"."&amp; mergeValue(B32)&amp;"."&amp; mergeValue(C32)&amp;"."&amp; mergeValue(D32)</f>
        <v>2.1.1.1</v>
      </c>
      <c r="M32" s="658"/>
      <c r="N32" s="613"/>
      <c r="O32" s="1280"/>
      <c r="P32" s="1281"/>
      <c r="Q32" s="1281"/>
      <c r="R32" s="1281"/>
      <c r="S32" s="1281"/>
      <c r="T32" s="1281"/>
      <c r="U32" s="1281"/>
      <c r="V32" s="1282"/>
      <c r="W32" s="1123"/>
      <c r="X32" s="1093"/>
      <c r="Y32" s="1094"/>
      <c r="Z32" s="1094" t="str">
        <f t="shared" si="0"/>
        <v/>
      </c>
      <c r="AA32" s="1094"/>
      <c r="AB32" s="1094"/>
      <c r="AC32" s="1094"/>
      <c r="AD32" s="1093"/>
      <c r="AE32" s="1093"/>
      <c r="AF32" s="1093"/>
      <c r="AG32" s="1093"/>
      <c r="AH32" s="1093"/>
      <c r="AI32" s="1093"/>
      <c r="AJ32" s="1093"/>
    </row>
    <row r="33" spans="1:36" s="1067" customFormat="1" ht="78.75">
      <c r="A33" s="1279"/>
      <c r="B33" s="1279"/>
      <c r="C33" s="1279"/>
      <c r="D33" s="1279"/>
      <c r="E33" s="1279">
        <v>1</v>
      </c>
      <c r="F33" s="1187"/>
      <c r="G33" s="1187"/>
      <c r="H33" s="1019">
        <v>1</v>
      </c>
      <c r="I33" s="1279">
        <v>1</v>
      </c>
      <c r="J33" s="1187"/>
      <c r="K33" s="911"/>
      <c r="L33" s="1191" t="str">
        <f>mergeValue(A33) &amp;"."&amp; mergeValue(B33)&amp;"."&amp; mergeValue(C33)&amp;"."&amp; mergeValue(D33)&amp;"."&amp; mergeValue(E33)</f>
        <v>2.1.1.1.1</v>
      </c>
      <c r="M33" s="522" t="s">
        <v>8</v>
      </c>
      <c r="N33" s="613"/>
      <c r="O33" s="1283" t="s">
        <v>3</v>
      </c>
      <c r="P33" s="1284"/>
      <c r="Q33" s="1284"/>
      <c r="R33" s="1284"/>
      <c r="S33" s="1284"/>
      <c r="T33" s="1284"/>
      <c r="U33" s="1284"/>
      <c r="V33" s="1285"/>
      <c r="W33" s="1123" t="s">
        <v>716</v>
      </c>
      <c r="X33" s="1093"/>
      <c r="Y33" s="1094"/>
      <c r="Z33" s="1094" t="str">
        <f t="shared" si="0"/>
        <v>Схема подключения теплопотребляющей установки к коллектору источника тепловой энергии</v>
      </c>
      <c r="AA33" s="1094"/>
      <c r="AB33" s="1094"/>
      <c r="AC33" s="1094"/>
      <c r="AD33" s="1093"/>
      <c r="AE33" s="1093"/>
      <c r="AF33" s="1093"/>
      <c r="AG33" s="1093"/>
      <c r="AH33" s="1093"/>
      <c r="AI33" s="1093"/>
      <c r="AJ33" s="1093"/>
    </row>
    <row r="34" spans="1:36" s="1067" customFormat="1" ht="33.75">
      <c r="A34" s="1279"/>
      <c r="B34" s="1279"/>
      <c r="C34" s="1279"/>
      <c r="D34" s="1279"/>
      <c r="E34" s="1279"/>
      <c r="F34" s="1279">
        <v>1</v>
      </c>
      <c r="G34" s="1019"/>
      <c r="H34" s="1019"/>
      <c r="I34" s="1279"/>
      <c r="J34" s="1279">
        <v>1</v>
      </c>
      <c r="K34" s="912"/>
      <c r="L34" s="1191" t="str">
        <f>mergeValue(A34) &amp;"."&amp; mergeValue(B34)&amp;"."&amp; mergeValue(C34)&amp;"."&amp; mergeValue(D34)&amp;"."&amp; mergeValue(E34)&amp;"."&amp; mergeValue(F34)</f>
        <v>2.1.1.1.1.1</v>
      </c>
      <c r="M34" s="523" t="s">
        <v>9</v>
      </c>
      <c r="N34" s="613"/>
      <c r="O34" s="1283" t="s">
        <v>3</v>
      </c>
      <c r="P34" s="1284"/>
      <c r="Q34" s="1284"/>
      <c r="R34" s="1284"/>
      <c r="S34" s="1284"/>
      <c r="T34" s="1284"/>
      <c r="U34" s="1284"/>
      <c r="V34" s="1285"/>
      <c r="W34" s="1123" t="s">
        <v>717</v>
      </c>
      <c r="X34" s="1093"/>
      <c r="Y34" s="1094"/>
      <c r="Z34" s="1094" t="str">
        <f t="shared" si="0"/>
        <v>Группа потребителей</v>
      </c>
      <c r="AA34" s="1094"/>
      <c r="AB34" s="1094"/>
      <c r="AC34" s="1094"/>
      <c r="AD34" s="1093"/>
      <c r="AE34" s="1093"/>
      <c r="AF34" s="1093"/>
      <c r="AG34" s="1093"/>
      <c r="AH34" s="1093"/>
      <c r="AI34" s="1093"/>
      <c r="AJ34" s="1093"/>
    </row>
    <row r="35" spans="1:36" s="1067" customFormat="1" ht="122.1" customHeight="1">
      <c r="A35" s="1279"/>
      <c r="B35" s="1279"/>
      <c r="C35" s="1279"/>
      <c r="D35" s="1279"/>
      <c r="E35" s="1279"/>
      <c r="F35" s="1279"/>
      <c r="G35" s="1019">
        <v>1</v>
      </c>
      <c r="H35" s="1019"/>
      <c r="I35" s="1279"/>
      <c r="J35" s="1279"/>
      <c r="K35" s="912">
        <v>1</v>
      </c>
      <c r="L35" s="1191" t="str">
        <f>mergeValue(A35) &amp;"."&amp; mergeValue(B35)&amp;"."&amp; mergeValue(C35)&amp;"."&amp; mergeValue(D35)&amp;"."&amp; mergeValue(E35)&amp;"."&amp; mergeValue(F35)&amp;"."&amp; mergeValue(G35)</f>
        <v>2.1.1.1.1.1.1</v>
      </c>
      <c r="M35" s="1082" t="s">
        <v>602</v>
      </c>
      <c r="N35" s="613"/>
      <c r="O35" s="647">
        <v>2987.62</v>
      </c>
      <c r="P35" s="724"/>
      <c r="Q35" s="1033"/>
      <c r="R35" s="1286" t="s">
        <v>845</v>
      </c>
      <c r="S35" s="1287" t="s">
        <v>82</v>
      </c>
      <c r="T35" s="1286" t="s">
        <v>846</v>
      </c>
      <c r="U35" s="1287" t="s">
        <v>82</v>
      </c>
      <c r="V35" s="724"/>
      <c r="W35" s="1288" t="s">
        <v>718</v>
      </c>
      <c r="X35" s="1093" t="str">
        <f>strCheckDate(O36:V36)</f>
        <v/>
      </c>
      <c r="Y35" s="1094"/>
      <c r="Z35" s="1094" t="str">
        <f t="shared" si="0"/>
        <v>вода</v>
      </c>
      <c r="AA35" s="1094"/>
      <c r="AB35" s="1094"/>
      <c r="AC35" s="1094"/>
      <c r="AD35" s="1093"/>
      <c r="AE35" s="1093"/>
      <c r="AF35" s="1093"/>
      <c r="AG35" s="1093"/>
      <c r="AH35" s="1093"/>
      <c r="AI35" s="1093"/>
      <c r="AJ35" s="1093"/>
    </row>
    <row r="36" spans="1:36" s="1067" customFormat="1" ht="14.25" hidden="1" customHeight="1">
      <c r="A36" s="1279"/>
      <c r="B36" s="1279"/>
      <c r="C36" s="1279"/>
      <c r="D36" s="1279"/>
      <c r="E36" s="1279"/>
      <c r="F36" s="1279"/>
      <c r="G36" s="1019"/>
      <c r="H36" s="1019"/>
      <c r="I36" s="1279"/>
      <c r="J36" s="1279"/>
      <c r="K36" s="912"/>
      <c r="L36" s="1101"/>
      <c r="M36" s="613"/>
      <c r="N36" s="613"/>
      <c r="O36" s="724"/>
      <c r="P36" s="724"/>
      <c r="Q36" s="730" t="str">
        <f>R35 &amp; "-" &amp; T35</f>
        <v>01.01.2024-31.12.2024</v>
      </c>
      <c r="R36" s="1286"/>
      <c r="S36" s="1287"/>
      <c r="T36" s="1286"/>
      <c r="U36" s="1287"/>
      <c r="V36" s="724"/>
      <c r="W36" s="1289"/>
      <c r="X36" s="1093"/>
      <c r="Y36" s="1094"/>
      <c r="Z36" s="1094" t="str">
        <f t="shared" si="0"/>
        <v/>
      </c>
      <c r="AA36" s="1094"/>
      <c r="AB36" s="1094"/>
      <c r="AC36" s="1094"/>
      <c r="AD36" s="1093"/>
      <c r="AE36" s="1093"/>
      <c r="AF36" s="1093"/>
      <c r="AG36" s="1093"/>
      <c r="AH36" s="1093"/>
      <c r="AI36" s="1093"/>
      <c r="AJ36" s="1093"/>
    </row>
    <row r="37" spans="1:36" s="1067" customFormat="1" ht="15" customHeight="1">
      <c r="A37" s="1279"/>
      <c r="B37" s="1279"/>
      <c r="C37" s="1279"/>
      <c r="D37" s="1279"/>
      <c r="E37" s="1279"/>
      <c r="F37" s="1279"/>
      <c r="G37" s="1187"/>
      <c r="H37" s="1019"/>
      <c r="I37" s="1279"/>
      <c r="J37" s="1279"/>
      <c r="K37" s="911"/>
      <c r="L37" s="652"/>
      <c r="M37" s="525" t="s">
        <v>24</v>
      </c>
      <c r="N37" s="952"/>
      <c r="O37" s="952"/>
      <c r="P37" s="952"/>
      <c r="Q37" s="952"/>
      <c r="R37" s="952"/>
      <c r="S37" s="952"/>
      <c r="T37" s="952"/>
      <c r="U37" s="952"/>
      <c r="V37" s="723"/>
      <c r="W37" s="1290"/>
      <c r="X37" s="1093"/>
      <c r="Y37" s="1094"/>
      <c r="Z37" s="1094" t="str">
        <f t="shared" si="0"/>
        <v>Добавить вид теплоносителя (параметры теплоносителя)</v>
      </c>
      <c r="AA37" s="1094"/>
      <c r="AB37" s="1094"/>
      <c r="AC37" s="1094"/>
      <c r="AD37" s="1093"/>
      <c r="AE37" s="1093"/>
      <c r="AF37" s="1093"/>
      <c r="AG37" s="1093"/>
      <c r="AH37" s="1093"/>
      <c r="AI37" s="1093"/>
      <c r="AJ37" s="1093"/>
    </row>
    <row r="38" spans="1:36" s="1067" customFormat="1" ht="15" customHeight="1">
      <c r="A38" s="1279"/>
      <c r="B38" s="1279"/>
      <c r="C38" s="1279"/>
      <c r="D38" s="1279"/>
      <c r="E38" s="1279"/>
      <c r="F38" s="1187"/>
      <c r="G38" s="1187"/>
      <c r="H38" s="1019"/>
      <c r="I38" s="1279"/>
      <c r="J38" s="1187"/>
      <c r="K38" s="911"/>
      <c r="L38" s="652"/>
      <c r="M38" s="524" t="s">
        <v>10</v>
      </c>
      <c r="N38" s="952"/>
      <c r="O38" s="952"/>
      <c r="P38" s="952"/>
      <c r="Q38" s="952"/>
      <c r="R38" s="952"/>
      <c r="S38" s="952"/>
      <c r="T38" s="952"/>
      <c r="U38" s="951"/>
      <c r="V38" s="952"/>
      <c r="W38" s="632"/>
      <c r="X38" s="1093"/>
      <c r="Y38" s="1094"/>
      <c r="Z38" s="1094" t="str">
        <f t="shared" si="0"/>
        <v>Добавить группу потребителей</v>
      </c>
      <c r="AA38" s="1094"/>
      <c r="AB38" s="1094"/>
      <c r="AC38" s="1094"/>
      <c r="AD38" s="1093"/>
      <c r="AE38" s="1093"/>
      <c r="AF38" s="1093"/>
      <c r="AG38" s="1093"/>
      <c r="AH38" s="1093"/>
      <c r="AI38" s="1093"/>
      <c r="AJ38" s="1093"/>
    </row>
    <row r="39" spans="1:36" s="1067" customFormat="1" ht="15" customHeight="1">
      <c r="A39" s="1279"/>
      <c r="B39" s="1279"/>
      <c r="C39" s="1279"/>
      <c r="D39" s="1279"/>
      <c r="E39" s="1022" t="s">
        <v>251</v>
      </c>
      <c r="F39" s="1187"/>
      <c r="G39" s="1187"/>
      <c r="H39" s="1187"/>
      <c r="I39" s="925"/>
      <c r="J39" s="1004"/>
      <c r="K39" s="909"/>
      <c r="L39" s="652"/>
      <c r="M39" s="947" t="s">
        <v>11</v>
      </c>
      <c r="N39" s="952"/>
      <c r="O39" s="952"/>
      <c r="P39" s="952"/>
      <c r="Q39" s="952"/>
      <c r="R39" s="952"/>
      <c r="S39" s="952"/>
      <c r="T39" s="952"/>
      <c r="U39" s="951"/>
      <c r="V39" s="952"/>
      <c r="W39" s="632"/>
      <c r="X39" s="1093"/>
      <c r="Y39" s="1094"/>
      <c r="Z39" s="1094" t="str">
        <f t="shared" si="0"/>
        <v>Добавить схему подключения</v>
      </c>
      <c r="AA39" s="1094"/>
      <c r="AB39" s="1094"/>
      <c r="AC39" s="1094"/>
      <c r="AD39" s="1093"/>
      <c r="AE39" s="1093"/>
      <c r="AF39" s="1093"/>
      <c r="AG39" s="1093"/>
      <c r="AH39" s="1093"/>
      <c r="AI39" s="1093"/>
      <c r="AJ39" s="1093"/>
    </row>
    <row r="40" spans="1:36" ht="11.25">
      <c r="A40" s="491"/>
      <c r="B40" s="491"/>
      <c r="C40" s="491"/>
      <c r="D40" s="491"/>
      <c r="E40" s="491"/>
      <c r="F40" s="491"/>
      <c r="G40" s="491"/>
      <c r="H40" s="491"/>
      <c r="I40" s="491"/>
      <c r="J40" s="491"/>
      <c r="K40" s="491"/>
      <c r="X40" s="491"/>
      <c r="Y40" s="491"/>
      <c r="Z40" s="491"/>
      <c r="AA40" s="491"/>
      <c r="AB40" s="491"/>
    </row>
    <row r="41" spans="1:36" ht="89.25" customHeight="1">
      <c r="L41" s="1">
        <v>1</v>
      </c>
      <c r="M41" s="1273" t="s">
        <v>719</v>
      </c>
      <c r="N41" s="1273"/>
      <c r="O41" s="1273"/>
      <c r="P41" s="1273"/>
      <c r="Q41" s="1273"/>
      <c r="R41" s="1273"/>
      <c r="S41" s="1273"/>
      <c r="T41" s="1273"/>
      <c r="U41" s="1273"/>
      <c r="V41" s="1273"/>
      <c r="W41" s="1273"/>
    </row>
  </sheetData>
  <sheetProtection password="FA9C" sheet="1" objects="1" scenarios="1" formatColumns="0" formatRows="0"/>
  <dataConsolidate leftLabels="1"/>
  <mergeCells count="58">
    <mergeCell ref="A18:A28"/>
    <mergeCell ref="O18:V18"/>
    <mergeCell ref="B19:B28"/>
    <mergeCell ref="O19:V19"/>
    <mergeCell ref="C20:C28"/>
    <mergeCell ref="O20:V20"/>
    <mergeCell ref="D21:D28"/>
    <mergeCell ref="O21:V21"/>
    <mergeCell ref="E22:E27"/>
    <mergeCell ref="O22:V22"/>
    <mergeCell ref="F23:F26"/>
    <mergeCell ref="O23:V23"/>
    <mergeCell ref="R24:R25"/>
    <mergeCell ref="S24:S25"/>
    <mergeCell ref="L5:T5"/>
    <mergeCell ref="L11:M11"/>
    <mergeCell ref="S17:T17"/>
    <mergeCell ref="I22:I27"/>
    <mergeCell ref="J23:J26"/>
    <mergeCell ref="O7:T7"/>
    <mergeCell ref="O8:T8"/>
    <mergeCell ref="O9:T9"/>
    <mergeCell ref="O10:T10"/>
    <mergeCell ref="O12:U12"/>
    <mergeCell ref="W13:W16"/>
    <mergeCell ref="S16:T16"/>
    <mergeCell ref="V14:V16"/>
    <mergeCell ref="L13:V13"/>
    <mergeCell ref="L14:L16"/>
    <mergeCell ref="M14:M16"/>
    <mergeCell ref="O14:T14"/>
    <mergeCell ref="P15:Q15"/>
    <mergeCell ref="O15:O16"/>
    <mergeCell ref="R15:T15"/>
    <mergeCell ref="U14:U16"/>
    <mergeCell ref="M41:W41"/>
    <mergeCell ref="W24:W26"/>
    <mergeCell ref="T24:T25"/>
    <mergeCell ref="U24:U25"/>
    <mergeCell ref="T35:T36"/>
    <mergeCell ref="U35:U36"/>
    <mergeCell ref="W35:W37"/>
    <mergeCell ref="A29:A39"/>
    <mergeCell ref="O29:V29"/>
    <mergeCell ref="B30:B39"/>
    <mergeCell ref="O30:V30"/>
    <mergeCell ref="C31:C39"/>
    <mergeCell ref="O31:V31"/>
    <mergeCell ref="D32:D39"/>
    <mergeCell ref="O32:V32"/>
    <mergeCell ref="E33:E38"/>
    <mergeCell ref="I33:I38"/>
    <mergeCell ref="O33:V33"/>
    <mergeCell ref="F34:F37"/>
    <mergeCell ref="J34:J37"/>
    <mergeCell ref="O34:V34"/>
    <mergeCell ref="R35:R36"/>
    <mergeCell ref="S35:S36"/>
  </mergeCells>
  <dataValidations count="10">
    <dataValidation allowBlank="1" sqref="L131105:W131111 L196641:W196647 L262177:W262183 L327713:W327719 L393249:W393255 L458785:W458791 L524321:W524327 L589857:W589863 L655393:W655399 L720929:W720935 L786465:W786471 L852001:W852007 L917537:W917543 L983073:W983079 L65569:W65575 JH37:JS39 TD37:TO39 ACZ37:ADK39 AMV37:ANG39 AWR37:AXC39 BGN37:BGY39 BQJ37:BQU39 CAF37:CAQ39 CKB37:CKM39 CTX37:CUI39 DDT37:DEE39 DNP37:DOA39 DXL37:DXW39 EHH37:EHS39 ERD37:ERO39 FAZ37:FBK39 FKV37:FLG39 FUR37:FVC39 GEN37:GEY39 GOJ37:GOU39 GYF37:GYQ39 HIB37:HIM39 HRX37:HSI39 IBT37:ICE39 ILP37:IMA39 IVL37:IVW39 JFH37:JFS39 JPD37:JPO39 JYZ37:JZK39 KIV37:KJG39 KSR37:KTC39 LCN37:LCY39 LMJ37:LMU39 LWF37:LWQ39 MGB37:MGM39 MPX37:MQI39 MZT37:NAE39 NJP37:NKA39 NTL37:NTW39 ODH37:ODS39 OND37:ONO39 OWZ37:OXK39 PGV37:PHG39 PQR37:PRC39 QAN37:QAY39 QKJ37:QKU39 QUF37:QUQ39 REB37:REM39 RNX37:ROI39 RXT37:RYE39 SHP37:SIA39 SRL37:SRW39 TBH37:TBS39 TLD37:TLO39 TUZ37:TVK39 UEV37:UFG39 UOR37:UPC39 UYN37:UYY39 VIJ37:VIU39 VSF37:VSQ39 WCB37:WCM39 WLX37:WMI39 WVT37:WWE39"/>
    <dataValidation type="list" allowBlank="1" showInputMessage="1" errorTitle="Ошибка" error="Выберите значение из списка" prompt="Выберите значение из списка" sqref="O983070:V983070 O65566:V65566 O131102:V131102 O196638:V196638 O262174:V262174 O327710:V327710 O393246:V393246 O458782:V458782 O524318:V524318 O589854:V589854 O655390:V655390 O720926:V720926 O786462:V786462 O851998:V851998 O917534:V917534 JK34:JR34 TG34:TN34 ADC34:ADJ34 AMY34:ANF34 AWU34:AXB34 BGQ34:BGX34 BQM34:BQT34 CAI34:CAP34 CKE34:CKL34 CUA34:CUH34 DDW34:DED34 DNS34:DNZ34 DXO34:DXV34 EHK34:EHR34 ERG34:ERN34 FBC34:FBJ34 FKY34:FLF34 FUU34:FVB34 GEQ34:GEX34 GOM34:GOT34 GYI34:GYP34 HIE34:HIL34 HSA34:HSH34 IBW34:ICD34 ILS34:ILZ34 IVO34:IVV34 JFK34:JFR34 JPG34:JPN34 JZC34:JZJ34 KIY34:KJF34 KSU34:KTB34 LCQ34:LCX34 LMM34:LMT34 LWI34:LWP34 MGE34:MGL34 MQA34:MQH34 MZW34:NAD34 NJS34:NJZ34 NTO34:NTV34 ODK34:ODR34 ONG34:ONN34 OXC34:OXJ34 PGY34:PHF34 PQU34:PRB34 QAQ34:QAX34 QKM34:QKT34 QUI34:QUP34 REE34:REL34 ROA34:ROH34 RXW34:RYD34 SHS34:SHZ34 SRO34:SRV34 TBK34:TBR34 TLG34:TLN34 TVC34:TVJ34 UEY34:UFF34 UOU34:UPB34 UYQ34:UYX34 VIM34:VIT34 VSI34:VSP34 WCE34:WCL34 WMA34:WMH34 WVW34:WWD34">
      <formula1>kind_of_cons</formula1>
    </dataValidation>
    <dataValidation allowBlank="1" promptTitle="checkPeriodRange" sqref="Q25 Q65568 Q131104 Q196640 Q262176 Q327712 Q393248 Q458784 Q524320 Q589856 Q655392 Q720928 Q786464 Q852000 Q917536 Q983072 WVY36 Q36 JM36 TI36 ADE36 ANA36 AWW36 BGS36 BQO36 CAK36 CKG36 CUC36 DDY36 DNU36 DXQ36 EHM36 ERI36 FBE36 FLA36 FUW36 GES36 GOO36 GYK36 HIG36 HSC36 IBY36 ILU36 IVQ36 JFM36 JPI36 JZE36 KJA36 KSW36 LCS36 LMO36 LWK36 MGG36 MQC36 MZY36 NJU36 NTQ36 ODM36 ONI36 OXE36 PHA36 PQW36 QAS36 QKO36 QUK36 REG36 ROC36 RXY36 SHU36 SRQ36 TBM36 TLI36 TVE36 UFA36 UOW36 UYS36 VIO36 VSK36 WCG36 WMC36"/>
    <dataValidation type="list" allowBlank="1" showInputMessage="1" showErrorMessage="1" errorTitle="Ошибка" error="Выберите значение из списка" sqref="O22 O65565 O131101 O196637 O262173 O327709 O393245 O458781 O524317 O589853 O655389 O720925 O786461 O851997 O917533 O983069 O33 JK33 TG33 ADC33 AMY33 AWU33 BGQ33 BQM33 CAI33 CKE33 CUA33 DDW33 DNS33 DXO33 EHK33 ERG33 FBC33 FKY33 FUU33 GEQ33 GOM33 GYI33 HIE33 HSA33 IBW33 ILS33 IVO33 JFK33 JPG33 JZC33 KIY33 KSU33 LCQ33 LMM33 LWI33 MGE33 MQA33 MZW33 NJS33 NTO33 ODK33 ONG33 OXC33 PGY33 PQU33 QAQ33 QKM33 QUI33 REE33 ROA33 RXW33 SHS33 SRO33 TBK33 TLG33 TVC33 UEY33 UOU33 UYQ33 VIM33 VSI33 WCE33 WMA33 WVW33">
      <formula1>kind_of_scheme_in</formula1>
    </dataValidation>
    <dataValidation type="textLength" operator="lessThanOrEqual" allowBlank="1" showInputMessage="1" showErrorMessage="1" errorTitle="Ошибка" error="Допускается ввод не более 900 символов!" sqref="W65561:W65568 W131097:W131104 W196633:W196640 W262169:W262176 W327705:W327712 W393241:W393248 W458777:W458784 W524313:W524320 W589849:W589856 W655385:W655392 W720921:W720928 W786457:W786464 W851993:W852000 W917529:W917536 W983065:W983072 WWE29:WWE36 JS29:JS36 TO29:TO36 ADK29:ADK36 ANG29:ANG36 AXC29:AXC36 BGY29:BGY36 BQU29:BQU36 CAQ29:CAQ36 CKM29:CKM36 CUI29:CUI36 DEE29:DEE36 DOA29:DOA36 DXW29:DXW36 EHS29:EHS36 ERO29:ERO36 FBK29:FBK36 FLG29:FLG36 FVC29:FVC36 GEY29:GEY36 GOU29:GOU36 GYQ29:GYQ36 HIM29:HIM36 HSI29:HSI36 ICE29:ICE36 IMA29:IMA36 IVW29:IVW36 JFS29:JFS36 JPO29:JPO36 JZK29:JZK36 KJG29:KJG36 KTC29:KTC36 LCY29:LCY36 LMU29:LMU36 LWQ29:LWQ36 MGM29:MGM36 MQI29:MQI36 NAE29:NAE36 NKA29:NKA36 NTW29:NTW36 ODS29:ODS36 ONO29:ONO36 OXK29:OXK36 PHG29:PHG36 PRC29:PRC36 QAY29:QAY36 QKU29:QKU36 QUQ29:QUQ36 REM29:REM36 ROI29:ROI36 RYE29:RYE36 SIA29:SIA36 SRW29:SRW36 TBS29:TBS36 TLO29:TLO36 TVK29:TVK36 UFG29:UFG36 UPC29:UPC36 UYY29:UYY36 VIU29:VIU36 VSQ29:VSQ36 WCM29:WCM36 WMI29:WMI36">
      <formula1>900</formula1>
    </dataValidation>
    <dataValidation type="list" allowBlank="1" showInputMessage="1" showErrorMessage="1" errorTitle="Ошибка" error="Выберите значение из списка" sqref="M65567 M131103 M196639 M262175 M327711 M393247 M458783 M524319 M589855 M655391 M720927 M786463 M851999 M917535 M983071 M24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M35">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67 R131103 R196639 R262175 R327711 R393247 R458783 R524319 R589855 R655391 R720927 R786463 R851999 R917535 R983071 T65567 T131103 T196639 T262175 T327711 T393247 T458783 T524319 T589855 T655391 T720927 T786463 T851999 T917535 T983071 T24 R24 WMF35 WWB35 R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T35 JP35 TL35 ADH35 AND35 AWZ35 BGV35 BQR35 CAN35 CKJ35 CUF35 DEB35 DNX35 DXT35 EHP35 ERL35 FBH35 FLD35 FUZ35 GEV35 GOR35 GYN35 HIJ35 HSF35 ICB35 ILX35 IVT35 JFP35 JPL35 JZH35 KJD35 KSZ35 LCV35 LMR35 LWN35 MGJ35 MQF35 NAB35 NJX35 NTT35 ODP35 ONL35 OXH35 PHD35 PQZ35 QAV35 QKR35 QUN35 REJ35 ROF35 RYB35 SHX35 SRT35 TBP35 TLL35 TVH35 UFD35 UOZ35 UYV35 VIR35 VSN35 WCJ35"/>
    <dataValidation allowBlank="1" showInputMessage="1" showErrorMessage="1" prompt="Для выбора выполните двойной щелчок левой клавиши мыши по соответствующей ячейке." sqref="S65567 S131103 S196639 S262175 S327711 S393247 S458783 S524319 S589855 S655391 S720927 S786463 S851999 S917535 S983071 U589855 U655391 U720927 U786463 U851999 U917535 U983071 U65567 U131103 U458783 U196639 U262175 U327711 U393247 U24 U524319 S24 WMG35 WWC35 S35 JO35 TK35 ADG35 ANC35 AWY35 BGU35 BQQ35 CAM35 CKI35 CUE35 DEA35 DNW35 DXS35 EHO35 ERK35 FBG35 FLC35 FUY35 GEU35 GOQ35 GYM35 HII35 HSE35 ICA35 ILW35 IVS35 JFO35 JPK35 JZG35 KJC35 KSY35 LCU35 LMQ35 LWM35 MGI35 MQE35 NAA35 NJW35 NTS35 ODO35 ONK35 OXG35 PHC35 PQY35 QAU35 QKQ35 QUM35 REI35 ROE35 RYA35 SHW35 SRS35 TBO35 TLK35 TVG35 UFC35 UOY35 UYU35 VIQ35 VSM35 WCI35 WME35 WWA35 JQ35 TM35 ADI35 ANE35 AXA35 BGW35 BQS35 CAO35 CKK35 CUG35 DEC35 DNY35 DXU35 EHQ35 ERM35 FBI35 FLE35 FVA35 GEW35 GOS35 GYO35 HIK35 HSG35 ICC35 ILY35 IVU35 JFQ35 JPM35 JZI35 KJE35 KTA35 LCW35 LMS35 LWO35 MGK35 MQG35 NAC35 NJY35 NTU35 ODQ35 ONM35 OXI35 PHE35 PRA35 QAW35 QKS35 QUO35 REK35 ROG35 RYC35 SHY35 SRU35 TBQ35 TLM35 TVI35 UFE35 UPA35 UYW35 VIS35 VSO35 WCK35 U35"/>
    <dataValidation type="list" allowBlank="1" showInputMessage="1" showErrorMessage="1" errorTitle="Ошибка" error="Выберите значение из списка" prompt="Выберите значение из списка" sqref="O23:V23 O34:V34">
      <formula1>kind_of_cons</formula1>
    </dataValidation>
    <dataValidation type="decimal" allowBlank="1" showErrorMessage="1" errorTitle="Ошибка" error="Допускается ввод только действительных чисел!" sqref="O24 O35">
      <formula1>-9.99999999999999E+23</formula1>
      <formula2>9.99999999999999E+23</formula2>
    </dataValidation>
  </dataValidations>
  <printOptions horizontalCentered="1" verticalCentered="1"/>
  <pageMargins left="0" right="0" top="0" bottom="0" header="0" footer="0.78740157480314965"/>
  <pageSetup paperSize="9" scale="56" fitToHeight="0" orientation="portrait" blackAndWhite="1" r:id="rId1"/>
  <headerFooter alignWithMargins="0"/>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odfrmCheckUpdates">
    <tabColor indexed="47"/>
  </sheetPr>
  <dimension ref="A1"/>
  <sheetViews>
    <sheetView showGridLines="0" zoomScaleNormal="100" workbookViewId="0"/>
  </sheetViews>
  <sheetFormatPr defaultRowHeight="11.25"/>
  <sheetData>
    <row r="1" spans="1:1">
      <c r="A1" s="3"/>
    </row>
  </sheetData>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05_2">
    <tabColor theme="0" tint="-0.249977111117893"/>
  </sheetPr>
  <dimension ref="A1:T19"/>
  <sheetViews>
    <sheetView showGridLines="0" topLeftCell="E1" zoomScaleNormal="100" workbookViewId="0"/>
  </sheetViews>
  <sheetFormatPr defaultColWidth="10.5703125" defaultRowHeight="14.25"/>
  <cols>
    <col min="1" max="1" width="3.7109375" style="207" hidden="1" customWidth="1"/>
    <col min="2" max="4" width="3.7109375" style="194" hidden="1" customWidth="1"/>
    <col min="5" max="5" width="3.7109375" style="82" customWidth="1"/>
    <col min="6" max="6" width="9.7109375" style="35" customWidth="1"/>
    <col min="7" max="7" width="37.7109375" style="35" customWidth="1"/>
    <col min="8" max="8" width="66.85546875" style="35" customWidth="1"/>
    <col min="9" max="9" width="115.7109375" style="35" customWidth="1"/>
    <col min="10" max="11" width="10.5703125" style="194"/>
    <col min="12" max="12" width="11.140625" style="194" customWidth="1"/>
    <col min="13" max="20" width="10.5703125" style="194"/>
    <col min="21" max="16384" width="10.5703125" style="35"/>
  </cols>
  <sheetData>
    <row r="1" spans="1:20" ht="3" customHeight="1">
      <c r="A1" s="207" t="s">
        <v>47</v>
      </c>
    </row>
    <row r="2" spans="1:20" ht="22.5">
      <c r="F2" s="1274" t="s">
        <v>469</v>
      </c>
      <c r="G2" s="1275"/>
      <c r="H2" s="1276"/>
      <c r="I2" s="406"/>
    </row>
    <row r="3" spans="1:20" ht="3" customHeight="1"/>
    <row r="4" spans="1:20" s="182" customFormat="1" ht="11.25">
      <c r="A4" s="206"/>
      <c r="B4" s="206"/>
      <c r="C4" s="206"/>
      <c r="D4" s="206"/>
      <c r="F4" s="1224" t="s">
        <v>444</v>
      </c>
      <c r="G4" s="1224"/>
      <c r="H4" s="1224"/>
      <c r="I4" s="1277" t="s">
        <v>445</v>
      </c>
      <c r="J4" s="206"/>
      <c r="K4" s="206"/>
      <c r="L4" s="206"/>
      <c r="M4" s="206"/>
      <c r="N4" s="206"/>
      <c r="O4" s="206"/>
      <c r="P4" s="206"/>
      <c r="Q4" s="206"/>
      <c r="R4" s="206"/>
      <c r="S4" s="206"/>
      <c r="T4" s="206"/>
    </row>
    <row r="5" spans="1:20" s="182" customFormat="1" ht="11.25" customHeight="1">
      <c r="A5" s="206"/>
      <c r="B5" s="206"/>
      <c r="C5" s="206"/>
      <c r="D5" s="206"/>
      <c r="F5" s="299" t="s">
        <v>90</v>
      </c>
      <c r="G5" s="313" t="s">
        <v>447</v>
      </c>
      <c r="H5" s="298" t="s">
        <v>438</v>
      </c>
      <c r="I5" s="1277"/>
      <c r="J5" s="206"/>
      <c r="K5" s="206"/>
      <c r="L5" s="206"/>
      <c r="M5" s="206"/>
      <c r="N5" s="206"/>
      <c r="O5" s="206"/>
      <c r="P5" s="206"/>
      <c r="Q5" s="206"/>
      <c r="R5" s="206"/>
      <c r="S5" s="206"/>
      <c r="T5" s="206"/>
    </row>
    <row r="6" spans="1:20" s="182" customFormat="1" ht="12" customHeight="1">
      <c r="A6" s="206"/>
      <c r="B6" s="206"/>
      <c r="C6" s="206"/>
      <c r="D6" s="206"/>
      <c r="F6" s="300" t="s">
        <v>91</v>
      </c>
      <c r="G6" s="302">
        <v>2</v>
      </c>
      <c r="H6" s="303">
        <v>3</v>
      </c>
      <c r="I6" s="301">
        <v>4</v>
      </c>
      <c r="J6" s="206">
        <v>4</v>
      </c>
      <c r="K6" s="206"/>
      <c r="L6" s="206"/>
      <c r="M6" s="206"/>
      <c r="N6" s="206"/>
      <c r="O6" s="206"/>
      <c r="P6" s="206"/>
      <c r="Q6" s="206"/>
      <c r="R6" s="206"/>
      <c r="S6" s="206"/>
      <c r="T6" s="206"/>
    </row>
    <row r="7" spans="1:20" s="182" customFormat="1" ht="18.75">
      <c r="A7" s="206"/>
      <c r="B7" s="206"/>
      <c r="C7" s="206"/>
      <c r="D7" s="206"/>
      <c r="F7" s="312">
        <v>1</v>
      </c>
      <c r="G7" s="388" t="s">
        <v>470</v>
      </c>
      <c r="H7" s="297" t="str">
        <f>IF(dateCh="","",dateCh)</f>
        <v>28.04.2023</v>
      </c>
      <c r="I7" s="188" t="s">
        <v>471</v>
      </c>
      <c r="J7" s="311"/>
      <c r="K7" s="206"/>
      <c r="L7" s="206"/>
      <c r="M7" s="206"/>
      <c r="N7" s="206"/>
      <c r="O7" s="206"/>
      <c r="P7" s="206"/>
      <c r="Q7" s="206"/>
      <c r="R7" s="206"/>
      <c r="S7" s="206"/>
      <c r="T7" s="206"/>
    </row>
    <row r="8" spans="1:20" s="182" customFormat="1" ht="45">
      <c r="A8" s="1278">
        <v>1</v>
      </c>
      <c r="B8" s="206"/>
      <c r="C8" s="206"/>
      <c r="D8" s="206"/>
      <c r="F8" s="312" t="str">
        <f>"2." &amp;mergeValue(A8)</f>
        <v>2.1</v>
      </c>
      <c r="G8" s="388" t="s">
        <v>472</v>
      </c>
      <c r="H8" s="297"/>
      <c r="I8" s="188" t="s">
        <v>565</v>
      </c>
      <c r="J8" s="311"/>
      <c r="K8" s="206"/>
      <c r="L8" s="206"/>
      <c r="M8" s="206"/>
      <c r="N8" s="206"/>
      <c r="O8" s="206"/>
      <c r="P8" s="206"/>
      <c r="Q8" s="206"/>
      <c r="R8" s="206"/>
      <c r="S8" s="206"/>
      <c r="T8" s="206"/>
    </row>
    <row r="9" spans="1:20" s="182" customFormat="1" ht="22.5">
      <c r="A9" s="1278"/>
      <c r="B9" s="206"/>
      <c r="C9" s="206"/>
      <c r="D9" s="206"/>
      <c r="F9" s="312" t="str">
        <f>"3." &amp;mergeValue(A9)</f>
        <v>3.1</v>
      </c>
      <c r="G9" s="388" t="s">
        <v>473</v>
      </c>
      <c r="H9" s="297"/>
      <c r="I9" s="188" t="s">
        <v>563</v>
      </c>
      <c r="J9" s="311"/>
      <c r="K9" s="206"/>
      <c r="L9" s="206"/>
      <c r="M9" s="206"/>
      <c r="N9" s="206"/>
      <c r="O9" s="206"/>
      <c r="P9" s="206"/>
      <c r="Q9" s="206"/>
      <c r="R9" s="206"/>
      <c r="S9" s="206"/>
      <c r="T9" s="206"/>
    </row>
    <row r="10" spans="1:20" s="182" customFormat="1" ht="22.5">
      <c r="A10" s="1278"/>
      <c r="B10" s="206"/>
      <c r="C10" s="206"/>
      <c r="D10" s="206"/>
      <c r="F10" s="312" t="str">
        <f>"4."&amp;mergeValue(A10)</f>
        <v>4.1</v>
      </c>
      <c r="G10" s="388" t="s">
        <v>474</v>
      </c>
      <c r="H10" s="298" t="s">
        <v>448</v>
      </c>
      <c r="I10" s="188"/>
      <c r="J10" s="311"/>
      <c r="K10" s="206"/>
      <c r="L10" s="206"/>
      <c r="M10" s="206"/>
      <c r="N10" s="206"/>
      <c r="O10" s="206"/>
      <c r="P10" s="206"/>
      <c r="Q10" s="206"/>
      <c r="R10" s="206"/>
      <c r="S10" s="206"/>
      <c r="T10" s="206"/>
    </row>
    <row r="11" spans="1:20" s="182" customFormat="1" ht="18.75">
      <c r="A11" s="1278"/>
      <c r="B11" s="1278">
        <v>1</v>
      </c>
      <c r="C11" s="320"/>
      <c r="D11" s="320"/>
      <c r="F11" s="312" t="str">
        <f>"4."&amp;mergeValue(A11) &amp;"."&amp;mergeValue(B11)</f>
        <v>4.1.1</v>
      </c>
      <c r="G11" s="304" t="s">
        <v>567</v>
      </c>
      <c r="H11" s="297" t="str">
        <f>IF(region_name="","",region_name)</f>
        <v>Мурманская область</v>
      </c>
      <c r="I11" s="188" t="s">
        <v>477</v>
      </c>
      <c r="J11" s="311"/>
      <c r="K11" s="206"/>
      <c r="L11" s="206"/>
      <c r="M11" s="206"/>
      <c r="N11" s="206"/>
      <c r="O11" s="206"/>
      <c r="P11" s="206"/>
      <c r="Q11" s="206"/>
      <c r="R11" s="206"/>
      <c r="S11" s="206"/>
      <c r="T11" s="206"/>
    </row>
    <row r="12" spans="1:20" s="182" customFormat="1" ht="22.5">
      <c r="A12" s="1278"/>
      <c r="B12" s="1278"/>
      <c r="C12" s="1278">
        <v>1</v>
      </c>
      <c r="D12" s="320"/>
      <c r="F12" s="312" t="str">
        <f>"4."&amp;mergeValue(A12) &amp;"."&amp;mergeValue(B12)&amp;"."&amp;mergeValue(C12)</f>
        <v>4.1.1.1</v>
      </c>
      <c r="G12" s="317" t="s">
        <v>475</v>
      </c>
      <c r="H12" s="297"/>
      <c r="I12" s="188" t="s">
        <v>478</v>
      </c>
      <c r="J12" s="311"/>
      <c r="K12" s="206"/>
      <c r="L12" s="206"/>
      <c r="M12" s="206"/>
      <c r="N12" s="206"/>
      <c r="O12" s="206"/>
      <c r="P12" s="206"/>
      <c r="Q12" s="206"/>
      <c r="R12" s="206"/>
      <c r="S12" s="206"/>
      <c r="T12" s="206"/>
    </row>
    <row r="13" spans="1:20" s="182" customFormat="1" ht="39" customHeight="1">
      <c r="A13" s="1278"/>
      <c r="B13" s="1278"/>
      <c r="C13" s="1278"/>
      <c r="D13" s="320">
        <v>1</v>
      </c>
      <c r="F13" s="312" t="str">
        <f>"4."&amp;mergeValue(A13) &amp;"."&amp;mergeValue(B13)&amp;"."&amp;mergeValue(C13)&amp;"."&amp;mergeValue(D13)</f>
        <v>4.1.1.1.1</v>
      </c>
      <c r="G13" s="391" t="s">
        <v>476</v>
      </c>
      <c r="H13" s="297"/>
      <c r="I13" s="1319" t="s">
        <v>566</v>
      </c>
      <c r="J13" s="311"/>
      <c r="K13" s="206"/>
      <c r="L13" s="206"/>
      <c r="M13" s="206"/>
      <c r="N13" s="206"/>
      <c r="O13" s="206"/>
      <c r="P13" s="206"/>
      <c r="Q13" s="206"/>
      <c r="R13" s="206"/>
      <c r="S13" s="206"/>
      <c r="T13" s="206"/>
    </row>
    <row r="14" spans="1:20" s="182" customFormat="1" ht="18.75">
      <c r="A14" s="1278"/>
      <c r="B14" s="1278"/>
      <c r="C14" s="1278"/>
      <c r="D14" s="320"/>
      <c r="F14" s="314"/>
      <c r="G14" s="143" t="s">
        <v>4</v>
      </c>
      <c r="H14" s="319"/>
      <c r="I14" s="1319"/>
      <c r="J14" s="311"/>
      <c r="K14" s="206"/>
      <c r="L14" s="206"/>
      <c r="M14" s="206"/>
      <c r="N14" s="206"/>
      <c r="O14" s="206"/>
      <c r="P14" s="206"/>
      <c r="Q14" s="206"/>
      <c r="R14" s="206"/>
      <c r="S14" s="206"/>
      <c r="T14" s="206"/>
    </row>
    <row r="15" spans="1:20" s="182" customFormat="1" ht="18.75">
      <c r="A15" s="1278"/>
      <c r="B15" s="1278"/>
      <c r="C15" s="320"/>
      <c r="D15" s="320"/>
      <c r="F15" s="392"/>
      <c r="G15" s="187" t="s">
        <v>400</v>
      </c>
      <c r="H15" s="393"/>
      <c r="I15" s="394"/>
      <c r="J15" s="311"/>
      <c r="K15" s="206"/>
      <c r="L15" s="206"/>
      <c r="M15" s="206"/>
      <c r="N15" s="206"/>
      <c r="O15" s="206"/>
      <c r="P15" s="206"/>
      <c r="Q15" s="206"/>
      <c r="R15" s="206"/>
      <c r="S15" s="206"/>
      <c r="T15" s="206"/>
    </row>
    <row r="16" spans="1:20" s="182" customFormat="1" ht="18.75">
      <c r="A16" s="1278"/>
      <c r="B16" s="206"/>
      <c r="C16" s="206"/>
      <c r="D16" s="206"/>
      <c r="F16" s="314"/>
      <c r="G16" s="148" t="s">
        <v>482</v>
      </c>
      <c r="H16" s="315"/>
      <c r="I16" s="316"/>
      <c r="J16" s="311"/>
      <c r="K16" s="206"/>
      <c r="L16" s="206"/>
      <c r="M16" s="206"/>
      <c r="N16" s="206"/>
      <c r="O16" s="206"/>
      <c r="P16" s="206"/>
      <c r="Q16" s="206"/>
      <c r="R16" s="206"/>
      <c r="S16" s="206"/>
      <c r="T16" s="206"/>
    </row>
    <row r="17" spans="1:20" s="182" customFormat="1" ht="18.75">
      <c r="A17" s="206"/>
      <c r="B17" s="206"/>
      <c r="C17" s="206"/>
      <c r="D17" s="206"/>
      <c r="F17" s="314"/>
      <c r="G17" s="158" t="s">
        <v>481</v>
      </c>
      <c r="H17" s="315"/>
      <c r="I17" s="316"/>
      <c r="J17" s="311"/>
      <c r="K17" s="206"/>
      <c r="L17" s="206"/>
      <c r="M17" s="206"/>
      <c r="N17" s="206"/>
      <c r="O17" s="206"/>
      <c r="P17" s="206"/>
      <c r="Q17" s="206"/>
      <c r="R17" s="206"/>
      <c r="S17" s="206"/>
      <c r="T17" s="206"/>
    </row>
    <row r="18" spans="1:20" s="306" customFormat="1" ht="3" customHeight="1">
      <c r="A18" s="307"/>
      <c r="B18" s="307"/>
      <c r="C18" s="307"/>
      <c r="D18" s="307"/>
      <c r="F18" s="321"/>
      <c r="G18" s="322"/>
      <c r="H18" s="323"/>
      <c r="I18" s="324"/>
      <c r="J18" s="307"/>
      <c r="K18" s="307"/>
      <c r="L18" s="307"/>
      <c r="M18" s="307"/>
      <c r="N18" s="307"/>
      <c r="O18" s="307"/>
      <c r="P18" s="307"/>
      <c r="Q18" s="307"/>
      <c r="R18" s="307"/>
      <c r="S18" s="307"/>
      <c r="T18" s="307"/>
    </row>
    <row r="19" spans="1:20" s="306" customFormat="1" ht="15" customHeight="1">
      <c r="A19" s="307"/>
      <c r="B19" s="307"/>
      <c r="C19" s="307"/>
      <c r="D19" s="307"/>
      <c r="F19" s="305"/>
      <c r="G19" s="1273" t="s">
        <v>568</v>
      </c>
      <c r="H19" s="1273"/>
      <c r="I19" s="218"/>
      <c r="J19" s="307"/>
      <c r="K19" s="307"/>
      <c r="L19" s="307"/>
      <c r="M19" s="307"/>
      <c r="N19" s="307"/>
      <c r="O19" s="307"/>
      <c r="P19" s="307"/>
      <c r="Q19" s="307"/>
      <c r="R19" s="307"/>
      <c r="S19" s="307"/>
      <c r="T19" s="307"/>
    </row>
  </sheetData>
  <sheetProtection password="FA9C" sheet="1" objects="1" scenarios="1" formatColumns="0" formatRows="0"/>
  <mergeCells count="8">
    <mergeCell ref="G19:H19"/>
    <mergeCell ref="F2:H2"/>
    <mergeCell ref="F4:H4"/>
    <mergeCell ref="I4:I5"/>
    <mergeCell ref="A8:A16"/>
    <mergeCell ref="C12:C14"/>
    <mergeCell ref="I13:I14"/>
    <mergeCell ref="B11:B15"/>
  </mergeCells>
  <dataValidations count="1">
    <dataValidation type="textLength" operator="lessThanOrEqual" allowBlank="1" showInputMessage="1" showErrorMessage="1" errorTitle="Ошибка" error="Допускается ввод не более 900 символов!" sqref="I15:I19">
      <formula1>900</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21</vt:i4>
      </vt:variant>
      <vt:variant>
        <vt:lpstr>Именованные диапазоны</vt:lpstr>
      </vt:variant>
      <vt:variant>
        <vt:i4>775</vt:i4>
      </vt:variant>
    </vt:vector>
  </HeadingPairs>
  <TitlesOfParts>
    <vt:vector size="796" baseType="lpstr">
      <vt:lpstr>Инструкция</vt:lpstr>
      <vt:lpstr>Титульный</vt:lpstr>
      <vt:lpstr>Территории</vt:lpstr>
      <vt:lpstr>Перечень тарифов</vt:lpstr>
      <vt:lpstr>Форма 1.0.1 | Т-ТЭ | &gt;=25МВт</vt:lpstr>
      <vt:lpstr>Форма 4.10.2 | Т-ТЭ | &gt;=25МВт</vt:lpstr>
      <vt:lpstr>Форма 1.0.1 | Т-ТЭ | потр</vt:lpstr>
      <vt:lpstr>Форма 4.10.2 | Т-ТЭ | потр</vt:lpstr>
      <vt:lpstr>Форма 1.0.1 | Резерв мощности</vt:lpstr>
      <vt:lpstr>Форма 4.10.2 | Резерв мощности</vt:lpstr>
      <vt:lpstr>Форма 1.0.1 | Т-ТН</vt:lpstr>
      <vt:lpstr>Форма 4.10.3 | Т-ТН</vt:lpstr>
      <vt:lpstr>Форма 1.0.1 | Т-передача ТЭ</vt:lpstr>
      <vt:lpstr>Форма 4.10.3 | Т-передача ТЭ</vt:lpstr>
      <vt:lpstr>Форма 1.0.1 | Т-гор.вода</vt:lpstr>
      <vt:lpstr>Форма 4.10.4 | Т-гор.вода</vt:lpstr>
      <vt:lpstr>Форма 1.0.1 | Форма 4.10.1</vt:lpstr>
      <vt:lpstr>Форма 4.10.1</vt:lpstr>
      <vt:lpstr>Сведения об изменении</vt:lpstr>
      <vt:lpstr>Комментарии</vt:lpstr>
      <vt:lpstr>Проверка</vt:lpstr>
      <vt:lpstr>activity</vt:lpstr>
      <vt:lpstr>add_CS_List05_10</vt:lpstr>
      <vt:lpstr>add_CS_List05_2</vt:lpstr>
      <vt:lpstr>add_CS_List05_3</vt:lpstr>
      <vt:lpstr>add_CS_List05_3_i</vt:lpstr>
      <vt:lpstr>add_CS_List05_7</vt:lpstr>
      <vt:lpstr>add_CS_List05_9</vt:lpstr>
      <vt:lpstr>add_CT_10</vt:lpstr>
      <vt:lpstr>add_CT_2</vt:lpstr>
      <vt:lpstr>add_CT_3</vt:lpstr>
      <vt:lpstr>add_CT_3_i</vt:lpstr>
      <vt:lpstr>add_CT_7</vt:lpstr>
      <vt:lpstr>add_CT_9</vt:lpstr>
      <vt:lpstr>add_MO_10</vt:lpstr>
      <vt:lpstr>add_MO_2</vt:lpstr>
      <vt:lpstr>add_MO_3</vt:lpstr>
      <vt:lpstr>add_MO_3_i</vt:lpstr>
      <vt:lpstr>add_MO_7</vt:lpstr>
      <vt:lpstr>add_MO_9</vt:lpstr>
      <vt:lpstr>add_MO_List05_10</vt:lpstr>
      <vt:lpstr>add_MO_List05_2</vt:lpstr>
      <vt:lpstr>add_MO_List05_3</vt:lpstr>
      <vt:lpstr>add_MO_List05_3_i</vt:lpstr>
      <vt:lpstr>add_MO_List05_7</vt:lpstr>
      <vt:lpstr>add_MO_List05_9</vt:lpstr>
      <vt:lpstr>add_MR_List05_10</vt:lpstr>
      <vt:lpstr>add_MR_List05_2</vt:lpstr>
      <vt:lpstr>add_MR_List05_3</vt:lpstr>
      <vt:lpstr>add_MR_List05_3_i</vt:lpstr>
      <vt:lpstr>add_MR_List05_7</vt:lpstr>
      <vt:lpstr>add_MR_List05_9</vt:lpstr>
      <vt:lpstr>add_POST_5</vt:lpstr>
      <vt:lpstr>add_Rate_10</vt:lpstr>
      <vt:lpstr>add_Rate_2</vt:lpstr>
      <vt:lpstr>add_Rate_3</vt:lpstr>
      <vt:lpstr>add_Rate_3_i</vt:lpstr>
      <vt:lpstr>add_Rate_7</vt:lpstr>
      <vt:lpstr>add_Rate_9</vt:lpstr>
      <vt:lpstr>add_Scheme_6</vt:lpstr>
      <vt:lpstr>add_TER_List05_10</vt:lpstr>
      <vt:lpstr>add_TER_List05_2</vt:lpstr>
      <vt:lpstr>add_TER_List05_3</vt:lpstr>
      <vt:lpstr>add_TER_List05_3_i</vt:lpstr>
      <vt:lpstr>add_TER_List05_7</vt:lpstr>
      <vt:lpstr>add_TER_List05_9</vt:lpstr>
      <vt:lpstr>add_Warm_10</vt:lpstr>
      <vt:lpstr>add_Warm_2</vt:lpstr>
      <vt:lpstr>add_Warm_3</vt:lpstr>
      <vt:lpstr>add_Warm_3_i</vt:lpstr>
      <vt:lpstr>add_Warm_7</vt:lpstr>
      <vt:lpstr>add_Warm_9</vt:lpstr>
      <vt:lpstr>checkCell_List01</vt:lpstr>
      <vt:lpstr>checkCell_List02</vt:lpstr>
      <vt:lpstr>checkCell_List06_1</vt:lpstr>
      <vt:lpstr>checkCell_List06_1_double_date</vt:lpstr>
      <vt:lpstr>checkCell_List06_1_unique_t</vt:lpstr>
      <vt:lpstr>checkCell_List06_1_unique_t1</vt:lpstr>
      <vt:lpstr>checkCell_List06_10</vt:lpstr>
      <vt:lpstr>checkCell_List06_10_double_date</vt:lpstr>
      <vt:lpstr>checkCell_List06_10_plata</vt:lpstr>
      <vt:lpstr>checkCell_List06_10_unique</vt:lpstr>
      <vt:lpstr>checkCell_List06_13</vt:lpstr>
      <vt:lpstr>checkCell_List06_13_double_date</vt:lpstr>
      <vt:lpstr>checkCell_List06_13_unique_t</vt:lpstr>
      <vt:lpstr>checkCell_List06_13_unique_t1</vt:lpstr>
      <vt:lpstr>checkCell_List06_2</vt:lpstr>
      <vt:lpstr>checkCell_List06_2_double_date</vt:lpstr>
      <vt:lpstr>checkCell_List06_2_unique_t</vt:lpstr>
      <vt:lpstr>checkCell_List06_2_unique_t1</vt:lpstr>
      <vt:lpstr>checkCell_List06_3</vt:lpstr>
      <vt:lpstr>checkCell_List06_3_double_date</vt:lpstr>
      <vt:lpstr>checkCell_List06_3_i</vt:lpstr>
      <vt:lpstr>checkCell_List06_3_i_double_date</vt:lpstr>
      <vt:lpstr>checkCell_List06_3_i_unique_t</vt:lpstr>
      <vt:lpstr>checkCell_List06_3_i_unique_t1</vt:lpstr>
      <vt:lpstr>checkCell_List06_3_unique_t</vt:lpstr>
      <vt:lpstr>checkCell_List06_3_unique_t1</vt:lpstr>
      <vt:lpstr>checkCell_List06_4</vt:lpstr>
      <vt:lpstr>checkCell_List06_4_double_date</vt:lpstr>
      <vt:lpstr>checkCell_List06_4_unique_t</vt:lpstr>
      <vt:lpstr>checkCell_List06_4_unique_t1</vt:lpstr>
      <vt:lpstr>checkCell_List06_5</vt:lpstr>
      <vt:lpstr>checkCell_List06_5_double_date</vt:lpstr>
      <vt:lpstr>checkCell_List06_5_unique_t</vt:lpstr>
      <vt:lpstr>checkCell_List06_5_unique_t1</vt:lpstr>
      <vt:lpstr>checkCell_List06_6</vt:lpstr>
      <vt:lpstr>checkCell_List06_6_double_date</vt:lpstr>
      <vt:lpstr>checkCell_List06_6_unique_t</vt:lpstr>
      <vt:lpstr>checkCell_List06_6_unique_t1</vt:lpstr>
      <vt:lpstr>checkCell_List06_7</vt:lpstr>
      <vt:lpstr>checkCell_List06_7_double_date</vt:lpstr>
      <vt:lpstr>checkCell_List06_7_unique_t</vt:lpstr>
      <vt:lpstr>checkCell_List06_7_unique_t1</vt:lpstr>
      <vt:lpstr>checkCell_List06_8</vt:lpstr>
      <vt:lpstr>checkCell_List06_8_double_date</vt:lpstr>
      <vt:lpstr>checkCell_List06_8_unique_t</vt:lpstr>
      <vt:lpstr>checkCell_List06_8_unique_t1</vt:lpstr>
      <vt:lpstr>checkCell_List06_9</vt:lpstr>
      <vt:lpstr>checkCell_List06_9_double_date</vt:lpstr>
      <vt:lpstr>checkCell_List06_9_plata</vt:lpstr>
      <vt:lpstr>checkCell_List07</vt:lpstr>
      <vt:lpstr>checkCell_List13</vt:lpstr>
      <vt:lpstr>checkCells_List05_1</vt:lpstr>
      <vt:lpstr>checkCells_List05_10</vt:lpstr>
      <vt:lpstr>checkCells_List05_11</vt:lpstr>
      <vt:lpstr>checkCells_List05_13</vt:lpstr>
      <vt:lpstr>checkCells_List05_2</vt:lpstr>
      <vt:lpstr>checkCells_List05_3</vt:lpstr>
      <vt:lpstr>checkCells_List05_3_i</vt:lpstr>
      <vt:lpstr>checkCells_List05_4</vt:lpstr>
      <vt:lpstr>checkCells_List05_5</vt:lpstr>
      <vt:lpstr>checkCells_List05_6</vt:lpstr>
      <vt:lpstr>checkCells_List05_7</vt:lpstr>
      <vt:lpstr>checkCells_List05_8</vt:lpstr>
      <vt:lpstr>checkCells_List05_9</vt:lpstr>
      <vt:lpstr>checkCells_List14_1</vt:lpstr>
      <vt:lpstr>checkDEfCell_List01</vt:lpstr>
      <vt:lpstr>chkGetUpdatesValue</vt:lpstr>
      <vt:lpstr>chkNoUpdatesValue</vt:lpstr>
      <vt:lpstr>code</vt:lpstr>
      <vt:lpstr>Col_5_2</vt:lpstr>
      <vt:lpstr>Component_comp</vt:lpstr>
      <vt:lpstr>connection_flag</vt:lpstr>
      <vt:lpstr>CURRENT_DATE</vt:lpstr>
      <vt:lpstr>data_List13</vt:lpstr>
      <vt:lpstr>DATA_URL</vt:lpstr>
      <vt:lpstr>dataType</vt:lpstr>
      <vt:lpstr>dateCh</vt:lpstr>
      <vt:lpstr>dateChPeriod</vt:lpstr>
      <vt:lpstr>datePr</vt:lpstr>
      <vt:lpstr>datePr_ch</vt:lpstr>
      <vt:lpstr>default_val_1</vt:lpstr>
      <vt:lpstr>default_val_2</vt:lpstr>
      <vt:lpstr>default_val_4</vt:lpstr>
      <vt:lpstr>default_val_5</vt:lpstr>
      <vt:lpstr>default_val_6</vt:lpstr>
      <vt:lpstr>DESCRIPTION_TERRITORY</vt:lpstr>
      <vt:lpstr>et_add_POST_5</vt:lpstr>
      <vt:lpstr>et_Comm</vt:lpstr>
      <vt:lpstr>et_Component_comp</vt:lpstr>
      <vt:lpstr>et_Component_comp_p</vt:lpstr>
      <vt:lpstr>et_DS_range</vt:lpstr>
      <vt:lpstr>et_List00_00</vt:lpstr>
      <vt:lpstr>et_List00_01</vt:lpstr>
      <vt:lpstr>et_List00_02</vt:lpstr>
      <vt:lpstr>et_List00_03</vt:lpstr>
      <vt:lpstr>et_List00_04</vt:lpstr>
      <vt:lpstr>et_List01_0</vt:lpstr>
      <vt:lpstr>et_List01_1</vt:lpstr>
      <vt:lpstr>et_List01_2</vt:lpstr>
      <vt:lpstr>et_List02</vt:lpstr>
      <vt:lpstr>et_List02_1</vt:lpstr>
      <vt:lpstr>et_List02_1_wd</vt:lpstr>
      <vt:lpstr>et_List02_2</vt:lpstr>
      <vt:lpstr>et_List02_2_wd</vt:lpstr>
      <vt:lpstr>et_List02_3</vt:lpstr>
      <vt:lpstr>et_List02_3_wd</vt:lpstr>
      <vt:lpstr>et_List02_4</vt:lpstr>
      <vt:lpstr>et_List02_4_wd</vt:lpstr>
      <vt:lpstr>et_List02_changeColor_1</vt:lpstr>
      <vt:lpstr>et_List02_changeColor_1_wd</vt:lpstr>
      <vt:lpstr>et_List02_changeColor_2</vt:lpstr>
      <vt:lpstr>et_List02_changeColor_2_wd</vt:lpstr>
      <vt:lpstr>et_List02_changeColor_3</vt:lpstr>
      <vt:lpstr>et_List02_changeColor_3_wd</vt:lpstr>
      <vt:lpstr>et_List02_changeColor_4</vt:lpstr>
      <vt:lpstr>et_List02_changeColor_4_wd</vt:lpstr>
      <vt:lpstr>et_List02_wd</vt:lpstr>
      <vt:lpstr>et_List03</vt:lpstr>
      <vt:lpstr>et_List05_1</vt:lpstr>
      <vt:lpstr>et_List05_1_FormulaVD</vt:lpstr>
      <vt:lpstr>et_List05_10_FormulaVD</vt:lpstr>
      <vt:lpstr>et_List05_11_FormulaVD</vt:lpstr>
      <vt:lpstr>et_List05_13_FormulaVD</vt:lpstr>
      <vt:lpstr>et_List05_2</vt:lpstr>
      <vt:lpstr>et_List05_2_FormulaVD</vt:lpstr>
      <vt:lpstr>et_List05_3</vt:lpstr>
      <vt:lpstr>et_List05_3_FormulaVD</vt:lpstr>
      <vt:lpstr>et_List05_3_i_FormulaVD</vt:lpstr>
      <vt:lpstr>et_List05_4</vt:lpstr>
      <vt:lpstr>et_List05_4_FormulaVD</vt:lpstr>
      <vt:lpstr>et_List05_5_FormulaVD</vt:lpstr>
      <vt:lpstr>et_List05_6_FormulaVD</vt:lpstr>
      <vt:lpstr>et_List05_7_FormulaVD</vt:lpstr>
      <vt:lpstr>et_List05_8_FormulaVD</vt:lpstr>
      <vt:lpstr>et_List05_9_FormulaVD</vt:lpstr>
      <vt:lpstr>et_List05_FormulaVD</vt:lpstr>
      <vt:lpstr>et_List06</vt:lpstr>
      <vt:lpstr>et_List06_1</vt:lpstr>
      <vt:lpstr>et_List06_1_1</vt:lpstr>
      <vt:lpstr>et_List06_1_2</vt:lpstr>
      <vt:lpstr>et_List06_1_3</vt:lpstr>
      <vt:lpstr>et_List06_1_4</vt:lpstr>
      <vt:lpstr>et_List06_1_5</vt:lpstr>
      <vt:lpstr>et_List06_1_6</vt:lpstr>
      <vt:lpstr>et_List06_1_7</vt:lpstr>
      <vt:lpstr>et_List06_1_MC</vt:lpstr>
      <vt:lpstr>et_List06_1_MC2</vt:lpstr>
      <vt:lpstr>et_List06_1_MC3</vt:lpstr>
      <vt:lpstr>et_List06_1_Period</vt:lpstr>
      <vt:lpstr>et_List06_10_1</vt:lpstr>
      <vt:lpstr>et_List06_10_1_K</vt:lpstr>
      <vt:lpstr>et_List06_10_2</vt:lpstr>
      <vt:lpstr>et_List06_10_3</vt:lpstr>
      <vt:lpstr>et_List06_10_4</vt:lpstr>
      <vt:lpstr>et_List06_10_5</vt:lpstr>
      <vt:lpstr>et_List06_10_6</vt:lpstr>
      <vt:lpstr>et_List06_10_7</vt:lpstr>
      <vt:lpstr>et_List06_10_8</vt:lpstr>
      <vt:lpstr>et_List06_10_MC</vt:lpstr>
      <vt:lpstr>et_List06_10_MC2</vt:lpstr>
      <vt:lpstr>et_List06_10_MC3</vt:lpstr>
      <vt:lpstr>et_List06_10_MC4</vt:lpstr>
      <vt:lpstr>et_List06_10_Period</vt:lpstr>
      <vt:lpstr>et_List06_13</vt:lpstr>
      <vt:lpstr>et_List06_13_1</vt:lpstr>
      <vt:lpstr>et_List06_13_2</vt:lpstr>
      <vt:lpstr>et_List06_13_3</vt:lpstr>
      <vt:lpstr>et_List06_13_4</vt:lpstr>
      <vt:lpstr>et_List06_13_5</vt:lpstr>
      <vt:lpstr>et_List06_13_6</vt:lpstr>
      <vt:lpstr>et_List06_13_7</vt:lpstr>
      <vt:lpstr>et_List06_13_MC</vt:lpstr>
      <vt:lpstr>et_List06_13_MC2</vt:lpstr>
      <vt:lpstr>et_List06_13_MC3</vt:lpstr>
      <vt:lpstr>et_List06_13_Period</vt:lpstr>
      <vt:lpstr>et_List06_2</vt:lpstr>
      <vt:lpstr>et_List06_2_1</vt:lpstr>
      <vt:lpstr>et_List06_2_2</vt:lpstr>
      <vt:lpstr>et_List06_2_3</vt:lpstr>
      <vt:lpstr>et_List06_2_4</vt:lpstr>
      <vt:lpstr>et_List06_2_5</vt:lpstr>
      <vt:lpstr>et_List06_2_6</vt:lpstr>
      <vt:lpstr>et_List06_2_7</vt:lpstr>
      <vt:lpstr>et_List06_2_MC</vt:lpstr>
      <vt:lpstr>et_List06_2_MC2</vt:lpstr>
      <vt:lpstr>et_List06_2_MC3</vt:lpstr>
      <vt:lpstr>et_List06_2_Period</vt:lpstr>
      <vt:lpstr>et_List06_3</vt:lpstr>
      <vt:lpstr>et_List06_3_1</vt:lpstr>
      <vt:lpstr>et_List06_3_2</vt:lpstr>
      <vt:lpstr>et_List06_3_3</vt:lpstr>
      <vt:lpstr>et_List06_3_4</vt:lpstr>
      <vt:lpstr>et_List06_3_5</vt:lpstr>
      <vt:lpstr>et_List06_3_6</vt:lpstr>
      <vt:lpstr>et_List06_3_7</vt:lpstr>
      <vt:lpstr>et_List06_3_i</vt:lpstr>
      <vt:lpstr>et_List06_3_i_1</vt:lpstr>
      <vt:lpstr>et_List06_3_i_2</vt:lpstr>
      <vt:lpstr>et_List06_3_i_3</vt:lpstr>
      <vt:lpstr>et_List06_3_i_4</vt:lpstr>
      <vt:lpstr>et_List06_3_i_5</vt:lpstr>
      <vt:lpstr>et_List06_3_i_6</vt:lpstr>
      <vt:lpstr>et_List06_3_i_7</vt:lpstr>
      <vt:lpstr>et_List06_3_i_MC</vt:lpstr>
      <vt:lpstr>et_List06_3_i_MC2</vt:lpstr>
      <vt:lpstr>et_List06_3_i_MC3</vt:lpstr>
      <vt:lpstr>et_List06_3_i_Period</vt:lpstr>
      <vt:lpstr>et_List06_3_MC</vt:lpstr>
      <vt:lpstr>et_List06_3_MC2</vt:lpstr>
      <vt:lpstr>et_List06_3_MC3</vt:lpstr>
      <vt:lpstr>et_List06_3_Period</vt:lpstr>
      <vt:lpstr>et_List06_4</vt:lpstr>
      <vt:lpstr>et_List06_4_1</vt:lpstr>
      <vt:lpstr>et_List06_4_2</vt:lpstr>
      <vt:lpstr>et_List06_4_3</vt:lpstr>
      <vt:lpstr>et_List06_4_4</vt:lpstr>
      <vt:lpstr>et_List06_4_5</vt:lpstr>
      <vt:lpstr>et_List06_4_6</vt:lpstr>
      <vt:lpstr>et_List06_4_7</vt:lpstr>
      <vt:lpstr>et_List06_4_MC</vt:lpstr>
      <vt:lpstr>et_List06_4_MC2</vt:lpstr>
      <vt:lpstr>et_List06_4_MC3</vt:lpstr>
      <vt:lpstr>et_List06_4_Period</vt:lpstr>
      <vt:lpstr>et_List06_5</vt:lpstr>
      <vt:lpstr>et_List06_5_0_first</vt:lpstr>
      <vt:lpstr>et_List06_5_1</vt:lpstr>
      <vt:lpstr>et_List06_5_1_changeColor</vt:lpstr>
      <vt:lpstr>et_List06_5_2</vt:lpstr>
      <vt:lpstr>et_List06_5_3</vt:lpstr>
      <vt:lpstr>et_List06_5_4</vt:lpstr>
      <vt:lpstr>et_List06_5_5</vt:lpstr>
      <vt:lpstr>et_List06_5_6</vt:lpstr>
      <vt:lpstr>et_List06_5_7</vt:lpstr>
      <vt:lpstr>et_List06_5_MC</vt:lpstr>
      <vt:lpstr>et_List06_5_MC2</vt:lpstr>
      <vt:lpstr>et_List06_5_MC3</vt:lpstr>
      <vt:lpstr>et_List06_5_Period</vt:lpstr>
      <vt:lpstr>et_List06_6</vt:lpstr>
      <vt:lpstr>et_List06_6_1</vt:lpstr>
      <vt:lpstr>et_List06_6_2</vt:lpstr>
      <vt:lpstr>et_List06_6_3</vt:lpstr>
      <vt:lpstr>et_List06_6_4</vt:lpstr>
      <vt:lpstr>et_List06_6_5</vt:lpstr>
      <vt:lpstr>et_List06_6_6</vt:lpstr>
      <vt:lpstr>et_List06_6_7</vt:lpstr>
      <vt:lpstr>et_List06_6_MC</vt:lpstr>
      <vt:lpstr>et_List06_6_MC2</vt:lpstr>
      <vt:lpstr>et_List06_6_MC3</vt:lpstr>
      <vt:lpstr>et_List06_6_Period</vt:lpstr>
      <vt:lpstr>et_List06_7</vt:lpstr>
      <vt:lpstr>et_List06_7_1</vt:lpstr>
      <vt:lpstr>et_List06_7_2</vt:lpstr>
      <vt:lpstr>et_List06_7_3</vt:lpstr>
      <vt:lpstr>et_List06_7_4</vt:lpstr>
      <vt:lpstr>et_List06_7_5</vt:lpstr>
      <vt:lpstr>et_List06_7_6</vt:lpstr>
      <vt:lpstr>et_List06_7_7</vt:lpstr>
      <vt:lpstr>et_List06_7_MC</vt:lpstr>
      <vt:lpstr>et_List06_7_MC2</vt:lpstr>
      <vt:lpstr>et_List06_7_MC3</vt:lpstr>
      <vt:lpstr>et_List06_7_Period</vt:lpstr>
      <vt:lpstr>et_List06_8</vt:lpstr>
      <vt:lpstr>et_List06_8_1</vt:lpstr>
      <vt:lpstr>et_List06_8_2</vt:lpstr>
      <vt:lpstr>et_List06_8_3</vt:lpstr>
      <vt:lpstr>et_List06_8_4</vt:lpstr>
      <vt:lpstr>et_List06_8_5</vt:lpstr>
      <vt:lpstr>et_List06_8_6</vt:lpstr>
      <vt:lpstr>et_List06_8_7</vt:lpstr>
      <vt:lpstr>et_List06_8_MC</vt:lpstr>
      <vt:lpstr>et_List06_8_MC2</vt:lpstr>
      <vt:lpstr>et_List06_8_MC3</vt:lpstr>
      <vt:lpstr>et_List06_8_Period</vt:lpstr>
      <vt:lpstr>et_List06_9</vt:lpstr>
      <vt:lpstr>et_List06_9_1</vt:lpstr>
      <vt:lpstr>et_List06_9_4</vt:lpstr>
      <vt:lpstr>et_List06_9_5</vt:lpstr>
      <vt:lpstr>et_List06_9_6</vt:lpstr>
      <vt:lpstr>et_List06_9_7</vt:lpstr>
      <vt:lpstr>et_List06_9_MC</vt:lpstr>
      <vt:lpstr>et_List06_9_MC2</vt:lpstr>
      <vt:lpstr>et_List06_9_MC3</vt:lpstr>
      <vt:lpstr>et_List06_9_Period</vt:lpstr>
      <vt:lpstr>et_List07</vt:lpstr>
      <vt:lpstr>et_List08</vt:lpstr>
      <vt:lpstr>et_List11_1</vt:lpstr>
      <vt:lpstr>et_List12_1</vt:lpstr>
      <vt:lpstr>et_List12_2</vt:lpstr>
      <vt:lpstr>et_List12_3</vt:lpstr>
      <vt:lpstr>et_List12_4</vt:lpstr>
      <vt:lpstr>et_List13_1</vt:lpstr>
      <vt:lpstr>et_List14_1_1</vt:lpstr>
      <vt:lpstr>et_List14_1_2</vt:lpstr>
      <vt:lpstr>et_List14_1_3</vt:lpstr>
      <vt:lpstr>et_List14_1_4</vt:lpstr>
      <vt:lpstr>et_OneRates_1</vt:lpstr>
      <vt:lpstr>et_OneRates_13</vt:lpstr>
      <vt:lpstr>et_OneRates_2</vt:lpstr>
      <vt:lpstr>et_OneRates_3</vt:lpstr>
      <vt:lpstr>et_OneRates_3_i</vt:lpstr>
      <vt:lpstr>et_OneRates_4</vt:lpstr>
      <vt:lpstr>et_OneRates_5</vt:lpstr>
      <vt:lpstr>et_OneRates_5_comp</vt:lpstr>
      <vt:lpstr>et_OneRates_5_comp_p</vt:lpstr>
      <vt:lpstr>et_OneRates_5_p</vt:lpstr>
      <vt:lpstr>et_OneRates_6</vt:lpstr>
      <vt:lpstr>et_OneRates_7</vt:lpstr>
      <vt:lpstr>et_pIns_List06_1_Period</vt:lpstr>
      <vt:lpstr>et_pIns_List06_10_Period</vt:lpstr>
      <vt:lpstr>et_pIns_List06_13_Period</vt:lpstr>
      <vt:lpstr>et_pIns_List06_2_Period</vt:lpstr>
      <vt:lpstr>et_pIns_List06_3_i_Period</vt:lpstr>
      <vt:lpstr>et_pIns_List06_3_Period</vt:lpstr>
      <vt:lpstr>et_pIns_List06_4_Period</vt:lpstr>
      <vt:lpstr>et_pIns_List06_5_Period</vt:lpstr>
      <vt:lpstr>et_pIns_List06_6_Period</vt:lpstr>
      <vt:lpstr>et_pIns_List06_7_Period</vt:lpstr>
      <vt:lpstr>et_pIns_List06_8_Period</vt:lpstr>
      <vt:lpstr>et_pIns_List06_9_Period</vt:lpstr>
      <vt:lpstr>et_TN_range</vt:lpstr>
      <vt:lpstr>et_TS_range</vt:lpstr>
      <vt:lpstr>et_TwoRates_1</vt:lpstr>
      <vt:lpstr>et_TwoRates_13</vt:lpstr>
      <vt:lpstr>et_TwoRates_2</vt:lpstr>
      <vt:lpstr>et_TwoRates_3</vt:lpstr>
      <vt:lpstr>et_TwoRates_3_i</vt:lpstr>
      <vt:lpstr>et_TwoRates_4</vt:lpstr>
      <vt:lpstr>et_TwoRates_5</vt:lpstr>
      <vt:lpstr>et_TwoRates_5_comp</vt:lpstr>
      <vt:lpstr>et_TwoRates_5_comp_p</vt:lpstr>
      <vt:lpstr>et_TwoRates_5_p</vt:lpstr>
      <vt:lpstr>et_TwoRates_6</vt:lpstr>
      <vt:lpstr>et_TwoRates_7</vt:lpstr>
      <vt:lpstr>fil</vt:lpstr>
      <vt:lpstr>fil_flag</vt:lpstr>
      <vt:lpstr>FirstLine</vt:lpstr>
      <vt:lpstr>flag_publication</vt:lpstr>
      <vt:lpstr>flagDS</vt:lpstr>
      <vt:lpstr>flagIndicat_List06_3</vt:lpstr>
      <vt:lpstr>flagMO</vt:lpstr>
      <vt:lpstr>flagSource</vt:lpstr>
      <vt:lpstr>flagST</vt:lpstr>
      <vt:lpstr>flagTN</vt:lpstr>
      <vt:lpstr>flagTS</vt:lpstr>
      <vt:lpstr>flagTwoTariff</vt:lpstr>
      <vt:lpstr>flagUsedTer_List01</vt:lpstr>
      <vt:lpstr>group_rates</vt:lpstr>
      <vt:lpstr>header_1</vt:lpstr>
      <vt:lpstr>header_10</vt:lpstr>
      <vt:lpstr>header_2</vt:lpstr>
      <vt:lpstr>header_3</vt:lpstr>
      <vt:lpstr>header_4</vt:lpstr>
      <vt:lpstr>header_5</vt:lpstr>
      <vt:lpstr>header_6</vt:lpstr>
      <vt:lpstr>header_7</vt:lpstr>
      <vt:lpstr>header_8</vt:lpstr>
      <vt:lpstr>header_9</vt:lpstr>
      <vt:lpstr>id_rates</vt:lpstr>
      <vt:lpstr>IDtariff_List05_1</vt:lpstr>
      <vt:lpstr>IDtariff_List05_10</vt:lpstr>
      <vt:lpstr>IDtariff_List05_11</vt:lpstr>
      <vt:lpstr>IDtariff_List05_13</vt:lpstr>
      <vt:lpstr>IDtariff_List05_2</vt:lpstr>
      <vt:lpstr>IDtariff_List05_3</vt:lpstr>
      <vt:lpstr>IDtariff_List05_3_i</vt:lpstr>
      <vt:lpstr>IDtariff_List05_4</vt:lpstr>
      <vt:lpstr>IDtariff_List05_5</vt:lpstr>
      <vt:lpstr>IDtariff_List05_6</vt:lpstr>
      <vt:lpstr>IDtariff_List05_7</vt:lpstr>
      <vt:lpstr>IDtariff_List05_8</vt:lpstr>
      <vt:lpstr>IDtariff_List05_9</vt:lpstr>
      <vt:lpstr>Info_Diff</vt:lpstr>
      <vt:lpstr>Info_Diff1</vt:lpstr>
      <vt:lpstr>Info_FilFlag</vt:lpstr>
      <vt:lpstr>Info_ForMOInListMO</vt:lpstr>
      <vt:lpstr>Info_ForMRInListMO</vt:lpstr>
      <vt:lpstr>Info_ForSKIInListMO</vt:lpstr>
      <vt:lpstr>Info_ForSKINumberInListMO</vt:lpstr>
      <vt:lpstr>Info_NoteStandarts</vt:lpstr>
      <vt:lpstr>Info_NoUpdates</vt:lpstr>
      <vt:lpstr>Info_PeriodInTitle</vt:lpstr>
      <vt:lpstr>Info_PrDiff</vt:lpstr>
      <vt:lpstr>Info_PublicationNotDisclosed</vt:lpstr>
      <vt:lpstr>Info_PublicationPdf</vt:lpstr>
      <vt:lpstr>Info_PublicationWeb</vt:lpstr>
      <vt:lpstr>Info_T_Podkl</vt:lpstr>
      <vt:lpstr>Info_TarName</vt:lpstr>
      <vt:lpstr>Info_TerExcludeHelp_1</vt:lpstr>
      <vt:lpstr>Info_TerExcludeHelp_2</vt:lpstr>
      <vt:lpstr>Info_TitleFil</vt:lpstr>
      <vt:lpstr>Info_TitleFlagCrossSubsidization</vt:lpstr>
      <vt:lpstr>Info_TitleFlagIstPubl</vt:lpstr>
      <vt:lpstr>Info_TitleFlagTwoPartTariff</vt:lpstr>
      <vt:lpstr>Info_TitleGroupRates</vt:lpstr>
      <vt:lpstr>Info_TitleKindPublication</vt:lpstr>
      <vt:lpstr>Info_TitleKindsOfGoods</vt:lpstr>
      <vt:lpstr>Info_TitlePublication</vt:lpstr>
      <vt:lpstr>Info_TitleType</vt:lpstr>
      <vt:lpstr>inn</vt:lpstr>
      <vt:lpstr>Instr_1</vt:lpstr>
      <vt:lpstr>Instr_2</vt:lpstr>
      <vt:lpstr>Instr_3</vt:lpstr>
      <vt:lpstr>Instr_4</vt:lpstr>
      <vt:lpstr>Instr_5</vt:lpstr>
      <vt:lpstr>Instr_6</vt:lpstr>
      <vt:lpstr>Instr_7</vt:lpstr>
      <vt:lpstr>Instr_8</vt:lpstr>
      <vt:lpstr>instr_hyp1</vt:lpstr>
      <vt:lpstr>instr_hyp2</vt:lpstr>
      <vt:lpstr>instr_hyp3</vt:lpstr>
      <vt:lpstr>isComponent</vt:lpstr>
      <vt:lpstr>isDiff</vt:lpstr>
      <vt:lpstr>isIndicat</vt:lpstr>
      <vt:lpstr>isSellers</vt:lpstr>
      <vt:lpstr>IstPub</vt:lpstr>
      <vt:lpstr>IstPub_ch</vt:lpstr>
      <vt:lpstr>kind_group_rates</vt:lpstr>
      <vt:lpstr>kind_group_rates_load</vt:lpstr>
      <vt:lpstr>kind_group_rates_load_ETS</vt:lpstr>
      <vt:lpstr>kind_group_rates_load_filter</vt:lpstr>
      <vt:lpstr>kind_group_rates_load_filter_ETS</vt:lpstr>
      <vt:lpstr>kind_of_activity</vt:lpstr>
      <vt:lpstr>kind_of_activity_WARM</vt:lpstr>
      <vt:lpstr>kind_of_cons</vt:lpstr>
      <vt:lpstr>kind_of_control_method</vt:lpstr>
      <vt:lpstr>kind_of_control_method_filter</vt:lpstr>
      <vt:lpstr>kind_of_data_type</vt:lpstr>
      <vt:lpstr>kind_of_diameters</vt:lpstr>
      <vt:lpstr>kind_of_diameters2</vt:lpstr>
      <vt:lpstr>kind_of_diff</vt:lpstr>
      <vt:lpstr>kind_of_forms</vt:lpstr>
      <vt:lpstr>kind_of_fuel</vt:lpstr>
      <vt:lpstr>kind_of_heat_transfer</vt:lpstr>
      <vt:lpstr>kind_of_heat_transfer2</vt:lpstr>
      <vt:lpstr>kind_of_heat_transfer3</vt:lpstr>
      <vt:lpstr>kind_of_load</vt:lpstr>
      <vt:lpstr>kind_of_load2</vt:lpstr>
      <vt:lpstr>kind_of_load3</vt:lpstr>
      <vt:lpstr>kind_of_load4</vt:lpstr>
      <vt:lpstr>kind_of_nameforms</vt:lpstr>
      <vt:lpstr>kind_of_NDS</vt:lpstr>
      <vt:lpstr>kind_of_NDS_tariff</vt:lpstr>
      <vt:lpstr>kind_of_NDS_tariff_people</vt:lpstr>
      <vt:lpstr>kind_of_nets</vt:lpstr>
      <vt:lpstr>kind_of_org_type</vt:lpstr>
      <vt:lpstr>kind_of_publication</vt:lpstr>
      <vt:lpstr>kind_of_scheme_in</vt:lpstr>
      <vt:lpstr>kind_of_scheme_in2</vt:lpstr>
      <vt:lpstr>kind_of_tariff_unit</vt:lpstr>
      <vt:lpstr>kind_of_unit</vt:lpstr>
      <vt:lpstr>kind_of_zak</vt:lpstr>
      <vt:lpstr>kpp</vt:lpstr>
      <vt:lpstr>LINK_RANGE</vt:lpstr>
      <vt:lpstr>List_H</vt:lpstr>
      <vt:lpstr>List_M</vt:lpstr>
      <vt:lpstr>LIST_MR_MO_OKTMO</vt:lpstr>
      <vt:lpstr>List01_CheckC</vt:lpstr>
      <vt:lpstr>List01_NameCol</vt:lpstr>
      <vt:lpstr>List01_REESTR_MO</vt:lpstr>
      <vt:lpstr>List03_Date_1</vt:lpstr>
      <vt:lpstr>List03_GroundMaterials_1</vt:lpstr>
      <vt:lpstr>List03_NameForms</vt:lpstr>
      <vt:lpstr>List03_NameForms_Copy</vt:lpstr>
      <vt:lpstr>List03_note</vt:lpstr>
      <vt:lpstr>List03_NumForms</vt:lpstr>
      <vt:lpstr>List03_NumForms_Copy</vt:lpstr>
      <vt:lpstr>List06_1_DP</vt:lpstr>
      <vt:lpstr>List06_1_MC</vt:lpstr>
      <vt:lpstr>List06_1_MC2</vt:lpstr>
      <vt:lpstr>List06_1_note</vt:lpstr>
      <vt:lpstr>List06_1_Period</vt:lpstr>
      <vt:lpstr>List06_10_DP</vt:lpstr>
      <vt:lpstr>List06_10_MC2</vt:lpstr>
      <vt:lpstr>List06_10_note</vt:lpstr>
      <vt:lpstr>List06_10_Period</vt:lpstr>
      <vt:lpstr>List06_10_pl</vt:lpstr>
      <vt:lpstr>List06_10_region</vt:lpstr>
      <vt:lpstr>List06_13_DP</vt:lpstr>
      <vt:lpstr>List06_13_MC</vt:lpstr>
      <vt:lpstr>List06_13_MC2</vt:lpstr>
      <vt:lpstr>List06_13_note</vt:lpstr>
      <vt:lpstr>List06_13_Period</vt:lpstr>
      <vt:lpstr>List06_2_DP</vt:lpstr>
      <vt:lpstr>List06_2_MC</vt:lpstr>
      <vt:lpstr>List06_2_MC2</vt:lpstr>
      <vt:lpstr>List06_2_note</vt:lpstr>
      <vt:lpstr>List06_2_Period</vt:lpstr>
      <vt:lpstr>List06_3_DP</vt:lpstr>
      <vt:lpstr>List06_3_i_DP</vt:lpstr>
      <vt:lpstr>List06_3_i_GroundMaterials</vt:lpstr>
      <vt:lpstr>List06_3_i_MC</vt:lpstr>
      <vt:lpstr>List06_3_i_MC2</vt:lpstr>
      <vt:lpstr>List06_3_i_note</vt:lpstr>
      <vt:lpstr>List06_3_i_Period</vt:lpstr>
      <vt:lpstr>List06_3_MC</vt:lpstr>
      <vt:lpstr>List06_3_MC2</vt:lpstr>
      <vt:lpstr>List06_3_note</vt:lpstr>
      <vt:lpstr>List06_3_Period</vt:lpstr>
      <vt:lpstr>List06_4_DP</vt:lpstr>
      <vt:lpstr>List06_4_MC2</vt:lpstr>
      <vt:lpstr>List06_4_note</vt:lpstr>
      <vt:lpstr>List06_4_Period</vt:lpstr>
      <vt:lpstr>List06_5_DP</vt:lpstr>
      <vt:lpstr>List06_5_MC</vt:lpstr>
      <vt:lpstr>List06_5_MC2</vt:lpstr>
      <vt:lpstr>List06_5_note</vt:lpstr>
      <vt:lpstr>List06_5_Period</vt:lpstr>
      <vt:lpstr>List06_6_DP</vt:lpstr>
      <vt:lpstr>List06_6_MC</vt:lpstr>
      <vt:lpstr>List06_6_MC2</vt:lpstr>
      <vt:lpstr>List06_6_note</vt:lpstr>
      <vt:lpstr>List06_6_Period</vt:lpstr>
      <vt:lpstr>List06_7_DP</vt:lpstr>
      <vt:lpstr>List06_7_MC</vt:lpstr>
      <vt:lpstr>List06_7_MC2</vt:lpstr>
      <vt:lpstr>List06_7_note</vt:lpstr>
      <vt:lpstr>List06_7_Period</vt:lpstr>
      <vt:lpstr>List06_8_DP</vt:lpstr>
      <vt:lpstr>List06_8_MC</vt:lpstr>
      <vt:lpstr>List06_8_MC2</vt:lpstr>
      <vt:lpstr>List06_8_note</vt:lpstr>
      <vt:lpstr>List06_8_Period</vt:lpstr>
      <vt:lpstr>List06_9_DP</vt:lpstr>
      <vt:lpstr>List06_9_MC</vt:lpstr>
      <vt:lpstr>List06_9_MC2</vt:lpstr>
      <vt:lpstr>List06_9_note</vt:lpstr>
      <vt:lpstr>List06_9_Period</vt:lpstr>
      <vt:lpstr>List06_9_pl</vt:lpstr>
      <vt:lpstr>List13_GroundMaterials_1</vt:lpstr>
      <vt:lpstr>List13_note</vt:lpstr>
      <vt:lpstr>List14_1_Date</vt:lpstr>
      <vt:lpstr>List14_1_Date_1</vt:lpstr>
      <vt:lpstr>List14_1_DPR</vt:lpstr>
      <vt:lpstr>List14_1_flagIPR</vt:lpstr>
      <vt:lpstr>List14_1_GroundMaterials_1</vt:lpstr>
      <vt:lpstr>List14_1_hypIPR</vt:lpstr>
      <vt:lpstr>List14_1_method</vt:lpstr>
      <vt:lpstr>List14_1_note</vt:lpstr>
      <vt:lpstr>ListForms</vt:lpstr>
      <vt:lpstr>logical</vt:lpstr>
      <vt:lpstr>mo_List01</vt:lpstr>
      <vt:lpstr>MODesc</vt:lpstr>
      <vt:lpstr>MONTH</vt:lpstr>
      <vt:lpstr>mr_List01</vt:lpstr>
      <vt:lpstr>mrCopy_List01</vt:lpstr>
      <vt:lpstr>mrmoCopy_List01</vt:lpstr>
      <vt:lpstr>nalog</vt:lpstr>
      <vt:lpstr>name_rates</vt:lpstr>
      <vt:lpstr>name_rates_4</vt:lpstr>
      <vt:lpstr>name_rates_4_filter</vt:lpstr>
      <vt:lpstr>name_rates_8</vt:lpstr>
      <vt:lpstr>name_rates_8_filter</vt:lpstr>
      <vt:lpstr>nameApr</vt:lpstr>
      <vt:lpstr>NameOrPr</vt:lpstr>
      <vt:lpstr>NameOrPr_ch</vt:lpstr>
      <vt:lpstr>numberPr</vt:lpstr>
      <vt:lpstr>numberPr_ch</vt:lpstr>
      <vt:lpstr>OneRates_1</vt:lpstr>
      <vt:lpstr>OneRates_13</vt:lpstr>
      <vt:lpstr>OneRates_2</vt:lpstr>
      <vt:lpstr>OneRates_3</vt:lpstr>
      <vt:lpstr>OneRates_3_i</vt:lpstr>
      <vt:lpstr>OneRates_4</vt:lpstr>
      <vt:lpstr>OneRates_5</vt:lpstr>
      <vt:lpstr>OneRates_5_comp</vt:lpstr>
      <vt:lpstr>OneRates_6</vt:lpstr>
      <vt:lpstr>OneRates_7</vt:lpstr>
      <vt:lpstr>org</vt:lpstr>
      <vt:lpstr>Org_Address</vt:lpstr>
      <vt:lpstr>ORG_END_DATE</vt:lpstr>
      <vt:lpstr>Org_main</vt:lpstr>
      <vt:lpstr>ORG_START_DATE</vt:lpstr>
      <vt:lpstr>otv_lico_name</vt:lpstr>
      <vt:lpstr>pCng_List13_1</vt:lpstr>
      <vt:lpstr>pDel_Comm</vt:lpstr>
      <vt:lpstr>pDel_List01_0</vt:lpstr>
      <vt:lpstr>pDel_List01_1</vt:lpstr>
      <vt:lpstr>pDel_List01_2</vt:lpstr>
      <vt:lpstr>pDel_List02</vt:lpstr>
      <vt:lpstr>pDel_List02_1</vt:lpstr>
      <vt:lpstr>pDel_List02_2</vt:lpstr>
      <vt:lpstr>pDel_List02_3</vt:lpstr>
      <vt:lpstr>pDel_List02_4</vt:lpstr>
      <vt:lpstr>pDel_List03</vt:lpstr>
      <vt:lpstr>pDel_List06_1_1</vt:lpstr>
      <vt:lpstr>pDel_List06_1_2</vt:lpstr>
      <vt:lpstr>pDel_List06_1_3</vt:lpstr>
      <vt:lpstr>pDel_List06_10_4</vt:lpstr>
      <vt:lpstr>pDel_List06_10_5</vt:lpstr>
      <vt:lpstr>pDel_List06_13_1</vt:lpstr>
      <vt:lpstr>pDel_List06_13_2</vt:lpstr>
      <vt:lpstr>pDel_List06_13_3</vt:lpstr>
      <vt:lpstr>pDel_List06_2_1</vt:lpstr>
      <vt:lpstr>pDel_List06_2_2</vt:lpstr>
      <vt:lpstr>pDel_List06_2_3</vt:lpstr>
      <vt:lpstr>pDel_List06_3_1</vt:lpstr>
      <vt:lpstr>pDel_List06_3_2</vt:lpstr>
      <vt:lpstr>pDel_List06_3_3</vt:lpstr>
      <vt:lpstr>pDel_List06_3_i_1</vt:lpstr>
      <vt:lpstr>pDel_List06_3_i_2</vt:lpstr>
      <vt:lpstr>pDel_List06_3_i_3</vt:lpstr>
      <vt:lpstr>pDel_List06_4_1</vt:lpstr>
      <vt:lpstr>pDel_List06_4_2</vt:lpstr>
      <vt:lpstr>pDel_List06_4_3</vt:lpstr>
      <vt:lpstr>pDel_List06_5_1</vt:lpstr>
      <vt:lpstr>pDel_List06_5_2</vt:lpstr>
      <vt:lpstr>pDel_List06_5_3</vt:lpstr>
      <vt:lpstr>pDel_List06_6_1</vt:lpstr>
      <vt:lpstr>pDel_List06_6_2</vt:lpstr>
      <vt:lpstr>pDel_List06_6_3</vt:lpstr>
      <vt:lpstr>pDel_List06_7_1</vt:lpstr>
      <vt:lpstr>pDel_List06_7_2</vt:lpstr>
      <vt:lpstr>pDel_List06_7_3</vt:lpstr>
      <vt:lpstr>pDel_List06_8_1</vt:lpstr>
      <vt:lpstr>pDel_List06_8_2</vt:lpstr>
      <vt:lpstr>pDel_List06_8_3</vt:lpstr>
      <vt:lpstr>pDel_List06_9_5</vt:lpstr>
      <vt:lpstr>pDel_List07</vt:lpstr>
      <vt:lpstr>pDel_List13_1</vt:lpstr>
      <vt:lpstr>pDel_List14_1_1</vt:lpstr>
      <vt:lpstr>pDel_List14_1_1_2</vt:lpstr>
      <vt:lpstr>pDel_List14_1_2</vt:lpstr>
      <vt:lpstr>pDel_List14_1_2_2</vt:lpstr>
      <vt:lpstr>pDel_List14_1_3</vt:lpstr>
      <vt:lpstr>pDel_List14_1_3_2</vt:lpstr>
      <vt:lpstr>pDel_List14_1_4</vt:lpstr>
      <vt:lpstr>pDel_List14_1_4_2</vt:lpstr>
      <vt:lpstr>pDel_List14_1_5</vt:lpstr>
      <vt:lpstr>pDel_List14_1_5_2</vt:lpstr>
      <vt:lpstr>periodEnd</vt:lpstr>
      <vt:lpstr>periodStart</vt:lpstr>
      <vt:lpstr>pIns_Comm</vt:lpstr>
      <vt:lpstr>pIns_List01_0</vt:lpstr>
      <vt:lpstr>pIns_List02</vt:lpstr>
      <vt:lpstr>pIns_List03</vt:lpstr>
      <vt:lpstr>pIns_List06_1_Period</vt:lpstr>
      <vt:lpstr>pIns_List06_10_Period</vt:lpstr>
      <vt:lpstr>pIns_List06_13_Period</vt:lpstr>
      <vt:lpstr>pIns_List06_2_Period</vt:lpstr>
      <vt:lpstr>pIns_List06_3_i_Period</vt:lpstr>
      <vt:lpstr>pIns_List06_3_Period</vt:lpstr>
      <vt:lpstr>pIns_List06_4_Period</vt:lpstr>
      <vt:lpstr>pIns_List06_5_Period</vt:lpstr>
      <vt:lpstr>pIns_List06_6_Period</vt:lpstr>
      <vt:lpstr>pIns_List06_7_Period</vt:lpstr>
      <vt:lpstr>pIns_List06_8_Period</vt:lpstr>
      <vt:lpstr>pIns_List06_9_Period</vt:lpstr>
      <vt:lpstr>pIns_List07</vt:lpstr>
      <vt:lpstr>pIns_List13_1</vt:lpstr>
      <vt:lpstr>pr_List06_1</vt:lpstr>
      <vt:lpstr>pr_List06_10</vt:lpstr>
      <vt:lpstr>pr_List06_13</vt:lpstr>
      <vt:lpstr>pr_List06_2</vt:lpstr>
      <vt:lpstr>pr_List06_3</vt:lpstr>
      <vt:lpstr>pr_List06_3_i</vt:lpstr>
      <vt:lpstr>pr_List06_4</vt:lpstr>
      <vt:lpstr>pr_List06_5</vt:lpstr>
      <vt:lpstr>pr_List06_6</vt:lpstr>
      <vt:lpstr>pr_List06_7</vt:lpstr>
      <vt:lpstr>pr_List06_8</vt:lpstr>
      <vt:lpstr>pr_List06_9</vt:lpstr>
      <vt:lpstr>pVDel_List06_1</vt:lpstr>
      <vt:lpstr>pVDel_List06_10</vt:lpstr>
      <vt:lpstr>pVDel_List06_13</vt:lpstr>
      <vt:lpstr>pVDel_List06_2</vt:lpstr>
      <vt:lpstr>pVDel_List06_3</vt:lpstr>
      <vt:lpstr>pVDel_List06_3_i</vt:lpstr>
      <vt:lpstr>pVDel_List06_4</vt:lpstr>
      <vt:lpstr>pVDel_List06_5</vt:lpstr>
      <vt:lpstr>pVDel_List06_6</vt:lpstr>
      <vt:lpstr>pVDel_List06_7</vt:lpstr>
      <vt:lpstr>pVDel_List06_8</vt:lpstr>
      <vt:lpstr>pVDel_List06_9</vt:lpstr>
      <vt:lpstr>QUARTER</vt:lpstr>
      <vt:lpstr>REESTR_LINK_RANGE</vt:lpstr>
      <vt:lpstr>REESTR_ORG_RANGE</vt:lpstr>
      <vt:lpstr>REESTR_VED_RANGE</vt:lpstr>
      <vt:lpstr>REESTR_VT_RANGE</vt:lpstr>
      <vt:lpstr>REGION</vt:lpstr>
      <vt:lpstr>region_name</vt:lpstr>
      <vt:lpstr>RegulatoryPeriod</vt:lpstr>
      <vt:lpstr>shema_podkl_2</vt:lpstr>
      <vt:lpstr>shema_podkl_3</vt:lpstr>
      <vt:lpstr>shema_podkl_3_i</vt:lpstr>
      <vt:lpstr>SKI_number</vt:lpstr>
      <vt:lpstr>tariffDesc</vt:lpstr>
      <vt:lpstr>TECH_ORG_ID</vt:lpstr>
      <vt:lpstr>ter_List01</vt:lpstr>
      <vt:lpstr>terCopy_List01</vt:lpstr>
      <vt:lpstr>TitlePr_ch</vt:lpstr>
      <vt:lpstr>TwoRates_1</vt:lpstr>
      <vt:lpstr>TwoRates_13</vt:lpstr>
      <vt:lpstr>TwoRates_2</vt:lpstr>
      <vt:lpstr>TwoRates_3</vt:lpstr>
      <vt:lpstr>TwoRates_3_i</vt:lpstr>
      <vt:lpstr>TwoRates_5</vt:lpstr>
      <vt:lpstr>TwoRates_5_comp</vt:lpstr>
      <vt:lpstr>TwoRates_6</vt:lpstr>
      <vt:lpstr>TwoRates_7</vt:lpstr>
      <vt:lpstr>type_org</vt:lpstr>
      <vt:lpstr>UpdStatus</vt:lpstr>
      <vt:lpstr>VDET_END_DATE</vt:lpstr>
      <vt:lpstr>VDET_START_DATE</vt:lpstr>
      <vt:lpstr>version</vt:lpstr>
      <vt:lpstr>vid_teplnos_1</vt:lpstr>
      <vt:lpstr>vid_teplnos_10</vt:lpstr>
      <vt:lpstr>vid_teplnos_11</vt:lpstr>
      <vt:lpstr>vid_teplnos_12</vt:lpstr>
      <vt:lpstr>vid_teplnos_2</vt:lpstr>
      <vt:lpstr>vid_teplnos_3</vt:lpstr>
      <vt:lpstr>vid_teplnos_4</vt:lpstr>
      <vt:lpstr>vid_teplnos_5</vt:lpstr>
      <vt:lpstr>vid_teplnos_6</vt:lpstr>
      <vt:lpstr>vid_teplnos_7</vt:lpstr>
      <vt:lpstr>vid_teplnos_8</vt:lpstr>
      <vt:lpstr>vid_teplnos_9</vt:lpstr>
      <vt:lpstr>VidTopl</vt:lpstr>
      <vt:lpstr>VidTopl_1</vt:lpstr>
      <vt:lpstr>VidTopl_2</vt:lpstr>
      <vt:lpstr>VidTopl_3</vt:lpstr>
      <vt:lpstr>warmNote</vt:lpstr>
      <vt:lpstr>warmSource</vt:lpstr>
      <vt:lpstr>year_list</vt:lpstr>
      <vt:lpstr>year_list1</vt:lpstr>
    </vt:vector>
  </TitlesOfParts>
  <Company>ФАС России</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title>
  <dc:subject>Предложение регулируемой организации об установлении тарифов в сфере теплоснабжения (цены и тарифы), информация о способах приобретения, стоимости и объемах товаров, необходимых для производства регулируемых товаров и (или) оказания регулируемых услуг</dc:subject>
  <dc:creator>--</dc:creator>
  <cp:lastModifiedBy>Синельцева Елена Владимировна</cp:lastModifiedBy>
  <cp:lastPrinted>2013-08-29T08:11:20Z</cp:lastPrinted>
  <dcterms:created xsi:type="dcterms:W3CDTF">2004-05-21T07:18:45Z</dcterms:created>
  <dcterms:modified xsi:type="dcterms:W3CDTF">2025-02-03T06:29:43Z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Template">
    <vt:bool>true</vt:bool>
  </property>
  <property fmtid="{D5CDD505-2E9C-101B-9397-08002B2CF9AE}" pid="3" name="Version">
    <vt:lpwstr>FAS.JKH.OPEN.INFO.REQUEST.WARM</vt:lpwstr>
  </property>
  <property fmtid="{D5CDD505-2E9C-101B-9397-08002B2CF9AE}" pid="4" name="UserComments">
    <vt:lpwstr/>
  </property>
  <property fmtid="{D5CDD505-2E9C-101B-9397-08002B2CF9AE}" pid="5" name="PeriodLength">
    <vt:lpwstr/>
  </property>
  <property fmtid="{D5CDD505-2E9C-101B-9397-08002B2CF9AE}" pid="6" name="XsltDocFilePath">
    <vt:lpwstr/>
  </property>
  <property fmtid="{D5CDD505-2E9C-101B-9397-08002B2CF9AE}" pid="7" name="XslViewFilePath">
    <vt:lpwstr/>
  </property>
  <property fmtid="{D5CDD505-2E9C-101B-9397-08002B2CF9AE}" pid="8" name="RootDocFilePath">
    <vt:lpwstr/>
  </property>
  <property fmtid="{D5CDD505-2E9C-101B-9397-08002B2CF9AE}" pid="9" name="HtmlTempFilePath">
    <vt:lpwstr/>
  </property>
  <property fmtid="{D5CDD505-2E9C-101B-9397-08002B2CF9AE}" pid="10" name="keywords">
    <vt:lpwstr/>
  </property>
  <property fmtid="{D5CDD505-2E9C-101B-9397-08002B2CF9AE}" pid="11" name="Status">
    <vt:lpwstr>1</vt:lpwstr>
  </property>
  <property fmtid="{D5CDD505-2E9C-101B-9397-08002B2CF9AE}" pid="12" name="CurrentVersion">
    <vt:lpwstr>1.0.2</vt:lpwstr>
  </property>
  <property fmtid="{D5CDD505-2E9C-101B-9397-08002B2CF9AE}" pid="13" name="XMLTempFilePath">
    <vt:lpwstr/>
  </property>
  <property fmtid="{D5CDD505-2E9C-101B-9397-08002B2CF9AE}" pid="14" name="entityid">
    <vt:lpwstr/>
  </property>
  <property fmtid="{D5CDD505-2E9C-101B-9397-08002B2CF9AE}" pid="15" name="Period">
    <vt:lpwstr/>
  </property>
  <property fmtid="{D5CDD505-2E9C-101B-9397-08002B2CF9AE}" pid="16" name="TemplateOperationMode">
    <vt:i4>3</vt:i4>
  </property>
  <property fmtid="{D5CDD505-2E9C-101B-9397-08002B2CF9AE}" pid="17" name="Periodicity">
    <vt:lpwstr>YEAR</vt:lpwstr>
  </property>
  <property fmtid="{D5CDD505-2E9C-101B-9397-08002B2CF9AE}" pid="18" name="TypePlanning">
    <vt:lpwstr>PLAN</vt:lpwstr>
  </property>
  <property fmtid="{D5CDD505-2E9C-101B-9397-08002B2CF9AE}" pid="19" name="ProtectBook">
    <vt:i4>0</vt:i4>
  </property>
</Properties>
</file>