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9020" windowHeight="11415" tabRatio="774" activeTab="0"/>
  </bookViews>
  <sheets>
    <sheet name="1. Electricity" sheetId="1" r:id="rId1"/>
    <sheet name="2. Heat" sheetId="2" r:id="rId2"/>
    <sheet name="3. Fuel rates" sheetId="3" r:id="rId3"/>
    <sheet name="4. Operational efficiency" sheetId="4" r:id="rId4"/>
    <sheet name="5. Electricity&amp;Capacity sales" sheetId="5" r:id="rId5"/>
    <sheet name="6. Power purchases" sheetId="6" r:id="rId6"/>
  </sheets>
  <definedNames>
    <definedName name="_xlnm.Print_Area" localSheetId="0">'1. Electricity'!$A$68</definedName>
    <definedName name="_xlnm.Print_Area" localSheetId="1">'2. Heat'!$X$16</definedName>
    <definedName name="_xlnm.Print_Area" localSheetId="3">'4. Operational efficiency'!$I$22</definedName>
  </definedNames>
  <calcPr fullCalcOnLoad="1"/>
</workbook>
</file>

<file path=xl/sharedStrings.xml><?xml version="1.0" encoding="utf-8"?>
<sst xmlns="http://schemas.openxmlformats.org/spreadsheetml/2006/main" count="182" uniqueCount="82">
  <si>
    <t>-</t>
  </si>
  <si>
    <t>Отпуск тепловой энергии станциями ОАО "ТГК-1" в 1-м полугодии 2011-2012 гг., Гкал</t>
  </si>
  <si>
    <t>Electricity generation, 000' kWh</t>
  </si>
  <si>
    <t>Jan</t>
  </si>
  <si>
    <t>Feb</t>
  </si>
  <si>
    <t>March</t>
  </si>
  <si>
    <t>1Q</t>
  </si>
  <si>
    <t>Apr</t>
  </si>
  <si>
    <t>May</t>
  </si>
  <si>
    <t>June</t>
  </si>
  <si>
    <t>2Q</t>
  </si>
  <si>
    <t>1H</t>
  </si>
  <si>
    <t>Nevsky branch</t>
  </si>
  <si>
    <t>Centralnaya CHPP</t>
  </si>
  <si>
    <t>Pravoberezhnaya CHPP-5</t>
  </si>
  <si>
    <t>Vasileostrovskaya CHPP-7</t>
  </si>
  <si>
    <t>Dubrovskaya CHPP-8</t>
  </si>
  <si>
    <t>Pervomayskaya CHPP-14</t>
  </si>
  <si>
    <t>Avtovskaya CHPP-15</t>
  </si>
  <si>
    <t>Vyborgskaya CHPP-17</t>
  </si>
  <si>
    <t>Severnaya CHPP-21</t>
  </si>
  <si>
    <t>Yuzhnaya CHPP-22</t>
  </si>
  <si>
    <t>Narvskaya HPP-13</t>
  </si>
  <si>
    <t>TOTAL - Nevsky branch</t>
  </si>
  <si>
    <t>Karelsky branch</t>
  </si>
  <si>
    <t>Petrozavodskaya CHPP</t>
  </si>
  <si>
    <t xml:space="preserve">TOTAL - Karelsky branch </t>
  </si>
  <si>
    <t>Kolsky branch</t>
  </si>
  <si>
    <t>Apatitskaya CHPP</t>
  </si>
  <si>
    <t>TOTAL - Kolsky branch</t>
  </si>
  <si>
    <t>Murmanskaya CHPP</t>
  </si>
  <si>
    <t>TOTAL - TGC-1 excl. Murm. CHPP</t>
  </si>
  <si>
    <t>TOTAL - TGC-1 incl. Murm. CHPP</t>
  </si>
  <si>
    <t>Thermal - TOTAL</t>
  </si>
  <si>
    <t>Hydro - TOTAL</t>
  </si>
  <si>
    <t>Heat generation, Gcal</t>
  </si>
  <si>
    <t>Boilers</t>
  </si>
  <si>
    <t>Specific fuel consumption</t>
  </si>
  <si>
    <t>on electricity, g/kWh</t>
  </si>
  <si>
    <t>on heat, kg/Gcal</t>
  </si>
  <si>
    <t>1H 2011</t>
  </si>
  <si>
    <t>1H 2012</t>
  </si>
  <si>
    <t>Specific consumption of fuel on electricity and heat production</t>
  </si>
  <si>
    <t>Average for Nevsky branch</t>
  </si>
  <si>
    <t>Average for Karelsky branch</t>
  </si>
  <si>
    <t>Average for Kolsky branch</t>
  </si>
  <si>
    <t>Average for TGC-1</t>
  </si>
  <si>
    <t>Electric capacity utilization factor, %</t>
  </si>
  <si>
    <t>CHPP</t>
  </si>
  <si>
    <t>HPP</t>
  </si>
  <si>
    <t>CHPP+HPP</t>
  </si>
  <si>
    <t>TGC-1 average</t>
  </si>
  <si>
    <t>Electricity and capacity sales</t>
  </si>
  <si>
    <t>1Q 2011</t>
  </si>
  <si>
    <t>2Q 2011</t>
  </si>
  <si>
    <t>1Q 2012</t>
  </si>
  <si>
    <t>2Q 2012</t>
  </si>
  <si>
    <t>Electricity sales, '000 kWh</t>
  </si>
  <si>
    <t>Capacity sales, MW (monthly average)</t>
  </si>
  <si>
    <t>Regulated contracts</t>
  </si>
  <si>
    <t>Day-ahead market</t>
  </si>
  <si>
    <t>Balancing market</t>
  </si>
  <si>
    <t>Export</t>
  </si>
  <si>
    <t>Retail</t>
  </si>
  <si>
    <t>TOTAL</t>
  </si>
  <si>
    <t>Power delivery contract</t>
  </si>
  <si>
    <t>Forced state generation</t>
  </si>
  <si>
    <t>Competitive Capacity Screening</t>
  </si>
  <si>
    <t>Purchases of electricity and capacity</t>
  </si>
  <si>
    <t>Purchases of electricity ('000 kWh)</t>
  </si>
  <si>
    <t>Purchases of capacity (MW, monthly average)</t>
  </si>
  <si>
    <t>HPPs/NPPs</t>
  </si>
  <si>
    <t>Vuoksinskie HPPs Cascade</t>
  </si>
  <si>
    <t>Ladozhskie HPPs Cascade</t>
  </si>
  <si>
    <t>Vygskie HPPs Cascade</t>
  </si>
  <si>
    <t>Kemskie HPPs Cascade</t>
  </si>
  <si>
    <t>Sunskie HPPs Cascade</t>
  </si>
  <si>
    <t>Malye HPPs group</t>
  </si>
  <si>
    <t>Nivskie HPPs Cascade</t>
  </si>
  <si>
    <t>Pazskie HPPs Cascade</t>
  </si>
  <si>
    <t>Tulomskie HPPs Cascade</t>
  </si>
  <si>
    <t>Serebryanskie HPPs Cascade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</si>
</sst>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&quot;р.&quot;"/>
    <numFmt numFmtId="171" formatCode="0.0%"/>
    <numFmt numFmtId="172" formatCode="0.000"/>
    <numFmt numFmtId="173" formatCode="#,##0.000"/>
    <numFmt numFmtId="174" formatCode="0.0000"/>
    <numFmt numFmtId="175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i/>
      <sz val="11"/>
      <color indexed="9"/>
      <name val="Calibri"/>
      <family val="2"/>
    </font>
    <font>
      <sz val="10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9"/>
      <name val="Calibri"/>
      <family val="2"/>
    </font>
    <font>
      <b/>
      <i/>
      <sz val="11"/>
      <name val="Calibri"/>
      <family val="2"/>
    </font>
    <font>
      <b/>
      <i/>
      <sz val="10"/>
      <name val="Times New Roman"/>
      <family val="1"/>
    </font>
    <font>
      <sz val="16"/>
      <color indexed="9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Times New Roman Cyr"/>
      <family val="0"/>
    </font>
    <font>
      <sz val="9"/>
      <name val="Tahoma"/>
      <family val="2"/>
    </font>
    <font>
      <b/>
      <sz val="14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medium"/>
      <bottom/>
    </border>
    <border>
      <left style="medium"/>
      <right/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5" fontId="22" fillId="0" borderId="0" applyFont="0" applyFill="0" applyBorder="0" applyAlignment="0" applyProtection="0"/>
    <xf numFmtId="0" fontId="22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8" fillId="0" borderId="0">
      <alignment/>
      <protection/>
    </xf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25" fillId="32" borderId="0" applyBorder="0">
      <alignment horizontal="right"/>
      <protection/>
    </xf>
    <xf numFmtId="0" fontId="60" fillId="33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20" borderId="11" xfId="35" applyFont="1" applyBorder="1" applyAlignment="1">
      <alignment horizontal="left" vertical="center"/>
    </xf>
    <xf numFmtId="0" fontId="7" fillId="20" borderId="12" xfId="35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3" fillId="20" borderId="14" xfId="35" applyFont="1" applyBorder="1" applyAlignment="1">
      <alignment horizontal="left" vertical="center" wrapText="1"/>
    </xf>
    <xf numFmtId="0" fontId="3" fillId="0" borderId="15" xfId="35" applyFont="1" applyFill="1" applyBorder="1" applyAlignment="1">
      <alignment/>
    </xf>
    <xf numFmtId="0" fontId="3" fillId="20" borderId="0" xfId="35" applyFont="1" applyBorder="1" applyAlignment="1">
      <alignment horizontal="right"/>
    </xf>
    <xf numFmtId="0" fontId="3" fillId="20" borderId="16" xfId="35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20" borderId="18" xfId="35" applyFont="1" applyBorder="1" applyAlignment="1">
      <alignment horizontal="left" vertical="center"/>
    </xf>
    <xf numFmtId="3" fontId="9" fillId="0" borderId="19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6" fillId="20" borderId="21" xfId="35" applyFont="1" applyBorder="1" applyAlignment="1">
      <alignment horizontal="left" vertical="center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1" fillId="20" borderId="14" xfId="35" applyFont="1" applyBorder="1" applyAlignment="1">
      <alignment horizontal="left" vertical="center"/>
    </xf>
    <xf numFmtId="3" fontId="10" fillId="0" borderId="24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11" fillId="20" borderId="12" xfId="35" applyFont="1" applyBorder="1" applyAlignment="1">
      <alignment horizontal="left" vertical="center"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3" fillId="20" borderId="12" xfId="35" applyFont="1" applyBorder="1" applyAlignment="1">
      <alignment horizontal="left" vertical="center" wrapText="1"/>
    </xf>
    <xf numFmtId="0" fontId="13" fillId="0" borderId="28" xfId="0" applyFont="1" applyFill="1" applyBorder="1" applyAlignment="1">
      <alignment wrapText="1"/>
    </xf>
    <xf numFmtId="3" fontId="12" fillId="0" borderId="22" xfId="0" applyNumberFormat="1" applyFont="1" applyFill="1" applyBorder="1" applyAlignment="1">
      <alignment wrapText="1"/>
    </xf>
    <xf numFmtId="3" fontId="12" fillId="0" borderId="23" xfId="0" applyNumberFormat="1" applyFont="1" applyFill="1" applyBorder="1" applyAlignment="1">
      <alignment wrapText="1"/>
    </xf>
    <xf numFmtId="3" fontId="10" fillId="0" borderId="22" xfId="0" applyNumberFormat="1" applyFont="1" applyFill="1" applyBorder="1" applyAlignment="1">
      <alignment wrapText="1"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wrapText="1"/>
    </xf>
    <xf numFmtId="4" fontId="9" fillId="0" borderId="29" xfId="0" applyNumberFormat="1" applyFont="1" applyBorder="1" applyAlignment="1">
      <alignment horizontal="center"/>
    </xf>
    <xf numFmtId="4" fontId="0" fillId="0" borderId="31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/>
    </xf>
    <xf numFmtId="0" fontId="15" fillId="20" borderId="11" xfId="35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3" fontId="18" fillId="0" borderId="20" xfId="0" applyNumberFormat="1" applyFont="1" applyFill="1" applyBorder="1" applyAlignment="1">
      <alignment vertical="center"/>
    </xf>
    <xf numFmtId="0" fontId="6" fillId="20" borderId="33" xfId="35" applyFont="1" applyBorder="1" applyAlignment="1">
      <alignment horizontal="left" vertical="center"/>
    </xf>
    <xf numFmtId="0" fontId="6" fillId="20" borderId="34" xfId="35" applyFont="1" applyBorder="1" applyAlignment="1">
      <alignment horizontal="left" vertical="center"/>
    </xf>
    <xf numFmtId="0" fontId="6" fillId="20" borderId="35" xfId="35" applyFont="1" applyBorder="1" applyAlignment="1">
      <alignment horizontal="left" vertical="center"/>
    </xf>
    <xf numFmtId="4" fontId="9" fillId="0" borderId="22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0" fontId="43" fillId="20" borderId="33" xfId="35" applyBorder="1" applyAlignment="1">
      <alignment vertical="center"/>
    </xf>
    <xf numFmtId="0" fontId="43" fillId="20" borderId="34" xfId="35" applyBorder="1" applyAlignment="1">
      <alignment vertical="center"/>
    </xf>
    <xf numFmtId="0" fontId="43" fillId="20" borderId="36" xfId="35" applyBorder="1" applyAlignment="1">
      <alignment vertical="center"/>
    </xf>
    <xf numFmtId="0" fontId="6" fillId="20" borderId="37" xfId="35" applyFont="1" applyBorder="1" applyAlignment="1">
      <alignment horizontal="left" vertical="center"/>
    </xf>
    <xf numFmtId="0" fontId="6" fillId="20" borderId="38" xfId="35" applyFont="1" applyBorder="1" applyAlignment="1">
      <alignment horizontal="left" vertical="center"/>
    </xf>
    <xf numFmtId="3" fontId="10" fillId="0" borderId="32" xfId="0" applyNumberFormat="1" applyFont="1" applyFill="1" applyBorder="1" applyAlignment="1">
      <alignment wrapText="1"/>
    </xf>
    <xf numFmtId="3" fontId="10" fillId="0" borderId="23" xfId="0" applyNumberFormat="1" applyFont="1" applyFill="1" applyBorder="1" applyAlignment="1">
      <alignment wrapText="1"/>
    </xf>
    <xf numFmtId="164" fontId="9" fillId="0" borderId="0" xfId="0" applyNumberFormat="1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wrapText="1"/>
    </xf>
    <xf numFmtId="0" fontId="3" fillId="20" borderId="36" xfId="35" applyFont="1" applyBorder="1" applyAlignment="1">
      <alignment horizontal="left" vertical="center" wrapText="1"/>
    </xf>
    <xf numFmtId="164" fontId="10" fillId="0" borderId="16" xfId="0" applyNumberFormat="1" applyFont="1" applyBorder="1" applyAlignment="1">
      <alignment horizontal="center" wrapText="1"/>
    </xf>
    <xf numFmtId="164" fontId="10" fillId="0" borderId="39" xfId="0" applyNumberFormat="1" applyFont="1" applyBorder="1" applyAlignment="1">
      <alignment horizontal="center" wrapText="1"/>
    </xf>
    <xf numFmtId="0" fontId="20" fillId="0" borderId="11" xfId="0" applyFont="1" applyBorder="1" applyAlignment="1">
      <alignment horizontal="justify" wrapText="1"/>
    </xf>
    <xf numFmtId="0" fontId="43" fillId="20" borderId="19" xfId="35" applyBorder="1" applyAlignment="1">
      <alignment/>
    </xf>
    <xf numFmtId="3" fontId="9" fillId="0" borderId="29" xfId="66" applyNumberFormat="1" applyFont="1" applyFill="1" applyBorder="1">
      <alignment/>
      <protection/>
    </xf>
    <xf numFmtId="3" fontId="9" fillId="0" borderId="0" xfId="66" applyNumberFormat="1" applyFont="1" applyFill="1" applyBorder="1">
      <alignment/>
      <protection/>
    </xf>
    <xf numFmtId="3" fontId="9" fillId="0" borderId="22" xfId="66" applyNumberFormat="1" applyFont="1" applyFill="1" applyBorder="1">
      <alignment/>
      <protection/>
    </xf>
    <xf numFmtId="4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3" fontId="9" fillId="0" borderId="33" xfId="66" applyNumberFormat="1" applyFont="1" applyFill="1" applyBorder="1">
      <alignment/>
      <protection/>
    </xf>
    <xf numFmtId="3" fontId="9" fillId="0" borderId="34" xfId="66" applyNumberFormat="1" applyFont="1" applyFill="1" applyBorder="1">
      <alignment/>
      <protection/>
    </xf>
    <xf numFmtId="3" fontId="9" fillId="0" borderId="35" xfId="66" applyNumberFormat="1" applyFont="1" applyFill="1" applyBorder="1">
      <alignment/>
      <protection/>
    </xf>
    <xf numFmtId="3" fontId="1" fillId="0" borderId="16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3" fillId="20" borderId="0" xfId="35" applyNumberFormat="1" applyFont="1" applyBorder="1" applyAlignment="1">
      <alignment/>
    </xf>
    <xf numFmtId="3" fontId="3" fillId="20" borderId="16" xfId="35" applyNumberFormat="1" applyFont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wrapText="1"/>
    </xf>
    <xf numFmtId="0" fontId="4" fillId="0" borderId="41" xfId="0" applyFont="1" applyFill="1" applyBorder="1" applyAlignment="1">
      <alignment horizontal="center" vertical="center"/>
    </xf>
    <xf numFmtId="0" fontId="3" fillId="20" borderId="36" xfId="35" applyFont="1" applyBorder="1" applyAlignment="1">
      <alignment horizontal="center" vertical="center"/>
    </xf>
    <xf numFmtId="0" fontId="3" fillId="20" borderId="16" xfId="35" applyFont="1" applyBorder="1" applyAlignment="1">
      <alignment horizontal="center" vertical="center"/>
    </xf>
    <xf numFmtId="0" fontId="15" fillId="20" borderId="18" xfId="35" applyFont="1" applyBorder="1" applyAlignment="1">
      <alignment horizontal="center" vertical="center" wrapText="1"/>
    </xf>
    <xf numFmtId="0" fontId="14" fillId="20" borderId="33" xfId="35" applyFont="1" applyBorder="1" applyAlignment="1">
      <alignment/>
    </xf>
    <xf numFmtId="165" fontId="0" fillId="0" borderId="0" xfId="0" applyNumberFormat="1" applyAlignment="1">
      <alignment/>
    </xf>
    <xf numFmtId="3" fontId="9" fillId="0" borderId="0" xfId="66" applyNumberFormat="1" applyFont="1" applyFill="1" applyBorder="1" applyAlignment="1">
      <alignment horizontal="right"/>
      <protection/>
    </xf>
    <xf numFmtId="4" fontId="0" fillId="0" borderId="0" xfId="0" applyNumberFormat="1" applyAlignment="1">
      <alignment/>
    </xf>
    <xf numFmtId="3" fontId="9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4" fontId="9" fillId="0" borderId="30" xfId="0" applyNumberFormat="1" applyFont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3" fillId="20" borderId="17" xfId="35" applyNumberFormat="1" applyFont="1" applyBorder="1" applyAlignment="1">
      <alignment/>
    </xf>
    <xf numFmtId="3" fontId="3" fillId="20" borderId="39" xfId="35" applyNumberFormat="1" applyFont="1" applyBorder="1" applyAlignment="1">
      <alignment/>
    </xf>
    <xf numFmtId="165" fontId="51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20" xfId="0" applyFont="1" applyBorder="1" applyAlignment="1">
      <alignment horizontal="center" vertical="center" wrapText="1"/>
    </xf>
    <xf numFmtId="0" fontId="26" fillId="20" borderId="20" xfId="35" applyFont="1" applyBorder="1" applyAlignment="1">
      <alignment horizontal="center" vertical="center"/>
    </xf>
    <xf numFmtId="0" fontId="2" fillId="20" borderId="37" xfId="35" applyFont="1" applyBorder="1" applyAlignment="1">
      <alignment vertical="center"/>
    </xf>
    <xf numFmtId="0" fontId="43" fillId="20" borderId="42" xfId="35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0" borderId="39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3" fontId="1" fillId="0" borderId="29" xfId="0" applyNumberFormat="1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8" fillId="0" borderId="19" xfId="0" applyNumberFormat="1" applyFont="1" applyFill="1" applyBorder="1" applyAlignment="1">
      <alignment vertical="center"/>
    </xf>
    <xf numFmtId="165" fontId="1" fillId="0" borderId="29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165" fontId="1" fillId="0" borderId="30" xfId="0" applyNumberFormat="1" applyFont="1" applyFill="1" applyBorder="1" applyAlignment="1">
      <alignment horizontal="right" vertical="center"/>
    </xf>
    <xf numFmtId="165" fontId="9" fillId="0" borderId="0" xfId="0" applyNumberFormat="1" applyFont="1" applyBorder="1" applyAlignment="1">
      <alignment vertical="center"/>
    </xf>
    <xf numFmtId="165" fontId="1" fillId="0" borderId="17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7" xfId="0" applyNumberFormat="1" applyFont="1" applyFill="1" applyBorder="1" applyAlignment="1">
      <alignment vertical="center"/>
    </xf>
    <xf numFmtId="165" fontId="9" fillId="0" borderId="0" xfId="0" applyNumberFormat="1" applyFont="1" applyBorder="1" applyAlignment="1">
      <alignment horizontal="right" vertical="center"/>
    </xf>
    <xf numFmtId="165" fontId="1" fillId="0" borderId="16" xfId="0" applyNumberFormat="1" applyFont="1" applyFill="1" applyBorder="1" applyAlignment="1">
      <alignment horizontal="right" vertical="center"/>
    </xf>
    <xf numFmtId="165" fontId="1" fillId="0" borderId="39" xfId="0" applyNumberFormat="1" applyFont="1" applyFill="1" applyBorder="1" applyAlignment="1">
      <alignment horizontal="right" vertical="center"/>
    </xf>
    <xf numFmtId="165" fontId="9" fillId="0" borderId="16" xfId="0" applyNumberFormat="1" applyFont="1" applyFill="1" applyBorder="1" applyAlignment="1">
      <alignment vertical="center"/>
    </xf>
    <xf numFmtId="4" fontId="10" fillId="0" borderId="31" xfId="0" applyNumberFormat="1" applyFont="1" applyFill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165" fontId="9" fillId="0" borderId="20" xfId="0" applyNumberFormat="1" applyFont="1" applyBorder="1" applyAlignment="1">
      <alignment horizontal="center" vertical="center" wrapText="1"/>
    </xf>
    <xf numFmtId="0" fontId="43" fillId="20" borderId="33" xfId="35" applyBorder="1" applyAlignment="1">
      <alignment/>
    </xf>
    <xf numFmtId="0" fontId="3" fillId="20" borderId="39" xfId="35" applyFont="1" applyBorder="1" applyAlignment="1">
      <alignment horizontal="center" vertical="center"/>
    </xf>
    <xf numFmtId="0" fontId="43" fillId="20" borderId="17" xfId="35" applyBorder="1" applyAlignment="1">
      <alignment/>
    </xf>
    <xf numFmtId="0" fontId="3" fillId="0" borderId="0" xfId="35" applyFont="1" applyFill="1" applyBorder="1" applyAlignment="1">
      <alignment horizontal="center" vertical="center"/>
    </xf>
    <xf numFmtId="0" fontId="3" fillId="0" borderId="17" xfId="35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3" fillId="0" borderId="19" xfId="35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35" applyFont="1" applyFill="1" applyBorder="1" applyAlignment="1">
      <alignment vertical="center"/>
    </xf>
    <xf numFmtId="0" fontId="11" fillId="20" borderId="43" xfId="35" applyFont="1" applyBorder="1" applyAlignment="1">
      <alignment horizontal="left" vertical="center"/>
    </xf>
    <xf numFmtId="0" fontId="11" fillId="20" borderId="10" xfId="35" applyFont="1" applyBorder="1" applyAlignment="1">
      <alignment horizontal="left" vertical="center"/>
    </xf>
    <xf numFmtId="0" fontId="11" fillId="20" borderId="44" xfId="35" applyFont="1" applyBorder="1" applyAlignment="1">
      <alignment horizontal="left" vertical="center"/>
    </xf>
    <xf numFmtId="0" fontId="6" fillId="20" borderId="45" xfId="35" applyFont="1" applyBorder="1" applyAlignment="1">
      <alignment horizontal="left" vertical="center"/>
    </xf>
    <xf numFmtId="4" fontId="9" fillId="0" borderId="46" xfId="0" applyNumberFormat="1" applyFont="1" applyBorder="1" applyAlignment="1">
      <alignment horizontal="center" vertical="center"/>
    </xf>
    <xf numFmtId="4" fontId="0" fillId="0" borderId="47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9" fillId="0" borderId="48" xfId="0" applyNumberFormat="1" applyFont="1" applyBorder="1" applyAlignment="1">
      <alignment horizontal="center"/>
    </xf>
    <xf numFmtId="4" fontId="9" fillId="0" borderId="49" xfId="0" applyNumberFormat="1" applyFont="1" applyBorder="1" applyAlignment="1">
      <alignment horizontal="center"/>
    </xf>
    <xf numFmtId="4" fontId="9" fillId="0" borderId="48" xfId="0" applyNumberFormat="1" applyFont="1" applyBorder="1" applyAlignment="1">
      <alignment horizontal="center" vertical="center"/>
    </xf>
    <xf numFmtId="4" fontId="9" fillId="0" borderId="50" xfId="0" applyNumberFormat="1" applyFont="1" applyBorder="1" applyAlignment="1">
      <alignment horizontal="center" vertical="center"/>
    </xf>
    <xf numFmtId="4" fontId="9" fillId="0" borderId="4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2" fillId="20" borderId="11" xfId="35" applyFont="1" applyBorder="1" applyAlignment="1">
      <alignment horizontal="center" vertical="center"/>
    </xf>
    <xf numFmtId="0" fontId="2" fillId="20" borderId="19" xfId="35" applyFont="1" applyBorder="1" applyAlignment="1">
      <alignment horizontal="center" vertical="center"/>
    </xf>
    <xf numFmtId="0" fontId="2" fillId="20" borderId="20" xfId="35" applyFont="1" applyBorder="1" applyAlignment="1">
      <alignment horizontal="center" vertical="center"/>
    </xf>
    <xf numFmtId="0" fontId="2" fillId="20" borderId="0" xfId="35" applyFont="1" applyBorder="1" applyAlignment="1">
      <alignment horizontal="center" vertical="center"/>
    </xf>
    <xf numFmtId="0" fontId="2" fillId="20" borderId="16" xfId="35" applyFont="1" applyBorder="1" applyAlignment="1">
      <alignment horizontal="center" vertical="center"/>
    </xf>
    <xf numFmtId="0" fontId="2" fillId="20" borderId="18" xfId="35" applyFont="1" applyBorder="1" applyAlignment="1">
      <alignment horizontal="center" vertical="center"/>
    </xf>
    <xf numFmtId="0" fontId="43" fillId="20" borderId="33" xfId="35" applyBorder="1" applyAlignment="1">
      <alignment horizontal="center" vertical="center"/>
    </xf>
    <xf numFmtId="0" fontId="43" fillId="20" borderId="34" xfId="35" applyBorder="1" applyAlignment="1">
      <alignment horizontal="center" vertical="center"/>
    </xf>
    <xf numFmtId="0" fontId="43" fillId="20" borderId="36" xfId="35" applyBorder="1" applyAlignment="1">
      <alignment horizontal="center" vertical="center"/>
    </xf>
    <xf numFmtId="0" fontId="3" fillId="20" borderId="33" xfId="35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20" borderId="39" xfId="35" applyFont="1" applyBorder="1" applyAlignment="1">
      <alignment horizontal="center" vertical="center"/>
    </xf>
    <xf numFmtId="0" fontId="16" fillId="34" borderId="11" xfId="35" applyFont="1" applyFill="1" applyBorder="1" applyAlignment="1">
      <alignment horizontal="center" vertical="center"/>
    </xf>
    <xf numFmtId="0" fontId="16" fillId="34" borderId="19" xfId="35" applyFont="1" applyFill="1" applyBorder="1" applyAlignment="1">
      <alignment horizontal="center" vertical="center"/>
    </xf>
    <xf numFmtId="0" fontId="16" fillId="34" borderId="46" xfId="35" applyFont="1" applyFill="1" applyBorder="1" applyAlignment="1">
      <alignment horizontal="center" vertical="center"/>
    </xf>
    <xf numFmtId="0" fontId="16" fillId="34" borderId="45" xfId="35" applyFont="1" applyFill="1" applyBorder="1" applyAlignment="1">
      <alignment horizontal="center" vertical="center"/>
    </xf>
    <xf numFmtId="0" fontId="16" fillId="34" borderId="24" xfId="35" applyFont="1" applyFill="1" applyBorder="1" applyAlignment="1">
      <alignment horizontal="center" vertical="center"/>
    </xf>
    <xf numFmtId="0" fontId="16" fillId="34" borderId="25" xfId="35" applyFont="1" applyFill="1" applyBorder="1" applyAlignment="1">
      <alignment horizontal="center" vertical="center"/>
    </xf>
    <xf numFmtId="0" fontId="2" fillId="20" borderId="11" xfId="35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1" fillId="20" borderId="11" xfId="35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2" fillId="20" borderId="16" xfId="35" applyFont="1" applyBorder="1" applyAlignment="1">
      <alignment horizontal="center" vertical="center" wrapText="1"/>
    </xf>
    <xf numFmtId="0" fontId="2" fillId="20" borderId="18" xfId="35" applyFont="1" applyBorder="1" applyAlignment="1">
      <alignment horizontal="center"/>
    </xf>
    <xf numFmtId="0" fontId="17" fillId="0" borderId="11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Distribution model DTEK v.01" xfId="33"/>
    <cellStyle name="Normal_Sheet1 (2)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Лист1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Финансовый 2" xfId="77"/>
    <cellStyle name="Финансовый 2 2" xfId="78"/>
    <cellStyle name="Финансовый 3" xfId="79"/>
    <cellStyle name="Финансовый 4" xfId="80"/>
    <cellStyle name="Формула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showGridLines="0" tabSelected="1" zoomScale="70" zoomScaleNormal="70" workbookViewId="0" topLeftCell="A1">
      <selection activeCell="F46" sqref="F46"/>
    </sheetView>
  </sheetViews>
  <sheetFormatPr defaultColWidth="9.140625" defaultRowHeight="15"/>
  <cols>
    <col min="1" max="1" width="30.28125" style="0" customWidth="1"/>
    <col min="2" max="4" width="12.00390625" style="0" bestFit="1" customWidth="1"/>
    <col min="5" max="9" width="12.00390625" style="0" customWidth="1"/>
    <col min="10" max="10" width="13.00390625" style="0" bestFit="1" customWidth="1"/>
    <col min="11" max="11" width="13.140625" style="0" customWidth="1"/>
    <col min="12" max="12" width="12.28125" style="0" customWidth="1"/>
    <col min="13" max="17" width="11.421875" style="0" customWidth="1"/>
    <col min="18" max="18" width="13.57421875" style="0" customWidth="1"/>
    <col min="19" max="19" width="13.00390625" style="0" customWidth="1"/>
    <col min="20" max="20" width="21.57421875" style="0" customWidth="1"/>
    <col min="21" max="21" width="12.421875" style="0" customWidth="1"/>
    <col min="22" max="22" width="17.421875" style="0" customWidth="1"/>
    <col min="23" max="23" width="13.00390625" style="0" customWidth="1"/>
    <col min="24" max="24" width="12.00390625" style="0" bestFit="1" customWidth="1"/>
    <col min="25" max="25" width="15.7109375" style="0" customWidth="1"/>
    <col min="27" max="27" width="13.8515625" style="0" customWidth="1"/>
  </cols>
  <sheetData>
    <row r="1" spans="1:19" ht="21">
      <c r="A1" s="179" t="s">
        <v>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28" ht="21">
      <c r="A2" s="154"/>
      <c r="B2" s="176">
        <v>2011</v>
      </c>
      <c r="C2" s="177"/>
      <c r="D2" s="177"/>
      <c r="E2" s="177"/>
      <c r="F2" s="177"/>
      <c r="G2" s="177"/>
      <c r="H2" s="177"/>
      <c r="I2" s="177"/>
      <c r="J2" s="178"/>
      <c r="K2" s="176">
        <v>2012</v>
      </c>
      <c r="L2" s="177"/>
      <c r="M2" s="177"/>
      <c r="N2" s="177"/>
      <c r="O2" s="177"/>
      <c r="P2" s="177"/>
      <c r="Q2" s="177"/>
      <c r="R2" s="177"/>
      <c r="S2" s="178"/>
      <c r="T2" s="104"/>
      <c r="U2" s="104"/>
      <c r="V2" s="104"/>
      <c r="W2" s="104"/>
      <c r="X2" s="104"/>
      <c r="Y2" s="104"/>
      <c r="Z2" s="104"/>
      <c r="AA2" s="104"/>
      <c r="AB2" s="104"/>
    </row>
    <row r="3" spans="1:28" ht="15.75">
      <c r="A3" s="91"/>
      <c r="B3" s="91" t="s">
        <v>3</v>
      </c>
      <c r="C3" s="92" t="s">
        <v>4</v>
      </c>
      <c r="D3" s="92" t="s">
        <v>5</v>
      </c>
      <c r="E3" s="155" t="s">
        <v>6</v>
      </c>
      <c r="F3" s="91" t="s">
        <v>7</v>
      </c>
      <c r="G3" s="92" t="s">
        <v>8</v>
      </c>
      <c r="H3" s="92" t="s">
        <v>9</v>
      </c>
      <c r="I3" s="92" t="s">
        <v>10</v>
      </c>
      <c r="J3" s="155" t="s">
        <v>11</v>
      </c>
      <c r="K3" s="91" t="s">
        <v>3</v>
      </c>
      <c r="L3" s="92" t="s">
        <v>4</v>
      </c>
      <c r="M3" s="92" t="s">
        <v>5</v>
      </c>
      <c r="N3" s="155" t="s">
        <v>6</v>
      </c>
      <c r="O3" s="91" t="s">
        <v>7</v>
      </c>
      <c r="P3" s="92" t="s">
        <v>8</v>
      </c>
      <c r="Q3" s="92" t="s">
        <v>9</v>
      </c>
      <c r="R3" s="92" t="s">
        <v>10</v>
      </c>
      <c r="S3" s="155" t="s">
        <v>11</v>
      </c>
      <c r="T3" s="104"/>
      <c r="U3" s="104"/>
      <c r="V3" s="104"/>
      <c r="W3" s="104"/>
      <c r="X3" s="104"/>
      <c r="Y3" s="104"/>
      <c r="Z3" s="104"/>
      <c r="AA3" s="104"/>
      <c r="AB3" s="104"/>
    </row>
    <row r="4" spans="1:28" ht="15.75">
      <c r="A4" s="90" t="s">
        <v>12</v>
      </c>
      <c r="B4" s="11"/>
      <c r="C4" s="11"/>
      <c r="D4" s="11"/>
      <c r="E4" s="11"/>
      <c r="F4" s="11"/>
      <c r="G4" s="11"/>
      <c r="H4" s="11"/>
      <c r="I4" s="11"/>
      <c r="J4" s="12"/>
      <c r="K4" s="11"/>
      <c r="L4" s="11"/>
      <c r="M4" s="11"/>
      <c r="N4" s="11"/>
      <c r="O4" s="11"/>
      <c r="P4" s="11"/>
      <c r="Q4" s="11"/>
      <c r="R4" s="11"/>
      <c r="S4" s="12"/>
      <c r="T4" s="104"/>
      <c r="U4" s="104"/>
      <c r="V4" s="104"/>
      <c r="W4" s="104"/>
      <c r="X4" s="104"/>
      <c r="Y4" s="104"/>
      <c r="Z4" s="104"/>
      <c r="AA4" s="104"/>
      <c r="AB4" s="104"/>
    </row>
    <row r="5" spans="1:28" ht="15">
      <c r="A5" s="47" t="s">
        <v>13</v>
      </c>
      <c r="B5" s="71">
        <v>54231.197</v>
      </c>
      <c r="C5" s="71">
        <v>49249.812</v>
      </c>
      <c r="D5" s="36">
        <v>53020.887</v>
      </c>
      <c r="E5" s="36">
        <v>156501.896</v>
      </c>
      <c r="F5" s="36">
        <v>51184.435</v>
      </c>
      <c r="G5" s="36">
        <v>34378.013999999996</v>
      </c>
      <c r="H5" s="36">
        <v>16203.475</v>
      </c>
      <c r="I5" s="36">
        <v>101765.924</v>
      </c>
      <c r="J5" s="37">
        <v>258267.82</v>
      </c>
      <c r="K5" s="71">
        <v>54651.491</v>
      </c>
      <c r="L5" s="71">
        <v>50966.368</v>
      </c>
      <c r="M5" s="36">
        <v>55007.364</v>
      </c>
      <c r="N5" s="36">
        <v>160625.223</v>
      </c>
      <c r="O5" s="36">
        <v>49466.832</v>
      </c>
      <c r="P5" s="36">
        <v>27892.424</v>
      </c>
      <c r="Q5" s="36">
        <v>14380.93</v>
      </c>
      <c r="R5" s="36">
        <v>91740.186</v>
      </c>
      <c r="S5" s="37">
        <v>252365.409</v>
      </c>
      <c r="T5" s="95"/>
      <c r="U5" s="104"/>
      <c r="V5" s="104"/>
      <c r="W5" s="104"/>
      <c r="X5" s="104"/>
      <c r="Y5" s="104"/>
      <c r="Z5" s="104"/>
      <c r="AA5" s="104"/>
      <c r="AB5" s="104"/>
    </row>
    <row r="6" spans="1:28" ht="15">
      <c r="A6" s="48" t="s">
        <v>14</v>
      </c>
      <c r="B6" s="72">
        <v>116381.588</v>
      </c>
      <c r="C6" s="24">
        <v>82562.099</v>
      </c>
      <c r="D6" s="24">
        <v>129750.56</v>
      </c>
      <c r="E6" s="24">
        <v>328694.247</v>
      </c>
      <c r="F6" s="24">
        <v>62507.781</v>
      </c>
      <c r="G6" s="24">
        <v>87894.072</v>
      </c>
      <c r="H6" s="24">
        <v>106585.208</v>
      </c>
      <c r="I6" s="24">
        <v>256987.061</v>
      </c>
      <c r="J6" s="25">
        <v>585681.308</v>
      </c>
      <c r="K6" s="72">
        <v>83027.795</v>
      </c>
      <c r="L6" s="24">
        <v>124199.611</v>
      </c>
      <c r="M6" s="24">
        <v>127878.213</v>
      </c>
      <c r="N6" s="24">
        <v>335105.619</v>
      </c>
      <c r="O6" s="24">
        <v>83838.642</v>
      </c>
      <c r="P6" s="24">
        <v>78128.839</v>
      </c>
      <c r="Q6" s="24">
        <v>75368.872</v>
      </c>
      <c r="R6" s="24">
        <v>237336.353</v>
      </c>
      <c r="S6" s="25">
        <v>572441.972</v>
      </c>
      <c r="T6" s="95"/>
      <c r="U6" s="104"/>
      <c r="V6" s="104"/>
      <c r="W6" s="104"/>
      <c r="X6" s="104"/>
      <c r="Y6" s="104"/>
      <c r="Z6" s="104"/>
      <c r="AA6" s="104"/>
      <c r="AB6" s="104"/>
    </row>
    <row r="7" spans="1:28" ht="15">
      <c r="A7" s="48" t="s">
        <v>15</v>
      </c>
      <c r="B7" s="72">
        <v>99877.575</v>
      </c>
      <c r="C7" s="72">
        <v>90076.486</v>
      </c>
      <c r="D7" s="24">
        <v>97195.055</v>
      </c>
      <c r="E7" s="24">
        <v>287149.116</v>
      </c>
      <c r="F7" s="24">
        <v>85013.45</v>
      </c>
      <c r="G7" s="24">
        <v>51114.008</v>
      </c>
      <c r="H7" s="24">
        <v>24961.474</v>
      </c>
      <c r="I7" s="24">
        <v>161088.93199999997</v>
      </c>
      <c r="J7" s="25">
        <v>448238.04799999995</v>
      </c>
      <c r="K7" s="72">
        <v>98373.513</v>
      </c>
      <c r="L7" s="72">
        <v>93214.04</v>
      </c>
      <c r="M7" s="24">
        <v>94573.747</v>
      </c>
      <c r="N7" s="24">
        <v>286161.3</v>
      </c>
      <c r="O7" s="24">
        <v>84124.834</v>
      </c>
      <c r="P7" s="24">
        <v>50560.891</v>
      </c>
      <c r="Q7" s="24">
        <v>22450.31</v>
      </c>
      <c r="R7" s="24">
        <v>157136.035</v>
      </c>
      <c r="S7" s="25">
        <v>443297.335</v>
      </c>
      <c r="T7" s="95"/>
      <c r="U7" s="104"/>
      <c r="V7" s="104"/>
      <c r="W7" s="104"/>
      <c r="X7" s="104"/>
      <c r="Y7" s="104"/>
      <c r="Z7" s="104"/>
      <c r="AA7" s="104"/>
      <c r="AB7" s="104"/>
    </row>
    <row r="8" spans="1:28" ht="15">
      <c r="A8" s="48" t="s">
        <v>16</v>
      </c>
      <c r="B8" s="72">
        <v>32673.62</v>
      </c>
      <c r="C8" s="72">
        <v>44930.188</v>
      </c>
      <c r="D8" s="24">
        <v>33807.152</v>
      </c>
      <c r="E8" s="24">
        <v>111410.96</v>
      </c>
      <c r="F8" s="24">
        <v>15780.596</v>
      </c>
      <c r="G8" s="24">
        <v>14734.104</v>
      </c>
      <c r="H8" s="24">
        <v>16200.18</v>
      </c>
      <c r="I8" s="24">
        <v>46714.88</v>
      </c>
      <c r="J8" s="25">
        <v>158125.84</v>
      </c>
      <c r="K8" s="72">
        <v>30138.372</v>
      </c>
      <c r="L8" s="72">
        <v>36157.448</v>
      </c>
      <c r="M8" s="24">
        <v>17906.248</v>
      </c>
      <c r="N8" s="24">
        <v>84202.068</v>
      </c>
      <c r="O8" s="24">
        <v>15613.264</v>
      </c>
      <c r="P8" s="24">
        <v>15212.184</v>
      </c>
      <c r="Q8" s="24">
        <v>15061.752</v>
      </c>
      <c r="R8" s="24">
        <v>45887.2</v>
      </c>
      <c r="S8" s="25">
        <v>130089.268</v>
      </c>
      <c r="T8" s="95"/>
      <c r="U8" s="104"/>
      <c r="V8" s="104"/>
      <c r="W8" s="104"/>
      <c r="X8" s="104"/>
      <c r="Y8" s="104"/>
      <c r="Z8" s="104"/>
      <c r="AA8" s="104"/>
      <c r="AB8" s="104"/>
    </row>
    <row r="9" spans="1:28" ht="15">
      <c r="A9" s="48" t="s">
        <v>17</v>
      </c>
      <c r="B9" s="72">
        <v>227543.786</v>
      </c>
      <c r="C9" s="72">
        <v>186138.436</v>
      </c>
      <c r="D9" s="24">
        <v>172126.51</v>
      </c>
      <c r="E9" s="24">
        <v>585808.732</v>
      </c>
      <c r="F9" s="24">
        <v>168401.824</v>
      </c>
      <c r="G9" s="24">
        <v>109290.545</v>
      </c>
      <c r="H9" s="24">
        <v>140981.25</v>
      </c>
      <c r="I9" s="24">
        <v>418673.619</v>
      </c>
      <c r="J9" s="25">
        <v>1004482.351</v>
      </c>
      <c r="K9" s="72">
        <v>228458.36</v>
      </c>
      <c r="L9" s="72">
        <v>266159.985</v>
      </c>
      <c r="M9" s="24">
        <v>263567.391</v>
      </c>
      <c r="N9" s="24">
        <v>758185.736</v>
      </c>
      <c r="O9" s="24">
        <v>241216.467</v>
      </c>
      <c r="P9" s="24">
        <v>146626.57</v>
      </c>
      <c r="Q9" s="24">
        <v>124175.772</v>
      </c>
      <c r="R9" s="24">
        <v>512018.809</v>
      </c>
      <c r="S9" s="25">
        <v>1270204.545</v>
      </c>
      <c r="T9" s="95"/>
      <c r="U9" s="104"/>
      <c r="V9" s="104"/>
      <c r="W9" s="104"/>
      <c r="X9" s="104"/>
      <c r="Y9" s="104"/>
      <c r="Z9" s="104"/>
      <c r="AA9" s="104"/>
      <c r="AB9" s="104"/>
    </row>
    <row r="10" spans="1:28" ht="15">
      <c r="A10" s="48" t="s">
        <v>18</v>
      </c>
      <c r="B10" s="72">
        <v>209333.965</v>
      </c>
      <c r="C10" s="72">
        <v>171037.547</v>
      </c>
      <c r="D10" s="24">
        <v>200321.093</v>
      </c>
      <c r="E10" s="24">
        <v>580692.605</v>
      </c>
      <c r="F10" s="24">
        <v>159891.394</v>
      </c>
      <c r="G10" s="24">
        <v>96627.758</v>
      </c>
      <c r="H10" s="24">
        <v>48297.876</v>
      </c>
      <c r="I10" s="24">
        <v>304817.028</v>
      </c>
      <c r="J10" s="25">
        <v>885509.6329999999</v>
      </c>
      <c r="K10" s="72">
        <v>192648.966</v>
      </c>
      <c r="L10" s="72">
        <v>202959.691</v>
      </c>
      <c r="M10" s="24">
        <v>199761.987</v>
      </c>
      <c r="N10" s="24">
        <v>595370.644</v>
      </c>
      <c r="O10" s="24">
        <v>151659.741</v>
      </c>
      <c r="P10" s="24">
        <v>89476.383</v>
      </c>
      <c r="Q10" s="24">
        <v>46065.151</v>
      </c>
      <c r="R10" s="24">
        <v>287201.275</v>
      </c>
      <c r="S10" s="25">
        <v>882571.919</v>
      </c>
      <c r="T10" s="95"/>
      <c r="U10" s="104"/>
      <c r="V10" s="104"/>
      <c r="W10" s="104"/>
      <c r="X10" s="104"/>
      <c r="Y10" s="104"/>
      <c r="Z10" s="104"/>
      <c r="AA10" s="104"/>
      <c r="AB10" s="104"/>
    </row>
    <row r="11" spans="1:28" ht="15">
      <c r="A11" s="48" t="s">
        <v>19</v>
      </c>
      <c r="B11" s="72">
        <v>110645.916</v>
      </c>
      <c r="C11" s="72">
        <v>91763.024</v>
      </c>
      <c r="D11" s="24">
        <v>100403.138</v>
      </c>
      <c r="E11" s="24">
        <v>302812.078</v>
      </c>
      <c r="F11" s="24">
        <v>94538.68</v>
      </c>
      <c r="G11" s="24">
        <v>85006.655</v>
      </c>
      <c r="H11" s="24">
        <v>73326.201</v>
      </c>
      <c r="I11" s="24">
        <v>252871.536</v>
      </c>
      <c r="J11" s="25">
        <v>555683.614</v>
      </c>
      <c r="K11" s="72">
        <v>110117.356</v>
      </c>
      <c r="L11" s="72">
        <v>112520.221</v>
      </c>
      <c r="M11" s="24">
        <v>78823.954</v>
      </c>
      <c r="N11" s="24">
        <v>301461.531</v>
      </c>
      <c r="O11" s="24">
        <v>71803.676</v>
      </c>
      <c r="P11" s="24">
        <v>68478.642</v>
      </c>
      <c r="Q11" s="24">
        <v>50145.988</v>
      </c>
      <c r="R11" s="24">
        <v>190428.306</v>
      </c>
      <c r="S11" s="25">
        <v>491889.837</v>
      </c>
      <c r="T11" s="95"/>
      <c r="U11" s="104"/>
      <c r="V11" s="104"/>
      <c r="W11" s="104"/>
      <c r="X11" s="104"/>
      <c r="Y11" s="104"/>
      <c r="Z11" s="104"/>
      <c r="AA11" s="104"/>
      <c r="AB11" s="104"/>
    </row>
    <row r="12" spans="1:28" ht="15">
      <c r="A12" s="48" t="s">
        <v>20</v>
      </c>
      <c r="B12" s="72">
        <v>267657.68</v>
      </c>
      <c r="C12" s="72">
        <v>239600.048</v>
      </c>
      <c r="D12" s="24">
        <v>245649.008</v>
      </c>
      <c r="E12" s="24">
        <v>752906.736</v>
      </c>
      <c r="F12" s="24">
        <v>215449.456</v>
      </c>
      <c r="G12" s="24">
        <v>145161.4</v>
      </c>
      <c r="H12" s="24">
        <v>118431.968</v>
      </c>
      <c r="I12" s="24">
        <v>479042.824</v>
      </c>
      <c r="J12" s="25">
        <v>1231949.56</v>
      </c>
      <c r="K12" s="72">
        <v>258567.248</v>
      </c>
      <c r="L12" s="72">
        <v>244465.992</v>
      </c>
      <c r="M12" s="24">
        <v>250081.792</v>
      </c>
      <c r="N12" s="24">
        <v>753115.032</v>
      </c>
      <c r="O12" s="24">
        <v>224954.848</v>
      </c>
      <c r="P12" s="24">
        <v>151077.8</v>
      </c>
      <c r="Q12" s="24">
        <v>116071.424</v>
      </c>
      <c r="R12" s="24">
        <v>492104.072</v>
      </c>
      <c r="S12" s="25">
        <v>1245219.104</v>
      </c>
      <c r="T12" s="95"/>
      <c r="U12" s="104"/>
      <c r="V12" s="104"/>
      <c r="W12" s="104"/>
      <c r="X12" s="104"/>
      <c r="Y12" s="104"/>
      <c r="Z12" s="104"/>
      <c r="AA12" s="104"/>
      <c r="AB12" s="104"/>
    </row>
    <row r="13" spans="1:28" ht="15">
      <c r="A13" s="48" t="s">
        <v>21</v>
      </c>
      <c r="B13" s="72">
        <v>515367.963</v>
      </c>
      <c r="C13" s="72">
        <v>517867.8</v>
      </c>
      <c r="D13" s="24">
        <v>441373.964</v>
      </c>
      <c r="E13" s="24">
        <v>1474609.727</v>
      </c>
      <c r="F13" s="24">
        <v>537988.88</v>
      </c>
      <c r="G13" s="24">
        <v>475210.025</v>
      </c>
      <c r="H13" s="24">
        <v>371514.697</v>
      </c>
      <c r="I13" s="24">
        <v>1384713.602</v>
      </c>
      <c r="J13" s="25">
        <v>2859323.329</v>
      </c>
      <c r="K13" s="72">
        <v>417826.772</v>
      </c>
      <c r="L13" s="72">
        <v>737071.44</v>
      </c>
      <c r="M13" s="24">
        <v>556670.284</v>
      </c>
      <c r="N13" s="24">
        <v>1711568.496</v>
      </c>
      <c r="O13" s="24">
        <v>566996.584</v>
      </c>
      <c r="P13" s="24">
        <v>337077.867</v>
      </c>
      <c r="Q13" s="24">
        <v>276434.987</v>
      </c>
      <c r="R13" s="24">
        <v>1180509.438</v>
      </c>
      <c r="S13" s="25">
        <v>2892077.934</v>
      </c>
      <c r="T13" s="95"/>
      <c r="U13" s="104"/>
      <c r="V13" s="104"/>
      <c r="W13" s="104"/>
      <c r="X13" s="104"/>
      <c r="Y13" s="104"/>
      <c r="Z13" s="104"/>
      <c r="AA13" s="104"/>
      <c r="AB13" s="104"/>
    </row>
    <row r="14" spans="1:28" ht="15">
      <c r="A14" s="48" t="s">
        <v>22</v>
      </c>
      <c r="B14" s="72">
        <v>62163.383</v>
      </c>
      <c r="C14" s="72">
        <v>61920.672</v>
      </c>
      <c r="D14" s="24">
        <v>64258.247</v>
      </c>
      <c r="E14" s="24">
        <v>188342.302</v>
      </c>
      <c r="F14" s="24">
        <v>82554.878</v>
      </c>
      <c r="G14" s="24">
        <v>94489.223</v>
      </c>
      <c r="H14" s="24">
        <v>77474.592</v>
      </c>
      <c r="I14" s="24">
        <v>254518.693</v>
      </c>
      <c r="J14" s="25">
        <v>442860.995</v>
      </c>
      <c r="K14" s="72">
        <v>37227.608</v>
      </c>
      <c r="L14" s="72">
        <v>29388.745</v>
      </c>
      <c r="M14" s="24">
        <v>49964.832</v>
      </c>
      <c r="N14" s="24">
        <v>116581.185</v>
      </c>
      <c r="O14" s="24">
        <v>63320.946</v>
      </c>
      <c r="P14" s="24">
        <v>80360.488</v>
      </c>
      <c r="Q14" s="24">
        <v>69082.833</v>
      </c>
      <c r="R14" s="24">
        <v>212764.267</v>
      </c>
      <c r="S14" s="25">
        <v>329345.452</v>
      </c>
      <c r="T14" s="95"/>
      <c r="U14" s="104"/>
      <c r="V14" s="104"/>
      <c r="W14" s="104"/>
      <c r="X14" s="104"/>
      <c r="Y14" s="104"/>
      <c r="Z14" s="104"/>
      <c r="AA14" s="104"/>
      <c r="AB14" s="104"/>
    </row>
    <row r="15" spans="1:28" ht="15">
      <c r="A15" s="48" t="s">
        <v>72</v>
      </c>
      <c r="B15" s="72">
        <v>83127.464</v>
      </c>
      <c r="C15" s="72">
        <v>75440.747</v>
      </c>
      <c r="D15" s="24">
        <v>82178.162</v>
      </c>
      <c r="E15" s="24">
        <v>240746.37300000002</v>
      </c>
      <c r="F15" s="24">
        <v>79626.89</v>
      </c>
      <c r="G15" s="24">
        <v>92948.021</v>
      </c>
      <c r="H15" s="24">
        <v>87401.51</v>
      </c>
      <c r="I15" s="24">
        <v>259976.42099999997</v>
      </c>
      <c r="J15" s="25">
        <v>500722.794</v>
      </c>
      <c r="K15" s="72">
        <v>94994.243</v>
      </c>
      <c r="L15" s="72">
        <v>81574.556</v>
      </c>
      <c r="M15" s="24">
        <v>91131.473</v>
      </c>
      <c r="N15" s="24">
        <v>267700.272</v>
      </c>
      <c r="O15" s="24">
        <v>77392.53</v>
      </c>
      <c r="P15" s="24">
        <v>94520.735</v>
      </c>
      <c r="Q15" s="24">
        <v>92790.26</v>
      </c>
      <c r="R15" s="103">
        <f>O15+P15+Q15</f>
        <v>264703.525</v>
      </c>
      <c r="S15" s="25">
        <f>N15+R15</f>
        <v>532403.797</v>
      </c>
      <c r="T15" s="95"/>
      <c r="U15" s="104"/>
      <c r="V15" s="104"/>
      <c r="W15" s="104"/>
      <c r="X15" s="104"/>
      <c r="Y15" s="104"/>
      <c r="Z15" s="104"/>
      <c r="AA15" s="104"/>
      <c r="AB15" s="104"/>
    </row>
    <row r="16" spans="1:28" ht="15.75" thickBot="1">
      <c r="A16" s="49" t="s">
        <v>73</v>
      </c>
      <c r="B16" s="73">
        <v>115719.13399999999</v>
      </c>
      <c r="C16" s="73">
        <v>112972.035</v>
      </c>
      <c r="D16" s="19">
        <v>115689.14</v>
      </c>
      <c r="E16" s="19">
        <v>344380.309</v>
      </c>
      <c r="F16" s="19">
        <v>120341.77499999998</v>
      </c>
      <c r="G16" s="19">
        <v>144521.141</v>
      </c>
      <c r="H16" s="19">
        <v>153920.11299999998</v>
      </c>
      <c r="I16" s="19">
        <v>418783.029</v>
      </c>
      <c r="J16" s="20">
        <v>763163.338</v>
      </c>
      <c r="K16" s="73">
        <v>108662.791</v>
      </c>
      <c r="L16" s="73">
        <v>110249.75200000001</v>
      </c>
      <c r="M16" s="19">
        <v>122495.889</v>
      </c>
      <c r="N16" s="19">
        <v>341408.43200000003</v>
      </c>
      <c r="O16" s="19">
        <v>121936.481</v>
      </c>
      <c r="P16" s="19">
        <v>143135.701</v>
      </c>
      <c r="Q16" s="19">
        <v>154239.39</v>
      </c>
      <c r="R16" s="19">
        <v>419311.572</v>
      </c>
      <c r="S16" s="20">
        <v>760720.004</v>
      </c>
      <c r="T16" s="95"/>
      <c r="U16" s="104"/>
      <c r="V16" s="104"/>
      <c r="W16" s="104"/>
      <c r="X16" s="104"/>
      <c r="Y16" s="104"/>
      <c r="Z16" s="104"/>
      <c r="AA16" s="104"/>
      <c r="AB16" s="104"/>
    </row>
    <row r="17" spans="1:28" ht="15.75" thickBot="1">
      <c r="A17" s="3" t="s">
        <v>23</v>
      </c>
      <c r="B17" s="38">
        <v>1894723.2679999997</v>
      </c>
      <c r="C17" s="38">
        <v>1723558.8939999999</v>
      </c>
      <c r="D17" s="38">
        <v>1735772.912</v>
      </c>
      <c r="E17" s="38">
        <v>5354055.080999999</v>
      </c>
      <c r="F17" s="38">
        <v>1673280.0389999996</v>
      </c>
      <c r="G17" s="38">
        <v>1431374.966</v>
      </c>
      <c r="H17" s="38">
        <v>1235298.5439999998</v>
      </c>
      <c r="I17" s="38">
        <v>4339953.549</v>
      </c>
      <c r="J17" s="39">
        <v>9694008.629999999</v>
      </c>
      <c r="K17" s="38">
        <v>1714694.515</v>
      </c>
      <c r="L17" s="38">
        <v>2088927.849</v>
      </c>
      <c r="M17" s="38">
        <v>1907863.174</v>
      </c>
      <c r="N17" s="38">
        <v>5711485.538</v>
      </c>
      <c r="O17" s="38">
        <v>1752324.845</v>
      </c>
      <c r="P17" s="38">
        <v>1282548.5240000002</v>
      </c>
      <c r="Q17" s="38">
        <v>1056267.669</v>
      </c>
      <c r="R17" s="105">
        <f>SUM(R5:R16)</f>
        <v>4091141.038</v>
      </c>
      <c r="S17" s="106">
        <f>SUM(S5:S16)</f>
        <v>9802626.576</v>
      </c>
      <c r="T17" s="109"/>
      <c r="U17" s="104"/>
      <c r="V17" s="104"/>
      <c r="W17" s="104"/>
      <c r="X17" s="104"/>
      <c r="Y17" s="104"/>
      <c r="Z17" s="104"/>
      <c r="AA17" s="104"/>
      <c r="AB17" s="104"/>
    </row>
    <row r="18" spans="1:20" ht="15.75">
      <c r="A18" s="1" t="s">
        <v>24</v>
      </c>
      <c r="B18" s="74"/>
      <c r="C18" s="74"/>
      <c r="D18" s="74"/>
      <c r="E18" s="74"/>
      <c r="F18" s="74"/>
      <c r="G18" s="74"/>
      <c r="H18" s="74"/>
      <c r="I18" s="74"/>
      <c r="J18" s="76"/>
      <c r="K18" s="74"/>
      <c r="L18" s="74"/>
      <c r="M18" s="74"/>
      <c r="N18" s="74"/>
      <c r="O18" s="74"/>
      <c r="P18" s="74"/>
      <c r="Q18" s="74"/>
      <c r="R18" s="74"/>
      <c r="S18" s="76"/>
      <c r="T18" s="95"/>
    </row>
    <row r="19" spans="1:20" ht="15">
      <c r="A19" s="18" t="s">
        <v>25</v>
      </c>
      <c r="B19" s="71">
        <v>113478.183</v>
      </c>
      <c r="C19" s="36">
        <v>145036.432</v>
      </c>
      <c r="D19" s="36">
        <v>147096.599</v>
      </c>
      <c r="E19" s="36">
        <v>405611.214</v>
      </c>
      <c r="F19" s="36">
        <v>104968.965</v>
      </c>
      <c r="G19" s="36">
        <v>73921.808</v>
      </c>
      <c r="H19" s="36">
        <v>37411.69</v>
      </c>
      <c r="I19" s="36">
        <v>216302.463</v>
      </c>
      <c r="J19" s="37">
        <v>621913.6769999999</v>
      </c>
      <c r="K19" s="71">
        <v>160177.561</v>
      </c>
      <c r="L19" s="36">
        <v>157771.492</v>
      </c>
      <c r="M19" s="36">
        <v>156155.043</v>
      </c>
      <c r="N19" s="36">
        <v>474104.096</v>
      </c>
      <c r="O19" s="36">
        <v>104921.709</v>
      </c>
      <c r="P19" s="36">
        <v>78844.837</v>
      </c>
      <c r="Q19" s="36">
        <v>45684.707</v>
      </c>
      <c r="R19" s="36">
        <v>229451.253</v>
      </c>
      <c r="S19" s="37">
        <v>703555.349</v>
      </c>
      <c r="T19" s="95"/>
    </row>
    <row r="20" spans="1:20" ht="15">
      <c r="A20" s="58" t="s">
        <v>74</v>
      </c>
      <c r="B20" s="72">
        <v>78661.037</v>
      </c>
      <c r="C20" s="72">
        <v>85249.399</v>
      </c>
      <c r="D20" s="24">
        <v>98990.975</v>
      </c>
      <c r="E20" s="24">
        <v>262901.41099999996</v>
      </c>
      <c r="F20" s="24">
        <v>96351.284</v>
      </c>
      <c r="G20" s="24">
        <v>145213.689</v>
      </c>
      <c r="H20" s="24">
        <v>99463.42</v>
      </c>
      <c r="I20" s="24">
        <v>341028.393</v>
      </c>
      <c r="J20" s="25">
        <v>603929.804</v>
      </c>
      <c r="K20" s="72">
        <v>86099.148</v>
      </c>
      <c r="L20" s="72">
        <v>97502.503</v>
      </c>
      <c r="M20" s="24">
        <v>83340.107</v>
      </c>
      <c r="N20" s="24">
        <v>266941.758</v>
      </c>
      <c r="O20" s="24">
        <v>67227.543</v>
      </c>
      <c r="P20" s="24">
        <v>136272.728</v>
      </c>
      <c r="Q20" s="24">
        <v>111440.876</v>
      </c>
      <c r="R20" s="24">
        <v>314941.147</v>
      </c>
      <c r="S20" s="25">
        <v>581882.905</v>
      </c>
      <c r="T20" s="95"/>
    </row>
    <row r="21" spans="1:20" ht="15">
      <c r="A21" s="58" t="s">
        <v>75</v>
      </c>
      <c r="B21" s="72">
        <v>61084.763</v>
      </c>
      <c r="C21" s="72">
        <v>64653.618</v>
      </c>
      <c r="D21" s="24">
        <v>58452.547</v>
      </c>
      <c r="E21" s="24">
        <v>184190.92799999999</v>
      </c>
      <c r="F21" s="24">
        <v>101908.76699999999</v>
      </c>
      <c r="G21" s="24">
        <v>136183.689</v>
      </c>
      <c r="H21" s="24">
        <v>89180.24699999999</v>
      </c>
      <c r="I21" s="24">
        <v>327272.703</v>
      </c>
      <c r="J21" s="25">
        <v>511463.63099999994</v>
      </c>
      <c r="K21" s="72">
        <v>66185.556</v>
      </c>
      <c r="L21" s="72">
        <v>73748.441</v>
      </c>
      <c r="M21" s="24">
        <v>59434.7</v>
      </c>
      <c r="N21" s="24">
        <v>199368.697</v>
      </c>
      <c r="O21" s="24">
        <v>76109.585</v>
      </c>
      <c r="P21" s="24">
        <v>199650.637</v>
      </c>
      <c r="Q21" s="24">
        <v>166411.324</v>
      </c>
      <c r="R21" s="24">
        <v>442171.546</v>
      </c>
      <c r="S21" s="25">
        <v>641540.243</v>
      </c>
      <c r="T21" s="95"/>
    </row>
    <row r="22" spans="1:20" ht="15">
      <c r="A22" s="58" t="s">
        <v>76</v>
      </c>
      <c r="B22" s="24">
        <v>8328.847</v>
      </c>
      <c r="C22" s="24">
        <v>11903.045</v>
      </c>
      <c r="D22" s="13">
        <v>7387.395</v>
      </c>
      <c r="E22" s="13">
        <v>27619.287</v>
      </c>
      <c r="F22" s="13">
        <v>16488.039</v>
      </c>
      <c r="G22" s="13">
        <v>34285.123</v>
      </c>
      <c r="H22" s="13">
        <v>27026.446</v>
      </c>
      <c r="I22" s="13">
        <v>77799.608</v>
      </c>
      <c r="J22" s="25">
        <v>105418.89499999999</v>
      </c>
      <c r="K22" s="24">
        <v>20073.166</v>
      </c>
      <c r="L22" s="24">
        <v>16702.061</v>
      </c>
      <c r="M22" s="13">
        <v>13879.833999999999</v>
      </c>
      <c r="N22" s="13">
        <v>50655.061</v>
      </c>
      <c r="O22" s="13">
        <v>14817.903</v>
      </c>
      <c r="P22" s="13">
        <v>33164.866</v>
      </c>
      <c r="Q22" s="13">
        <v>34948.011000000006</v>
      </c>
      <c r="R22" s="13">
        <v>82930.78</v>
      </c>
      <c r="S22" s="25">
        <v>133585.841</v>
      </c>
      <c r="T22" s="95"/>
    </row>
    <row r="23" spans="1:20" ht="15.75" thickBot="1">
      <c r="A23" s="58" t="s">
        <v>77</v>
      </c>
      <c r="B23" s="24">
        <v>4046.891</v>
      </c>
      <c r="C23" s="72">
        <v>3934.24</v>
      </c>
      <c r="D23" s="24">
        <v>4262.385</v>
      </c>
      <c r="E23" s="24">
        <v>12243.516</v>
      </c>
      <c r="F23" s="24">
        <v>5724.101</v>
      </c>
      <c r="G23" s="24">
        <v>8341.159</v>
      </c>
      <c r="H23" s="24">
        <v>6736.14</v>
      </c>
      <c r="I23" s="24">
        <v>20801.399999999998</v>
      </c>
      <c r="J23" s="25">
        <v>33044.916</v>
      </c>
      <c r="K23" s="98">
        <v>7036.641</v>
      </c>
      <c r="L23" s="96">
        <v>6510.279</v>
      </c>
      <c r="M23" s="98">
        <v>6191.182</v>
      </c>
      <c r="N23" s="98">
        <v>19738.102</v>
      </c>
      <c r="O23" s="98">
        <v>6216.225</v>
      </c>
      <c r="P23" s="98">
        <v>8179.606</v>
      </c>
      <c r="Q23" s="98">
        <v>7810.914</v>
      </c>
      <c r="R23" s="24">
        <v>22206.745</v>
      </c>
      <c r="S23" s="25">
        <v>41944.847</v>
      </c>
      <c r="T23" s="95"/>
    </row>
    <row r="24" spans="1:21" ht="15.75" thickBot="1">
      <c r="A24" s="3" t="s">
        <v>26</v>
      </c>
      <c r="B24" s="38">
        <v>265599.721</v>
      </c>
      <c r="C24" s="38">
        <v>310776.734</v>
      </c>
      <c r="D24" s="38">
        <v>316189.901</v>
      </c>
      <c r="E24" s="38">
        <v>892566.3560000001</v>
      </c>
      <c r="F24" s="38">
        <v>325441.156</v>
      </c>
      <c r="G24" s="38">
        <v>397945.46800000005</v>
      </c>
      <c r="H24" s="38">
        <v>259817.94299999997</v>
      </c>
      <c r="I24" s="38">
        <v>983204.5669999999</v>
      </c>
      <c r="J24" s="39">
        <v>1875770.923</v>
      </c>
      <c r="K24" s="38">
        <v>339572.072</v>
      </c>
      <c r="L24" s="38">
        <v>352234.776</v>
      </c>
      <c r="M24" s="38">
        <v>319000.866</v>
      </c>
      <c r="N24" s="38">
        <v>1010807.714</v>
      </c>
      <c r="O24" s="38">
        <v>269292.96499999997</v>
      </c>
      <c r="P24" s="38">
        <v>456112.674</v>
      </c>
      <c r="Q24" s="38">
        <v>366295.832</v>
      </c>
      <c r="R24" s="38">
        <v>1091701.4710000001</v>
      </c>
      <c r="S24" s="39">
        <v>2102509.185</v>
      </c>
      <c r="T24" s="109"/>
      <c r="U24" s="14"/>
    </row>
    <row r="25" spans="1:20" ht="15.75">
      <c r="A25" s="4" t="s">
        <v>27</v>
      </c>
      <c r="B25" s="75"/>
      <c r="C25" s="75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5"/>
      <c r="P25" s="75"/>
      <c r="Q25" s="75"/>
      <c r="R25" s="75"/>
      <c r="S25" s="76"/>
      <c r="T25" s="95"/>
    </row>
    <row r="26" spans="1:20" ht="15">
      <c r="A26" s="18" t="s">
        <v>28</v>
      </c>
      <c r="B26" s="77">
        <v>47733.394</v>
      </c>
      <c r="C26" s="71">
        <v>60304.511</v>
      </c>
      <c r="D26" s="36">
        <v>51310.982</v>
      </c>
      <c r="E26" s="36">
        <v>159348.887</v>
      </c>
      <c r="F26" s="36">
        <v>38905.683</v>
      </c>
      <c r="G26" s="36">
        <v>31106.76</v>
      </c>
      <c r="H26" s="36">
        <v>13131.134</v>
      </c>
      <c r="I26" s="36">
        <v>83143.577</v>
      </c>
      <c r="J26" s="37">
        <v>242492.46399999998</v>
      </c>
      <c r="K26" s="77">
        <v>58228.134</v>
      </c>
      <c r="L26" s="71">
        <v>58825.32</v>
      </c>
      <c r="M26" s="36">
        <v>50821.891</v>
      </c>
      <c r="N26" s="36">
        <v>167875.345</v>
      </c>
      <c r="O26" s="36">
        <v>39563.309</v>
      </c>
      <c r="P26" s="36">
        <v>26901.945</v>
      </c>
      <c r="Q26" s="36">
        <v>11444.16</v>
      </c>
      <c r="R26" s="36">
        <v>77909.414</v>
      </c>
      <c r="S26" s="37">
        <v>245784.759</v>
      </c>
      <c r="T26" s="95"/>
    </row>
    <row r="27" spans="1:20" ht="15">
      <c r="A27" s="58" t="s">
        <v>78</v>
      </c>
      <c r="B27" s="78">
        <v>229742.546</v>
      </c>
      <c r="C27" s="72">
        <v>210559.017</v>
      </c>
      <c r="D27" s="24">
        <v>267207.374</v>
      </c>
      <c r="E27" s="24">
        <v>707508.9369999999</v>
      </c>
      <c r="F27" s="24">
        <v>263912.734</v>
      </c>
      <c r="G27" s="24">
        <v>272693.491</v>
      </c>
      <c r="H27" s="24">
        <v>256830.85799999998</v>
      </c>
      <c r="I27" s="24">
        <v>793437.083</v>
      </c>
      <c r="J27" s="25">
        <v>1500946.02</v>
      </c>
      <c r="K27" s="78">
        <v>239441.878</v>
      </c>
      <c r="L27" s="72">
        <v>228352.359</v>
      </c>
      <c r="M27" s="24">
        <v>252945.9</v>
      </c>
      <c r="N27" s="24">
        <v>720740.137</v>
      </c>
      <c r="O27" s="24">
        <v>215879.561</v>
      </c>
      <c r="P27" s="24">
        <v>227422.144</v>
      </c>
      <c r="Q27" s="24">
        <v>269793.35</v>
      </c>
      <c r="R27" s="24">
        <v>713095.055</v>
      </c>
      <c r="S27" s="25">
        <v>1433835.192</v>
      </c>
      <c r="T27" s="95"/>
    </row>
    <row r="28" spans="1:20" ht="15">
      <c r="A28" s="58" t="s">
        <v>79</v>
      </c>
      <c r="B28" s="78">
        <v>92064.528</v>
      </c>
      <c r="C28" s="72">
        <v>87374.283</v>
      </c>
      <c r="D28" s="24">
        <v>62044.607</v>
      </c>
      <c r="E28" s="24">
        <v>241483.418</v>
      </c>
      <c r="F28" s="24">
        <v>78280.229</v>
      </c>
      <c r="G28" s="24">
        <v>77968.399</v>
      </c>
      <c r="H28" s="24">
        <v>66385.74</v>
      </c>
      <c r="I28" s="24">
        <v>222634.36800000002</v>
      </c>
      <c r="J28" s="25">
        <v>464117.786</v>
      </c>
      <c r="K28" s="78">
        <v>97059.226</v>
      </c>
      <c r="L28" s="72">
        <v>104319.366</v>
      </c>
      <c r="M28" s="24">
        <v>105211.424</v>
      </c>
      <c r="N28" s="24">
        <v>306590.016</v>
      </c>
      <c r="O28" s="24">
        <v>90604.674</v>
      </c>
      <c r="P28" s="24">
        <v>86464.605</v>
      </c>
      <c r="Q28" s="24">
        <v>76414.211</v>
      </c>
      <c r="R28" s="24">
        <v>253483.49</v>
      </c>
      <c r="S28" s="25">
        <v>560073.506</v>
      </c>
      <c r="T28" s="95"/>
    </row>
    <row r="29" spans="1:20" ht="15">
      <c r="A29" s="58" t="s">
        <v>80</v>
      </c>
      <c r="B29" s="78">
        <v>131016.239</v>
      </c>
      <c r="C29" s="72">
        <v>98248.263</v>
      </c>
      <c r="D29" s="24">
        <v>94236.239</v>
      </c>
      <c r="E29" s="24">
        <v>323500.74100000004</v>
      </c>
      <c r="F29" s="24">
        <v>93282.631</v>
      </c>
      <c r="G29" s="24">
        <v>82181.08</v>
      </c>
      <c r="H29" s="24">
        <v>90433.80399999999</v>
      </c>
      <c r="I29" s="24">
        <v>265897.515</v>
      </c>
      <c r="J29" s="25">
        <v>589398.256</v>
      </c>
      <c r="K29" s="78">
        <v>99923.403</v>
      </c>
      <c r="L29" s="72">
        <v>99968.029</v>
      </c>
      <c r="M29" s="24">
        <v>106794.007</v>
      </c>
      <c r="N29" s="24">
        <v>306685.439</v>
      </c>
      <c r="O29" s="24">
        <v>111196.749</v>
      </c>
      <c r="P29" s="24">
        <v>84145.13</v>
      </c>
      <c r="Q29" s="24">
        <v>95000.844</v>
      </c>
      <c r="R29" s="24">
        <v>290342.723</v>
      </c>
      <c r="S29" s="25">
        <v>597028.162</v>
      </c>
      <c r="T29" s="95"/>
    </row>
    <row r="30" spans="1:20" ht="15.75" thickBot="1">
      <c r="A30" s="59" t="s">
        <v>81</v>
      </c>
      <c r="B30" s="79">
        <v>135697.301</v>
      </c>
      <c r="C30" s="73">
        <v>91445.662</v>
      </c>
      <c r="D30" s="19">
        <v>117964.171</v>
      </c>
      <c r="E30" s="19">
        <v>345107.13399999996</v>
      </c>
      <c r="F30" s="19">
        <v>130810.105</v>
      </c>
      <c r="G30" s="19">
        <v>132124.706</v>
      </c>
      <c r="H30" s="19">
        <v>202102.79</v>
      </c>
      <c r="I30" s="19">
        <v>465037.601</v>
      </c>
      <c r="J30" s="20">
        <v>810144.735</v>
      </c>
      <c r="K30" s="79">
        <v>95172.996</v>
      </c>
      <c r="L30" s="73">
        <v>97994.081</v>
      </c>
      <c r="M30" s="19">
        <v>75592.981</v>
      </c>
      <c r="N30" s="19">
        <v>268760.058</v>
      </c>
      <c r="O30" s="19">
        <v>136917.472</v>
      </c>
      <c r="P30" s="19">
        <v>104724.007</v>
      </c>
      <c r="Q30" s="19">
        <v>107100.728</v>
      </c>
      <c r="R30" s="19">
        <v>348742.207</v>
      </c>
      <c r="S30" s="20">
        <v>617502.265</v>
      </c>
      <c r="T30" s="95"/>
    </row>
    <row r="31" spans="1:20" ht="15.75" thickBot="1">
      <c r="A31" s="3" t="s">
        <v>29</v>
      </c>
      <c r="B31" s="38">
        <v>636254.008</v>
      </c>
      <c r="C31" s="38">
        <v>547931.736</v>
      </c>
      <c r="D31" s="38">
        <v>592763.373</v>
      </c>
      <c r="E31" s="38">
        <v>1776949.117</v>
      </c>
      <c r="F31" s="38">
        <v>605191.382</v>
      </c>
      <c r="G31" s="38">
        <v>596074.436</v>
      </c>
      <c r="H31" s="38">
        <v>628884.326</v>
      </c>
      <c r="I31" s="38">
        <v>1830150.144</v>
      </c>
      <c r="J31" s="39">
        <v>3607099.261</v>
      </c>
      <c r="K31" s="38">
        <v>589825.637</v>
      </c>
      <c r="L31" s="38">
        <v>589459.155</v>
      </c>
      <c r="M31" s="38">
        <v>591366.203</v>
      </c>
      <c r="N31" s="38">
        <v>1770650.995</v>
      </c>
      <c r="O31" s="38">
        <v>594161.765</v>
      </c>
      <c r="P31" s="38">
        <v>529657.831</v>
      </c>
      <c r="Q31" s="38">
        <v>559753.293</v>
      </c>
      <c r="R31" s="38">
        <v>1683572.889</v>
      </c>
      <c r="S31" s="39">
        <v>3454223.8840000005</v>
      </c>
      <c r="T31" s="109"/>
    </row>
    <row r="32" spans="1:22" ht="15">
      <c r="A32" s="5"/>
      <c r="B32" s="80"/>
      <c r="C32" s="80"/>
      <c r="D32" s="80"/>
      <c r="E32" s="80"/>
      <c r="F32" s="80"/>
      <c r="G32" s="80"/>
      <c r="H32" s="80"/>
      <c r="I32" s="80"/>
      <c r="J32" s="81"/>
      <c r="K32" s="80"/>
      <c r="L32" s="80"/>
      <c r="M32" s="80"/>
      <c r="N32" s="80"/>
      <c r="O32" s="80"/>
      <c r="P32" s="80"/>
      <c r="Q32" s="80"/>
      <c r="R32" s="80"/>
      <c r="S32" s="81"/>
      <c r="T32" s="95"/>
      <c r="U32" s="110"/>
      <c r="V32" s="110"/>
    </row>
    <row r="33" spans="1:22" ht="15">
      <c r="A33" s="2" t="s">
        <v>30</v>
      </c>
      <c r="B33" s="16">
        <v>6782.239</v>
      </c>
      <c r="C33" s="16">
        <v>6541.533</v>
      </c>
      <c r="D33" s="16">
        <v>5630.226</v>
      </c>
      <c r="E33" s="16">
        <v>18953.998</v>
      </c>
      <c r="F33" s="16">
        <v>3784.903</v>
      </c>
      <c r="G33" s="16">
        <v>0</v>
      </c>
      <c r="H33" s="16">
        <v>0</v>
      </c>
      <c r="I33" s="16">
        <v>3784.903</v>
      </c>
      <c r="J33" s="17">
        <v>22738.900999999998</v>
      </c>
      <c r="K33" s="16">
        <v>2642.131</v>
      </c>
      <c r="L33" s="16">
        <v>2461.662</v>
      </c>
      <c r="M33" s="16">
        <v>2496.04</v>
      </c>
      <c r="N33" s="16">
        <v>7599.833</v>
      </c>
      <c r="O33" s="16">
        <v>2270</v>
      </c>
      <c r="P33" s="16">
        <v>0</v>
      </c>
      <c r="Q33" s="16">
        <v>0</v>
      </c>
      <c r="R33" s="16">
        <v>2270</v>
      </c>
      <c r="S33" s="17">
        <v>9869.793000000001</v>
      </c>
      <c r="T33" s="95"/>
      <c r="U33" s="110"/>
      <c r="V33" s="110"/>
    </row>
    <row r="34" spans="1:22" ht="15.75" thickBot="1">
      <c r="A34" s="6"/>
      <c r="B34" s="82"/>
      <c r="C34" s="82"/>
      <c r="D34" s="82"/>
      <c r="E34" s="82"/>
      <c r="F34" s="82"/>
      <c r="G34" s="82"/>
      <c r="H34" s="82"/>
      <c r="I34" s="82"/>
      <c r="J34" s="83"/>
      <c r="K34" s="82"/>
      <c r="L34" s="82"/>
      <c r="M34" s="82"/>
      <c r="N34" s="82"/>
      <c r="O34" s="82"/>
      <c r="P34" s="82"/>
      <c r="Q34" s="82"/>
      <c r="R34" s="82"/>
      <c r="S34" s="83"/>
      <c r="T34" s="95"/>
      <c r="U34" s="110"/>
      <c r="V34" s="110"/>
    </row>
    <row r="35" spans="1:22" ht="32.25" thickBot="1">
      <c r="A35" s="7" t="s">
        <v>31</v>
      </c>
      <c r="B35" s="40">
        <v>2796576.9969999995</v>
      </c>
      <c r="C35" s="40">
        <v>2582267.364</v>
      </c>
      <c r="D35" s="40">
        <v>2644726.186</v>
      </c>
      <c r="E35" s="40">
        <v>8023570.554</v>
      </c>
      <c r="F35" s="40">
        <v>2603912.5769999996</v>
      </c>
      <c r="G35" s="40">
        <v>2425394.87</v>
      </c>
      <c r="H35" s="40">
        <v>2124000.8129999996</v>
      </c>
      <c r="I35" s="40">
        <v>7153308.26</v>
      </c>
      <c r="J35" s="60">
        <v>15176878.814</v>
      </c>
      <c r="K35" s="40">
        <v>2644092.224</v>
      </c>
      <c r="L35" s="40">
        <f>L17+L24+L31</f>
        <v>3030621.7800000003</v>
      </c>
      <c r="M35" s="40">
        <v>2818230.243</v>
      </c>
      <c r="N35" s="40">
        <f aca="true" t="shared" si="0" ref="N35:S35">N17+N24+N31</f>
        <v>8492944.247</v>
      </c>
      <c r="O35" s="40">
        <f t="shared" si="0"/>
        <v>2615779.575</v>
      </c>
      <c r="P35" s="40">
        <f t="shared" si="0"/>
        <v>2268319.029</v>
      </c>
      <c r="Q35" s="40">
        <f t="shared" si="0"/>
        <v>1982316.7939999998</v>
      </c>
      <c r="R35" s="40">
        <f t="shared" si="0"/>
        <v>6866415.398</v>
      </c>
      <c r="S35" s="39">
        <f t="shared" si="0"/>
        <v>15359359.645</v>
      </c>
      <c r="T35" s="95"/>
      <c r="U35" s="14"/>
      <c r="V35" s="110"/>
    </row>
    <row r="36" spans="1:22" ht="32.25" thickBot="1">
      <c r="A36" s="7" t="s">
        <v>32</v>
      </c>
      <c r="B36" s="35">
        <v>2803359.2359999996</v>
      </c>
      <c r="C36" s="35">
        <v>2588808.897</v>
      </c>
      <c r="D36" s="35">
        <v>2650356.412</v>
      </c>
      <c r="E36" s="35">
        <v>8042524.551999999</v>
      </c>
      <c r="F36" s="35">
        <v>2607697.4799999995</v>
      </c>
      <c r="G36" s="35">
        <v>2425394.87</v>
      </c>
      <c r="H36" s="35">
        <v>2124000.8129999996</v>
      </c>
      <c r="I36" s="35">
        <v>7157093.163</v>
      </c>
      <c r="J36" s="61">
        <v>15199617.715</v>
      </c>
      <c r="K36" s="35">
        <f aca="true" t="shared" si="1" ref="K36:S36">K35+K33</f>
        <v>2646734.355</v>
      </c>
      <c r="L36" s="35">
        <f t="shared" si="1"/>
        <v>3033083.4420000003</v>
      </c>
      <c r="M36" s="35">
        <f t="shared" si="1"/>
        <v>2820726.283</v>
      </c>
      <c r="N36" s="35">
        <f t="shared" si="1"/>
        <v>8500544.08</v>
      </c>
      <c r="O36" s="35">
        <f t="shared" si="1"/>
        <v>2618049.575</v>
      </c>
      <c r="P36" s="35">
        <f t="shared" si="1"/>
        <v>2268319.029</v>
      </c>
      <c r="Q36" s="35">
        <f t="shared" si="1"/>
        <v>1982316.7939999998</v>
      </c>
      <c r="R36" s="35">
        <f t="shared" si="1"/>
        <v>6868685.398</v>
      </c>
      <c r="S36" s="39">
        <f t="shared" si="1"/>
        <v>15369229.438</v>
      </c>
      <c r="T36" s="109"/>
      <c r="U36" s="110"/>
      <c r="V36" s="110"/>
    </row>
    <row r="37" spans="1:22" ht="15.75">
      <c r="A37" s="8"/>
      <c r="B37" s="84"/>
      <c r="C37" s="84"/>
      <c r="D37" s="84"/>
      <c r="E37" s="84"/>
      <c r="F37" s="84"/>
      <c r="G37" s="84"/>
      <c r="H37" s="84"/>
      <c r="I37" s="84"/>
      <c r="J37" s="85"/>
      <c r="K37" s="84"/>
      <c r="L37" s="84"/>
      <c r="M37" s="84"/>
      <c r="N37" s="84"/>
      <c r="O37" s="84"/>
      <c r="P37" s="84"/>
      <c r="Q37" s="84"/>
      <c r="R37" s="84"/>
      <c r="S37" s="85"/>
      <c r="T37" s="14"/>
      <c r="U37" s="110"/>
      <c r="V37" s="110"/>
    </row>
    <row r="38" spans="1:22" ht="15.75">
      <c r="A38" s="9" t="s">
        <v>33</v>
      </c>
      <c r="B38" s="86">
        <f>B5+B6+B7+B8+B9+B10+B11+B12+B13+B19+B26+B33</f>
        <v>1801707.106</v>
      </c>
      <c r="C38" s="86">
        <f aca="true" t="shared" si="2" ref="C38:S38">C5+C6+C7+C8+C9+C10+C11+C12+C13+C19+C26+C33</f>
        <v>1685107.916</v>
      </c>
      <c r="D38" s="86">
        <f t="shared" si="2"/>
        <v>1677685.174</v>
      </c>
      <c r="E38" s="86">
        <f t="shared" si="2"/>
        <v>5164500.195999999</v>
      </c>
      <c r="F38" s="86">
        <f t="shared" si="2"/>
        <v>1538416.0469999998</v>
      </c>
      <c r="G38" s="86">
        <f t="shared" si="2"/>
        <v>1204445.149</v>
      </c>
      <c r="H38" s="86">
        <f t="shared" si="2"/>
        <v>967045.1529999998</v>
      </c>
      <c r="I38" s="86">
        <f t="shared" si="2"/>
        <v>3709906.349</v>
      </c>
      <c r="J38" s="107">
        <f t="shared" si="2"/>
        <v>8874406.545</v>
      </c>
      <c r="K38" s="86">
        <f t="shared" si="2"/>
        <v>1694857.6990000003</v>
      </c>
      <c r="L38" s="86">
        <f t="shared" si="2"/>
        <v>2086773.27</v>
      </c>
      <c r="M38" s="86">
        <f t="shared" si="2"/>
        <v>1853743.9540000001</v>
      </c>
      <c r="N38" s="86">
        <f t="shared" si="2"/>
        <v>5635374.9229999995</v>
      </c>
      <c r="O38" s="86">
        <f t="shared" si="2"/>
        <v>1636429.906</v>
      </c>
      <c r="P38" s="86">
        <f t="shared" si="2"/>
        <v>1070278.3820000002</v>
      </c>
      <c r="Q38" s="86">
        <f t="shared" si="2"/>
        <v>797284.0530000001</v>
      </c>
      <c r="R38" s="86">
        <f t="shared" si="2"/>
        <v>3503992.341</v>
      </c>
      <c r="S38" s="107">
        <f t="shared" si="2"/>
        <v>9139367.223999998</v>
      </c>
      <c r="T38" s="95"/>
      <c r="U38" s="110"/>
      <c r="V38" s="110"/>
    </row>
    <row r="39" spans="1:22" ht="15.75">
      <c r="A39" s="10" t="s">
        <v>34</v>
      </c>
      <c r="B39" s="87">
        <f>B14+B15+B16+B20+B21+B22+B23+B27+B28+B29+B30</f>
        <v>1001652.1329999999</v>
      </c>
      <c r="C39" s="87">
        <f aca="true" t="shared" si="3" ref="C39:S39">C14+C15+C16+C20+C21+C22+C23+C27+C28+C29+C30</f>
        <v>903700.9810000001</v>
      </c>
      <c r="D39" s="87">
        <f t="shared" si="3"/>
        <v>972671.242</v>
      </c>
      <c r="E39" s="87">
        <f t="shared" si="3"/>
        <v>2878024.356</v>
      </c>
      <c r="F39" s="87">
        <f t="shared" si="3"/>
        <v>1069281.433</v>
      </c>
      <c r="G39" s="87">
        <f t="shared" si="3"/>
        <v>1220949.7210000001</v>
      </c>
      <c r="H39" s="87">
        <f t="shared" si="3"/>
        <v>1156955.66</v>
      </c>
      <c r="I39" s="87">
        <f t="shared" si="3"/>
        <v>3447186.8140000002</v>
      </c>
      <c r="J39" s="108">
        <f t="shared" si="3"/>
        <v>6325211.170000001</v>
      </c>
      <c r="K39" s="87">
        <f t="shared" si="3"/>
        <v>951876.6560000001</v>
      </c>
      <c r="L39" s="87">
        <f t="shared" si="3"/>
        <v>946310.172</v>
      </c>
      <c r="M39" s="87">
        <f t="shared" si="3"/>
        <v>966982.329</v>
      </c>
      <c r="N39" s="87">
        <f t="shared" si="3"/>
        <v>2865169.1569999997</v>
      </c>
      <c r="O39" s="87">
        <f t="shared" si="3"/>
        <v>981619.669</v>
      </c>
      <c r="P39" s="87">
        <f t="shared" si="3"/>
        <v>1198040.647</v>
      </c>
      <c r="Q39" s="87">
        <f t="shared" si="3"/>
        <v>1185032.741</v>
      </c>
      <c r="R39" s="87">
        <f t="shared" si="3"/>
        <v>3364693.0570000005</v>
      </c>
      <c r="S39" s="108">
        <f t="shared" si="3"/>
        <v>6229862.213999999</v>
      </c>
      <c r="T39" s="95"/>
      <c r="U39" s="14"/>
      <c r="V39" s="110"/>
    </row>
    <row r="40" spans="11:22" ht="15">
      <c r="K40" s="14"/>
      <c r="L40" s="14"/>
      <c r="M40" s="14"/>
      <c r="N40" s="14"/>
      <c r="T40" s="104"/>
      <c r="U40" s="104"/>
      <c r="V40" s="104"/>
    </row>
    <row r="41" spans="1:22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103"/>
      <c r="P41" s="24"/>
      <c r="Q41" s="109"/>
      <c r="R41" s="24"/>
      <c r="S41" s="24"/>
      <c r="T41" s="104"/>
      <c r="U41" s="104"/>
      <c r="V41" s="104"/>
    </row>
    <row r="42" spans="1:19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03"/>
      <c r="P42" s="24"/>
      <c r="Q42" s="109"/>
      <c r="R42" s="24"/>
      <c r="S42" s="24"/>
    </row>
    <row r="43" spans="14:17" ht="15">
      <c r="N43" s="24"/>
      <c r="P43" s="24"/>
      <c r="Q43" s="109"/>
    </row>
    <row r="44" spans="10:20" ht="15">
      <c r="J44" s="24"/>
      <c r="K44" s="24"/>
      <c r="L44" s="110"/>
      <c r="M44" s="110"/>
      <c r="N44" s="110"/>
      <c r="O44" s="110"/>
      <c r="P44" s="14"/>
      <c r="Q44" s="109"/>
      <c r="R44" s="110"/>
      <c r="S44" s="110"/>
      <c r="T44" s="110"/>
    </row>
    <row r="45" spans="10:20" ht="15"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0:20" ht="15">
      <c r="J46" s="24"/>
      <c r="K46" s="24"/>
      <c r="L46" s="24"/>
      <c r="M46" s="24"/>
      <c r="N46" s="24"/>
      <c r="O46" s="24"/>
      <c r="P46" s="24"/>
      <c r="Q46" s="109"/>
      <c r="R46" s="24"/>
      <c r="S46" s="24"/>
      <c r="T46" s="24"/>
    </row>
    <row r="47" spans="10:20" ht="15"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0:20" ht="15">
      <c r="J48" s="24"/>
      <c r="K48" s="24"/>
      <c r="L48" s="24"/>
      <c r="M48" s="24"/>
      <c r="N48" s="24"/>
      <c r="O48" s="24"/>
      <c r="P48" s="24"/>
      <c r="Q48" s="109"/>
      <c r="R48" s="24"/>
      <c r="S48" s="24"/>
      <c r="T48" s="24"/>
    </row>
    <row r="49" spans="10:20" ht="15"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0:20" ht="15">
      <c r="J50" s="110"/>
      <c r="K50" s="110"/>
      <c r="L50" s="24"/>
      <c r="M50" s="24"/>
      <c r="N50" s="24"/>
      <c r="O50" s="24"/>
      <c r="P50" s="24"/>
      <c r="Q50" s="24"/>
      <c r="R50" s="24"/>
      <c r="S50" s="24"/>
      <c r="T50" s="24"/>
    </row>
    <row r="51" spans="10:11" ht="15">
      <c r="J51" s="24"/>
      <c r="K51" s="24"/>
    </row>
    <row r="52" spans="10:11" ht="15">
      <c r="J52" s="24"/>
      <c r="K52" s="24"/>
    </row>
  </sheetData>
  <sheetProtection/>
  <mergeCells count="3">
    <mergeCell ref="B2:J2"/>
    <mergeCell ref="A1:S1"/>
    <mergeCell ref="K2:S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showGridLines="0" zoomScale="70" zoomScaleNormal="70" zoomScalePageLayoutView="0" workbookViewId="0" topLeftCell="A1">
      <selection activeCell="J45" sqref="J45"/>
    </sheetView>
  </sheetViews>
  <sheetFormatPr defaultColWidth="9.140625" defaultRowHeight="15"/>
  <cols>
    <col min="1" max="1" width="31.57421875" style="0" bestFit="1" customWidth="1"/>
    <col min="2" max="2" width="11.7109375" style="0" customWidth="1"/>
    <col min="3" max="3" width="9.140625" style="0" customWidth="1"/>
    <col min="5" max="5" width="11.57421875" style="0" customWidth="1"/>
    <col min="10" max="10" width="11.7109375" style="0" customWidth="1"/>
    <col min="11" max="11" width="13.140625" style="0" customWidth="1"/>
    <col min="12" max="18" width="11.7109375" style="0" customWidth="1"/>
    <col min="19" max="19" width="13.57421875" style="0" customWidth="1"/>
    <col min="20" max="20" width="11.421875" style="0" customWidth="1"/>
    <col min="22" max="22" width="11.28125" style="0" customWidth="1"/>
  </cols>
  <sheetData>
    <row r="1" spans="1:19" ht="21">
      <c r="A1" s="180" t="s">
        <v>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21">
      <c r="A2" s="179" t="s">
        <v>35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19" ht="21">
      <c r="A3" s="154"/>
      <c r="B3" s="181">
        <v>2011</v>
      </c>
      <c r="C3" s="181"/>
      <c r="D3" s="181"/>
      <c r="E3" s="181"/>
      <c r="F3" s="181"/>
      <c r="G3" s="181"/>
      <c r="H3" s="181"/>
      <c r="I3" s="181"/>
      <c r="J3" s="181"/>
      <c r="K3" s="181">
        <v>2012</v>
      </c>
      <c r="L3" s="181"/>
      <c r="M3" s="181"/>
      <c r="N3" s="181"/>
      <c r="O3" s="181"/>
      <c r="P3" s="181"/>
      <c r="Q3" s="181"/>
      <c r="R3" s="181"/>
      <c r="S3" s="181"/>
    </row>
    <row r="4" spans="1:19" ht="15.75">
      <c r="A4" s="156"/>
      <c r="B4" s="92" t="s">
        <v>3</v>
      </c>
      <c r="C4" s="92" t="s">
        <v>4</v>
      </c>
      <c r="D4" s="92" t="s">
        <v>5</v>
      </c>
      <c r="E4" s="155" t="s">
        <v>6</v>
      </c>
      <c r="F4" s="91" t="s">
        <v>7</v>
      </c>
      <c r="G4" s="92" t="s">
        <v>8</v>
      </c>
      <c r="H4" s="92" t="s">
        <v>9</v>
      </c>
      <c r="I4" s="92" t="s">
        <v>10</v>
      </c>
      <c r="J4" s="155" t="s">
        <v>11</v>
      </c>
      <c r="K4" s="91" t="s">
        <v>3</v>
      </c>
      <c r="L4" s="92" t="s">
        <v>4</v>
      </c>
      <c r="M4" s="92" t="s">
        <v>5</v>
      </c>
      <c r="N4" s="155" t="s">
        <v>6</v>
      </c>
      <c r="O4" s="91" t="s">
        <v>7</v>
      </c>
      <c r="P4" s="92" t="s">
        <v>8</v>
      </c>
      <c r="Q4" s="92" t="s">
        <v>9</v>
      </c>
      <c r="R4" s="92" t="s">
        <v>10</v>
      </c>
      <c r="S4" s="155" t="s">
        <v>11</v>
      </c>
    </row>
    <row r="5" spans="1:19" s="110" customFormat="1" ht="15.75">
      <c r="A5" s="159" t="s">
        <v>12</v>
      </c>
      <c r="B5" s="160"/>
      <c r="C5" s="157"/>
      <c r="D5" s="157"/>
      <c r="E5" s="157"/>
      <c r="F5" s="157"/>
      <c r="G5" s="157"/>
      <c r="H5" s="157"/>
      <c r="I5" s="157"/>
      <c r="J5" s="158"/>
      <c r="K5" s="157"/>
      <c r="L5" s="157"/>
      <c r="M5" s="157"/>
      <c r="N5" s="157"/>
      <c r="O5" s="157"/>
      <c r="P5" s="157"/>
      <c r="Q5" s="157"/>
      <c r="R5" s="157"/>
      <c r="S5" s="158"/>
    </row>
    <row r="6" spans="1:19" ht="15">
      <c r="A6" s="18" t="s">
        <v>13</v>
      </c>
      <c r="B6" s="36">
        <v>418157</v>
      </c>
      <c r="C6" s="36">
        <v>389884</v>
      </c>
      <c r="D6" s="36">
        <v>347169</v>
      </c>
      <c r="E6" s="36">
        <v>1155210</v>
      </c>
      <c r="F6" s="36">
        <v>241070</v>
      </c>
      <c r="G6" s="36">
        <v>120388</v>
      </c>
      <c r="H6" s="36">
        <v>56000</v>
      </c>
      <c r="I6" s="36">
        <v>417458</v>
      </c>
      <c r="J6" s="37">
        <v>1572668</v>
      </c>
      <c r="K6" s="36">
        <v>366727</v>
      </c>
      <c r="L6" s="36">
        <v>413436</v>
      </c>
      <c r="M6" s="36">
        <v>339294</v>
      </c>
      <c r="N6" s="36">
        <v>1119457</v>
      </c>
      <c r="O6" s="36">
        <v>249605</v>
      </c>
      <c r="P6" s="36">
        <v>108822</v>
      </c>
      <c r="Q6" s="36">
        <v>58475</v>
      </c>
      <c r="R6" s="36">
        <v>416902</v>
      </c>
      <c r="S6" s="37">
        <v>1536359</v>
      </c>
    </row>
    <row r="7" spans="1:19" ht="15">
      <c r="A7" s="58" t="s">
        <v>14</v>
      </c>
      <c r="B7" s="24">
        <v>359115</v>
      </c>
      <c r="C7" s="24">
        <v>330612</v>
      </c>
      <c r="D7" s="24">
        <v>299051</v>
      </c>
      <c r="E7" s="24">
        <v>988778</v>
      </c>
      <c r="F7" s="24">
        <v>228600</v>
      </c>
      <c r="G7" s="24">
        <v>130773</v>
      </c>
      <c r="H7" s="24">
        <v>72244</v>
      </c>
      <c r="I7" s="24">
        <v>431617</v>
      </c>
      <c r="J7" s="25">
        <v>1420395</v>
      </c>
      <c r="K7" s="24">
        <v>308494</v>
      </c>
      <c r="L7" s="24">
        <v>338548</v>
      </c>
      <c r="M7" s="24">
        <v>270167</v>
      </c>
      <c r="N7" s="24">
        <v>917209</v>
      </c>
      <c r="O7" s="24">
        <v>219809</v>
      </c>
      <c r="P7" s="24">
        <v>116582</v>
      </c>
      <c r="Q7" s="24">
        <v>56684</v>
      </c>
      <c r="R7" s="24">
        <v>393075</v>
      </c>
      <c r="S7" s="25">
        <v>1310284</v>
      </c>
    </row>
    <row r="8" spans="1:19" ht="15">
      <c r="A8" s="58" t="s">
        <v>15</v>
      </c>
      <c r="B8" s="24">
        <v>322402</v>
      </c>
      <c r="C8" s="24">
        <v>304174</v>
      </c>
      <c r="D8" s="24">
        <v>275933</v>
      </c>
      <c r="E8" s="24">
        <v>902509</v>
      </c>
      <c r="F8" s="24">
        <v>201801</v>
      </c>
      <c r="G8" s="24">
        <v>105862</v>
      </c>
      <c r="H8" s="24">
        <v>50050</v>
      </c>
      <c r="I8" s="24">
        <v>357713</v>
      </c>
      <c r="J8" s="25">
        <v>1260222</v>
      </c>
      <c r="K8" s="24">
        <v>280155</v>
      </c>
      <c r="L8" s="24">
        <v>316467</v>
      </c>
      <c r="M8" s="24">
        <v>260295</v>
      </c>
      <c r="N8" s="24">
        <v>856917</v>
      </c>
      <c r="O8" s="24">
        <v>189442</v>
      </c>
      <c r="P8" s="24">
        <v>97105</v>
      </c>
      <c r="Q8" s="24">
        <v>49377</v>
      </c>
      <c r="R8" s="24">
        <v>335924</v>
      </c>
      <c r="S8" s="25">
        <v>1192841</v>
      </c>
    </row>
    <row r="9" spans="1:19" ht="15">
      <c r="A9" s="58" t="s">
        <v>16</v>
      </c>
      <c r="B9" s="24">
        <v>39956</v>
      </c>
      <c r="C9" s="24">
        <v>37707</v>
      </c>
      <c r="D9" s="24">
        <v>31291</v>
      </c>
      <c r="E9" s="24">
        <v>108954</v>
      </c>
      <c r="F9" s="24">
        <v>23924</v>
      </c>
      <c r="G9" s="24">
        <v>11444</v>
      </c>
      <c r="H9" s="24">
        <v>8171</v>
      </c>
      <c r="I9" s="24">
        <v>43539</v>
      </c>
      <c r="J9" s="25">
        <v>152493</v>
      </c>
      <c r="K9" s="24">
        <v>34518</v>
      </c>
      <c r="L9" s="24">
        <v>40269</v>
      </c>
      <c r="M9" s="24">
        <v>30236</v>
      </c>
      <c r="N9" s="24">
        <v>105023</v>
      </c>
      <c r="O9" s="24">
        <v>24558</v>
      </c>
      <c r="P9" s="24">
        <v>11507</v>
      </c>
      <c r="Q9" s="24">
        <v>8216</v>
      </c>
      <c r="R9" s="24">
        <v>44281</v>
      </c>
      <c r="S9" s="25">
        <v>149304</v>
      </c>
    </row>
    <row r="10" spans="1:19" ht="15">
      <c r="A10" s="58" t="s">
        <v>17</v>
      </c>
      <c r="B10" s="24">
        <v>314216</v>
      </c>
      <c r="C10" s="24">
        <v>296200</v>
      </c>
      <c r="D10" s="24">
        <v>267672</v>
      </c>
      <c r="E10" s="24">
        <v>878088</v>
      </c>
      <c r="F10" s="24">
        <v>190683</v>
      </c>
      <c r="G10" s="24">
        <v>100685</v>
      </c>
      <c r="H10" s="24">
        <v>43131</v>
      </c>
      <c r="I10" s="24">
        <v>334499</v>
      </c>
      <c r="J10" s="25">
        <v>1212587</v>
      </c>
      <c r="K10" s="24">
        <v>268721</v>
      </c>
      <c r="L10" s="24">
        <v>309272</v>
      </c>
      <c r="M10" s="24">
        <v>259198</v>
      </c>
      <c r="N10" s="24">
        <v>837191</v>
      </c>
      <c r="O10" s="24">
        <v>192648</v>
      </c>
      <c r="P10" s="24">
        <v>85840</v>
      </c>
      <c r="Q10" s="24">
        <v>46775</v>
      </c>
      <c r="R10" s="24">
        <v>325263</v>
      </c>
      <c r="S10" s="25">
        <v>1162454</v>
      </c>
    </row>
    <row r="11" spans="1:19" ht="15">
      <c r="A11" s="58" t="s">
        <v>18</v>
      </c>
      <c r="B11" s="24">
        <v>590759</v>
      </c>
      <c r="C11" s="24">
        <v>547003</v>
      </c>
      <c r="D11" s="24">
        <v>458902</v>
      </c>
      <c r="E11" s="24">
        <v>1596664</v>
      </c>
      <c r="F11" s="24">
        <v>337590</v>
      </c>
      <c r="G11" s="24">
        <v>200008</v>
      </c>
      <c r="H11" s="24">
        <v>111603</v>
      </c>
      <c r="I11" s="24">
        <v>649201</v>
      </c>
      <c r="J11" s="25">
        <v>2245865</v>
      </c>
      <c r="K11" s="24">
        <v>530395</v>
      </c>
      <c r="L11" s="24">
        <v>634063</v>
      </c>
      <c r="M11" s="24">
        <v>497928</v>
      </c>
      <c r="N11" s="24">
        <v>1662386</v>
      </c>
      <c r="O11" s="24">
        <v>370862</v>
      </c>
      <c r="P11" s="24">
        <v>193554</v>
      </c>
      <c r="Q11" s="24">
        <v>103288</v>
      </c>
      <c r="R11" s="24">
        <v>667704</v>
      </c>
      <c r="S11" s="25">
        <v>2330090</v>
      </c>
    </row>
    <row r="12" spans="1:19" ht="15">
      <c r="A12" s="58" t="s">
        <v>19</v>
      </c>
      <c r="B12" s="24">
        <v>209461</v>
      </c>
      <c r="C12" s="24">
        <v>203907</v>
      </c>
      <c r="D12" s="24">
        <v>184115</v>
      </c>
      <c r="E12" s="24">
        <v>597483</v>
      </c>
      <c r="F12" s="24">
        <v>129633</v>
      </c>
      <c r="G12" s="24">
        <v>69569</v>
      </c>
      <c r="H12" s="24">
        <v>37942</v>
      </c>
      <c r="I12" s="24">
        <v>237144</v>
      </c>
      <c r="J12" s="25">
        <v>834627</v>
      </c>
      <c r="K12" s="24">
        <v>190639</v>
      </c>
      <c r="L12" s="24">
        <v>209454</v>
      </c>
      <c r="M12" s="24">
        <v>175885</v>
      </c>
      <c r="N12" s="24">
        <v>575978</v>
      </c>
      <c r="O12" s="24">
        <v>130367</v>
      </c>
      <c r="P12" s="24">
        <v>71469</v>
      </c>
      <c r="Q12" s="24">
        <v>18639</v>
      </c>
      <c r="R12" s="24">
        <v>220475</v>
      </c>
      <c r="S12" s="25">
        <v>796453</v>
      </c>
    </row>
    <row r="13" spans="1:19" ht="15">
      <c r="A13" s="58" t="s">
        <v>20</v>
      </c>
      <c r="B13" s="24">
        <v>441732</v>
      </c>
      <c r="C13" s="24">
        <v>384058</v>
      </c>
      <c r="D13" s="24">
        <v>378382</v>
      </c>
      <c r="E13" s="24">
        <v>1204172</v>
      </c>
      <c r="F13" s="24">
        <v>314074</v>
      </c>
      <c r="G13" s="24">
        <v>196962</v>
      </c>
      <c r="H13" s="24">
        <v>135796</v>
      </c>
      <c r="I13" s="24">
        <v>646832</v>
      </c>
      <c r="J13" s="25">
        <v>1851004</v>
      </c>
      <c r="K13" s="24">
        <v>385960</v>
      </c>
      <c r="L13" s="24">
        <v>392120</v>
      </c>
      <c r="M13" s="24">
        <v>343879</v>
      </c>
      <c r="N13" s="24">
        <v>1121959</v>
      </c>
      <c r="O13" s="24">
        <v>297637</v>
      </c>
      <c r="P13" s="24">
        <v>191558</v>
      </c>
      <c r="Q13" s="24">
        <v>138500</v>
      </c>
      <c r="R13" s="24">
        <v>627695</v>
      </c>
      <c r="S13" s="25">
        <v>1749654</v>
      </c>
    </row>
    <row r="14" spans="1:19" ht="15">
      <c r="A14" s="58" t="s">
        <v>21</v>
      </c>
      <c r="B14" s="24">
        <v>611687</v>
      </c>
      <c r="C14" s="24">
        <v>584864</v>
      </c>
      <c r="D14" s="24">
        <v>545548</v>
      </c>
      <c r="E14" s="24">
        <v>1742099</v>
      </c>
      <c r="F14" s="24">
        <v>377351</v>
      </c>
      <c r="G14" s="24">
        <v>218855</v>
      </c>
      <c r="H14" s="24">
        <v>112627</v>
      </c>
      <c r="I14" s="24">
        <v>708833</v>
      </c>
      <c r="J14" s="25">
        <v>2450932</v>
      </c>
      <c r="K14" s="24">
        <v>552210</v>
      </c>
      <c r="L14" s="24">
        <v>572543</v>
      </c>
      <c r="M14" s="24">
        <v>507459</v>
      </c>
      <c r="N14" s="24">
        <v>1632212</v>
      </c>
      <c r="O14" s="24">
        <v>402996</v>
      </c>
      <c r="P14" s="24">
        <v>198588</v>
      </c>
      <c r="Q14" s="24">
        <v>118474</v>
      </c>
      <c r="R14" s="24">
        <v>720058</v>
      </c>
      <c r="S14" s="25">
        <v>2352270</v>
      </c>
    </row>
    <row r="15" spans="1:19" ht="15.75" thickBot="1">
      <c r="A15" s="59" t="s">
        <v>36</v>
      </c>
      <c r="B15" s="19">
        <v>837</v>
      </c>
      <c r="C15" s="19">
        <v>807</v>
      </c>
      <c r="D15" s="19">
        <v>714</v>
      </c>
      <c r="E15" s="19">
        <v>2358</v>
      </c>
      <c r="F15" s="19">
        <v>480</v>
      </c>
      <c r="G15" s="19">
        <v>151</v>
      </c>
      <c r="H15" s="19">
        <v>0</v>
      </c>
      <c r="I15" s="19">
        <v>631</v>
      </c>
      <c r="J15" s="20">
        <v>2989</v>
      </c>
      <c r="K15" s="19">
        <v>796</v>
      </c>
      <c r="L15" s="19">
        <v>942</v>
      </c>
      <c r="M15" s="19">
        <v>711</v>
      </c>
      <c r="N15" s="19">
        <v>2449</v>
      </c>
      <c r="O15" s="19">
        <v>460</v>
      </c>
      <c r="P15" s="19">
        <v>145</v>
      </c>
      <c r="Q15" s="19">
        <v>0</v>
      </c>
      <c r="R15" s="19">
        <v>605</v>
      </c>
      <c r="S15" s="20">
        <v>3054</v>
      </c>
    </row>
    <row r="16" spans="1:20" ht="15.75" thickBot="1">
      <c r="A16" s="21" t="s">
        <v>23</v>
      </c>
      <c r="B16" s="38">
        <v>3308322</v>
      </c>
      <c r="C16" s="38">
        <v>3079216</v>
      </c>
      <c r="D16" s="38">
        <v>2788777</v>
      </c>
      <c r="E16" s="38">
        <v>9176315</v>
      </c>
      <c r="F16" s="38">
        <v>2045206</v>
      </c>
      <c r="G16" s="38">
        <v>1154697</v>
      </c>
      <c r="H16" s="38">
        <v>627564</v>
      </c>
      <c r="I16" s="38">
        <v>3827467</v>
      </c>
      <c r="J16" s="39">
        <v>13003782</v>
      </c>
      <c r="K16" s="38">
        <v>2918615</v>
      </c>
      <c r="L16" s="38">
        <v>3227114</v>
      </c>
      <c r="M16" s="38">
        <v>2685052</v>
      </c>
      <c r="N16" s="38">
        <v>8830781</v>
      </c>
      <c r="O16" s="38">
        <v>2078384</v>
      </c>
      <c r="P16" s="38">
        <v>1075170</v>
      </c>
      <c r="Q16" s="38">
        <v>598428</v>
      </c>
      <c r="R16" s="38">
        <v>3751982</v>
      </c>
      <c r="S16" s="39">
        <v>12582763</v>
      </c>
      <c r="T16" s="95"/>
    </row>
    <row r="17" spans="1:20" ht="15.75">
      <c r="A17" s="4" t="s">
        <v>24</v>
      </c>
      <c r="B17" s="22"/>
      <c r="C17" s="22"/>
      <c r="D17" s="22"/>
      <c r="E17" s="22"/>
      <c r="F17" s="22"/>
      <c r="G17" s="22"/>
      <c r="H17" s="22"/>
      <c r="I17" s="22"/>
      <c r="J17" s="23"/>
      <c r="K17" s="22"/>
      <c r="L17" s="22"/>
      <c r="M17" s="22"/>
      <c r="N17" s="22"/>
      <c r="O17" s="22"/>
      <c r="P17" s="22"/>
      <c r="Q17" s="22"/>
      <c r="R17" s="22"/>
      <c r="S17" s="23"/>
      <c r="T17" s="95"/>
    </row>
    <row r="18" spans="1:20" ht="15.75" thickBot="1">
      <c r="A18" s="15" t="s">
        <v>25</v>
      </c>
      <c r="B18" s="16">
        <v>259342</v>
      </c>
      <c r="C18" s="16">
        <v>259315</v>
      </c>
      <c r="D18" s="16">
        <v>216187</v>
      </c>
      <c r="E18" s="16">
        <v>734844</v>
      </c>
      <c r="F18" s="16">
        <v>153911</v>
      </c>
      <c r="G18" s="16">
        <v>103059</v>
      </c>
      <c r="H18" s="16">
        <v>44142</v>
      </c>
      <c r="I18" s="16">
        <v>301112</v>
      </c>
      <c r="J18" s="17">
        <v>1035956</v>
      </c>
      <c r="K18" s="16">
        <v>249200</v>
      </c>
      <c r="L18" s="16">
        <v>269086</v>
      </c>
      <c r="M18" s="16">
        <v>223601</v>
      </c>
      <c r="N18" s="16">
        <v>741887</v>
      </c>
      <c r="O18" s="16">
        <v>167977</v>
      </c>
      <c r="P18" s="16">
        <v>95574</v>
      </c>
      <c r="Q18" s="16">
        <v>43325</v>
      </c>
      <c r="R18" s="16">
        <v>306876</v>
      </c>
      <c r="S18" s="17">
        <v>1048763</v>
      </c>
      <c r="T18" s="95"/>
    </row>
    <row r="19" spans="1:20" ht="15.75" thickBot="1">
      <c r="A19" s="21" t="s">
        <v>26</v>
      </c>
      <c r="B19" s="38">
        <v>259342</v>
      </c>
      <c r="C19" s="38">
        <v>259315</v>
      </c>
      <c r="D19" s="38">
        <v>216187</v>
      </c>
      <c r="E19" s="38">
        <v>734844</v>
      </c>
      <c r="F19" s="38">
        <v>153911</v>
      </c>
      <c r="G19" s="38">
        <v>103059</v>
      </c>
      <c r="H19" s="38">
        <v>44142</v>
      </c>
      <c r="I19" s="38">
        <v>301112</v>
      </c>
      <c r="J19" s="39">
        <v>1035956</v>
      </c>
      <c r="K19" s="38">
        <v>249200</v>
      </c>
      <c r="L19" s="38">
        <v>269086</v>
      </c>
      <c r="M19" s="38">
        <v>223601</v>
      </c>
      <c r="N19" s="38">
        <v>741887</v>
      </c>
      <c r="O19" s="38">
        <v>167977</v>
      </c>
      <c r="P19" s="38">
        <v>95574</v>
      </c>
      <c r="Q19" s="38">
        <v>43325</v>
      </c>
      <c r="R19" s="38">
        <v>306876</v>
      </c>
      <c r="S19" s="39">
        <v>1048763</v>
      </c>
      <c r="T19" s="95"/>
    </row>
    <row r="20" spans="1:20" ht="15.75">
      <c r="A20" s="4" t="s">
        <v>27</v>
      </c>
      <c r="B20" s="22"/>
      <c r="C20" s="22"/>
      <c r="D20" s="22"/>
      <c r="E20" s="22"/>
      <c r="F20" s="22"/>
      <c r="G20" s="22"/>
      <c r="H20" s="22"/>
      <c r="I20" s="22"/>
      <c r="J20" s="23"/>
      <c r="K20" s="22"/>
      <c r="L20" s="22"/>
      <c r="M20" s="22"/>
      <c r="N20" s="22"/>
      <c r="O20" s="22"/>
      <c r="P20" s="22"/>
      <c r="Q20" s="22"/>
      <c r="R20" s="22"/>
      <c r="S20" s="23"/>
      <c r="T20" s="95"/>
    </row>
    <row r="21" spans="1:20" ht="15">
      <c r="A21" s="47" t="s">
        <v>28</v>
      </c>
      <c r="B21" s="36">
        <v>165208</v>
      </c>
      <c r="C21" s="36">
        <v>170181</v>
      </c>
      <c r="D21" s="36">
        <v>137115</v>
      </c>
      <c r="E21" s="36">
        <v>472504</v>
      </c>
      <c r="F21" s="36">
        <v>108430</v>
      </c>
      <c r="G21" s="36">
        <v>86546</v>
      </c>
      <c r="H21" s="36">
        <v>33399</v>
      </c>
      <c r="I21" s="36">
        <v>228375</v>
      </c>
      <c r="J21" s="37">
        <v>700879</v>
      </c>
      <c r="K21" s="36">
        <v>159862</v>
      </c>
      <c r="L21" s="36">
        <v>164431</v>
      </c>
      <c r="M21" s="36">
        <v>134382</v>
      </c>
      <c r="N21" s="36">
        <v>458675</v>
      </c>
      <c r="O21" s="36">
        <v>111948</v>
      </c>
      <c r="P21" s="36">
        <v>78813</v>
      </c>
      <c r="Q21" s="36">
        <v>34373</v>
      </c>
      <c r="R21" s="36">
        <v>225134</v>
      </c>
      <c r="S21" s="37">
        <v>683809</v>
      </c>
      <c r="T21" s="95"/>
    </row>
    <row r="22" spans="1:20" ht="15.75" thickBot="1">
      <c r="A22" s="49" t="s">
        <v>36</v>
      </c>
      <c r="B22" s="19">
        <v>1932.18</v>
      </c>
      <c r="C22" s="19">
        <v>1800.96</v>
      </c>
      <c r="D22" s="19">
        <v>1700.39</v>
      </c>
      <c r="E22" s="19">
        <v>5433.530000000001</v>
      </c>
      <c r="F22" s="19">
        <v>1246</v>
      </c>
      <c r="G22" s="19">
        <v>1082</v>
      </c>
      <c r="H22" s="19">
        <v>543</v>
      </c>
      <c r="I22" s="19">
        <v>2872</v>
      </c>
      <c r="J22" s="20">
        <v>8305</v>
      </c>
      <c r="K22" s="19">
        <v>1655</v>
      </c>
      <c r="L22" s="19">
        <v>245</v>
      </c>
      <c r="M22" s="19">
        <v>178.1</v>
      </c>
      <c r="N22" s="19">
        <v>2078.1</v>
      </c>
      <c r="O22" s="19">
        <v>176.5</v>
      </c>
      <c r="P22" s="19">
        <v>172.8</v>
      </c>
      <c r="Q22" s="19">
        <v>91.3</v>
      </c>
      <c r="R22" s="19">
        <v>440.6</v>
      </c>
      <c r="S22" s="20">
        <v>2518.7</v>
      </c>
      <c r="T22" s="95"/>
    </row>
    <row r="23" spans="1:26" ht="15.75" thickBot="1">
      <c r="A23" s="26" t="s">
        <v>29</v>
      </c>
      <c r="B23" s="38">
        <v>167140.18</v>
      </c>
      <c r="C23" s="38">
        <v>171981.96</v>
      </c>
      <c r="D23" s="38">
        <v>138815.39</v>
      </c>
      <c r="E23" s="38">
        <v>477937.53</v>
      </c>
      <c r="F23" s="38">
        <v>109676</v>
      </c>
      <c r="G23" s="38">
        <v>87628</v>
      </c>
      <c r="H23" s="38">
        <v>33942</v>
      </c>
      <c r="I23" s="38">
        <v>231247</v>
      </c>
      <c r="J23" s="39">
        <v>709184</v>
      </c>
      <c r="K23" s="38">
        <v>161517</v>
      </c>
      <c r="L23" s="38">
        <v>164676</v>
      </c>
      <c r="M23" s="38">
        <v>134560.1</v>
      </c>
      <c r="N23" s="38">
        <v>460753</v>
      </c>
      <c r="O23" s="38">
        <v>112124.5</v>
      </c>
      <c r="P23" s="38">
        <v>78985.8</v>
      </c>
      <c r="Q23" s="38">
        <v>34464.3</v>
      </c>
      <c r="R23" s="38">
        <v>225574.6</v>
      </c>
      <c r="S23" s="39">
        <v>686327.7</v>
      </c>
      <c r="T23" s="95"/>
      <c r="U23" s="14"/>
      <c r="V23" s="14"/>
      <c r="W23" s="14"/>
      <c r="X23" s="14"/>
      <c r="Y23" s="14"/>
      <c r="Z23" s="14"/>
    </row>
    <row r="24" spans="1:20" ht="15">
      <c r="A24" s="5"/>
      <c r="B24" s="27"/>
      <c r="C24" s="27"/>
      <c r="D24" s="27"/>
      <c r="E24" s="27"/>
      <c r="F24" s="27"/>
      <c r="G24" s="27"/>
      <c r="H24" s="27"/>
      <c r="I24" s="27"/>
      <c r="J24" s="28"/>
      <c r="K24" s="27"/>
      <c r="L24" s="27"/>
      <c r="M24" s="27"/>
      <c r="N24" s="27"/>
      <c r="O24" s="27"/>
      <c r="P24" s="27"/>
      <c r="Q24" s="27"/>
      <c r="R24" s="27"/>
      <c r="S24" s="28"/>
      <c r="T24" s="95"/>
    </row>
    <row r="25" spans="1:20" ht="15">
      <c r="A25" s="2" t="s">
        <v>30</v>
      </c>
      <c r="B25" s="16">
        <v>332996</v>
      </c>
      <c r="C25" s="16">
        <v>317938</v>
      </c>
      <c r="D25" s="16">
        <v>267813</v>
      </c>
      <c r="E25" s="16">
        <v>918747</v>
      </c>
      <c r="F25" s="16">
        <v>224762</v>
      </c>
      <c r="G25" s="16">
        <v>188929</v>
      </c>
      <c r="H25" s="16">
        <v>49306</v>
      </c>
      <c r="I25" s="16">
        <v>462997</v>
      </c>
      <c r="J25" s="17">
        <v>1381744</v>
      </c>
      <c r="K25" s="16">
        <v>295855</v>
      </c>
      <c r="L25" s="16">
        <v>294520</v>
      </c>
      <c r="M25" s="16">
        <v>240829</v>
      </c>
      <c r="N25" s="16">
        <v>831204</v>
      </c>
      <c r="O25" s="16">
        <v>213698</v>
      </c>
      <c r="P25" s="16">
        <v>178961</v>
      </c>
      <c r="Q25" s="16">
        <v>45821</v>
      </c>
      <c r="R25" s="16">
        <v>438480</v>
      </c>
      <c r="S25" s="17">
        <v>1269684</v>
      </c>
      <c r="T25" s="95"/>
    </row>
    <row r="26" spans="1:20" ht="15.75" thickBot="1">
      <c r="A26" s="6"/>
      <c r="B26" s="29"/>
      <c r="C26" s="29"/>
      <c r="D26" s="29"/>
      <c r="E26" s="29"/>
      <c r="F26" s="29"/>
      <c r="G26" s="29"/>
      <c r="H26" s="29"/>
      <c r="I26" s="29"/>
      <c r="J26" s="30"/>
      <c r="K26" s="29"/>
      <c r="L26" s="29"/>
      <c r="M26" s="29"/>
      <c r="N26" s="29"/>
      <c r="O26" s="29"/>
      <c r="P26" s="29"/>
      <c r="Q26" s="29"/>
      <c r="R26" s="29"/>
      <c r="S26" s="30"/>
      <c r="T26" s="95"/>
    </row>
    <row r="27" spans="1:22" ht="32.25" thickBot="1">
      <c r="A27" s="31" t="s">
        <v>31</v>
      </c>
      <c r="B27" s="40">
        <v>3734804.18</v>
      </c>
      <c r="C27" s="40">
        <v>3510512.96</v>
      </c>
      <c r="D27" s="40">
        <v>3143779.39</v>
      </c>
      <c r="E27" s="40">
        <v>10389096.53</v>
      </c>
      <c r="F27" s="40">
        <v>2308793</v>
      </c>
      <c r="G27" s="40">
        <v>1345384</v>
      </c>
      <c r="H27" s="40">
        <v>705648</v>
      </c>
      <c r="I27" s="40">
        <v>4359826</v>
      </c>
      <c r="J27" s="60">
        <v>14748922</v>
      </c>
      <c r="K27" s="40">
        <v>3329332</v>
      </c>
      <c r="L27" s="40">
        <v>3660876</v>
      </c>
      <c r="M27" s="40">
        <v>3043213</v>
      </c>
      <c r="N27" s="40">
        <v>10033421</v>
      </c>
      <c r="O27" s="40">
        <v>2358485.5</v>
      </c>
      <c r="P27" s="40">
        <v>1249729.8</v>
      </c>
      <c r="Q27" s="40">
        <v>676217.3</v>
      </c>
      <c r="R27" s="40">
        <v>4284432.6</v>
      </c>
      <c r="S27" s="60">
        <v>14317853.7</v>
      </c>
      <c r="T27" s="95"/>
      <c r="U27" s="95"/>
      <c r="V27" s="14"/>
    </row>
    <row r="28" spans="1:22" ht="15.75" thickBot="1">
      <c r="A28" s="32"/>
      <c r="B28" s="33"/>
      <c r="C28" s="33"/>
      <c r="D28" s="33"/>
      <c r="E28" s="33"/>
      <c r="F28" s="33"/>
      <c r="G28" s="33"/>
      <c r="H28" s="33"/>
      <c r="I28" s="33"/>
      <c r="J28" s="34"/>
      <c r="K28" s="33"/>
      <c r="L28" s="33"/>
      <c r="M28" s="33"/>
      <c r="N28" s="33"/>
      <c r="O28" s="33"/>
      <c r="P28" s="33"/>
      <c r="Q28" s="33"/>
      <c r="R28" s="33"/>
      <c r="S28" s="34"/>
      <c r="T28" s="95"/>
      <c r="U28" s="14"/>
      <c r="V28" s="14"/>
    </row>
    <row r="29" spans="1:20" ht="32.25" thickBot="1">
      <c r="A29" s="31" t="s">
        <v>32</v>
      </c>
      <c r="B29" s="35">
        <v>4067800.18</v>
      </c>
      <c r="C29" s="35">
        <v>3828450.96</v>
      </c>
      <c r="D29" s="35">
        <v>3411592.39</v>
      </c>
      <c r="E29" s="35">
        <v>11307843.53</v>
      </c>
      <c r="F29" s="35">
        <v>2533555</v>
      </c>
      <c r="G29" s="35">
        <v>1534313</v>
      </c>
      <c r="H29" s="35">
        <v>754954</v>
      </c>
      <c r="I29" s="35">
        <v>4822823</v>
      </c>
      <c r="J29" s="61">
        <v>16130666</v>
      </c>
      <c r="K29" s="35">
        <f>K27+K25</f>
        <v>3625187</v>
      </c>
      <c r="L29" s="35">
        <f>L27+L25</f>
        <v>3955396</v>
      </c>
      <c r="M29" s="35">
        <f>M27+M25</f>
        <v>3284042</v>
      </c>
      <c r="N29" s="35">
        <v>10864625</v>
      </c>
      <c r="O29" s="35">
        <v>2572183.5</v>
      </c>
      <c r="P29" s="35">
        <v>1428690.8</v>
      </c>
      <c r="Q29" s="35">
        <v>722038.3</v>
      </c>
      <c r="R29" s="35">
        <v>4722912.6</v>
      </c>
      <c r="S29" s="61">
        <v>15587537.7</v>
      </c>
      <c r="T29" s="95"/>
    </row>
    <row r="30" spans="12:19" ht="15">
      <c r="L30" s="14"/>
      <c r="M30" s="14"/>
      <c r="N30" s="14"/>
      <c r="O30" s="14"/>
      <c r="P30" s="14"/>
      <c r="Q30" s="14"/>
      <c r="R30" s="14"/>
      <c r="S30" s="14"/>
    </row>
    <row r="31" spans="11:19" ht="15">
      <c r="K31" s="14"/>
      <c r="M31" s="14"/>
      <c r="N31" s="14"/>
      <c r="O31" s="14"/>
      <c r="P31" s="14"/>
      <c r="Q31" s="14"/>
      <c r="R31" s="14"/>
      <c r="S31" s="14"/>
    </row>
    <row r="32" spans="10:19" ht="15">
      <c r="J32" s="14"/>
      <c r="K32" s="14"/>
      <c r="M32" s="14"/>
      <c r="N32" s="14"/>
      <c r="O32" s="14"/>
      <c r="P32" s="14"/>
      <c r="Q32" s="14"/>
      <c r="R32" s="14"/>
      <c r="S32" s="14"/>
    </row>
    <row r="33" ht="15">
      <c r="J33" s="14"/>
    </row>
    <row r="34" ht="15">
      <c r="J34" s="14"/>
    </row>
    <row r="35" ht="15">
      <c r="J35" s="14"/>
    </row>
    <row r="36" ht="15">
      <c r="J36" s="14"/>
    </row>
    <row r="37" ht="15">
      <c r="J37" s="14"/>
    </row>
    <row r="38" ht="15">
      <c r="J38" s="14"/>
    </row>
    <row r="39" ht="15">
      <c r="J39" s="14"/>
    </row>
    <row r="40" ht="15">
      <c r="J40" s="14"/>
    </row>
    <row r="41" ht="15">
      <c r="J41" s="14"/>
    </row>
    <row r="42" ht="15">
      <c r="J42" s="14"/>
    </row>
    <row r="43" ht="15">
      <c r="J43" s="14"/>
    </row>
    <row r="44" ht="15">
      <c r="J44" s="14"/>
    </row>
    <row r="45" ht="15">
      <c r="J45" s="14"/>
    </row>
  </sheetData>
  <sheetProtection/>
  <mergeCells count="4">
    <mergeCell ref="A1:S1"/>
    <mergeCell ref="A2:S2"/>
    <mergeCell ref="B3:J3"/>
    <mergeCell ref="K3:S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zoomScale="85" zoomScaleNormal="85" zoomScalePageLayoutView="0" workbookViewId="0" topLeftCell="A1">
      <selection activeCell="A6" sqref="A6:E6"/>
    </sheetView>
  </sheetViews>
  <sheetFormatPr defaultColWidth="9.140625" defaultRowHeight="15"/>
  <cols>
    <col min="1" max="1" width="34.28125" style="0" customWidth="1"/>
    <col min="2" max="2" width="18.421875" style="0" customWidth="1"/>
    <col min="3" max="3" width="21.140625" style="0" customWidth="1"/>
    <col min="4" max="4" width="18.28125" style="0" customWidth="1"/>
    <col min="5" max="5" width="20.8515625" style="0" customWidth="1"/>
  </cols>
  <sheetData>
    <row r="1" spans="1:13" ht="45.75" customHeight="1">
      <c r="A1" s="180" t="s">
        <v>42</v>
      </c>
      <c r="B1" s="180"/>
      <c r="C1" s="180"/>
      <c r="D1" s="180"/>
      <c r="E1" s="189"/>
      <c r="F1" s="162"/>
      <c r="G1" s="162"/>
      <c r="H1" s="162"/>
      <c r="I1" s="162"/>
      <c r="J1" s="161"/>
      <c r="K1" s="161"/>
      <c r="L1" s="161"/>
      <c r="M1" s="161"/>
    </row>
    <row r="2" spans="1:5" ht="21">
      <c r="A2" s="94"/>
      <c r="B2" s="198" t="s">
        <v>40</v>
      </c>
      <c r="C2" s="199"/>
      <c r="D2" s="196" t="s">
        <v>41</v>
      </c>
      <c r="E2" s="197"/>
    </row>
    <row r="3" spans="1:5" ht="15" customHeight="1">
      <c r="A3" s="182"/>
      <c r="B3" s="185" t="s">
        <v>37</v>
      </c>
      <c r="C3" s="186"/>
      <c r="D3" s="185" t="s">
        <v>37</v>
      </c>
      <c r="E3" s="186"/>
    </row>
    <row r="4" spans="1:5" ht="15" customHeight="1">
      <c r="A4" s="183"/>
      <c r="B4" s="187"/>
      <c r="C4" s="188"/>
      <c r="D4" s="187"/>
      <c r="E4" s="188"/>
    </row>
    <row r="5" spans="1:5" ht="30">
      <c r="A5" s="184"/>
      <c r="B5" s="93" t="s">
        <v>38</v>
      </c>
      <c r="C5" s="93" t="s">
        <v>39</v>
      </c>
      <c r="D5" s="93" t="s">
        <v>38</v>
      </c>
      <c r="E5" s="93" t="s">
        <v>39</v>
      </c>
    </row>
    <row r="6" spans="1:5" ht="18.75">
      <c r="A6" s="190" t="s">
        <v>12</v>
      </c>
      <c r="B6" s="191"/>
      <c r="C6" s="191"/>
      <c r="D6" s="191"/>
      <c r="E6" s="192"/>
    </row>
    <row r="7" spans="1:5" ht="15">
      <c r="A7" s="47" t="s">
        <v>13</v>
      </c>
      <c r="B7" s="51">
        <v>387.65</v>
      </c>
      <c r="C7" s="172">
        <v>157.31</v>
      </c>
      <c r="D7" s="51">
        <v>398.195</v>
      </c>
      <c r="E7" s="52">
        <v>157.657</v>
      </c>
    </row>
    <row r="8" spans="1:5" ht="15">
      <c r="A8" s="48" t="s">
        <v>14</v>
      </c>
      <c r="B8" s="148">
        <v>278.43</v>
      </c>
      <c r="C8" s="173">
        <v>149.82</v>
      </c>
      <c r="D8" s="148">
        <v>271.071</v>
      </c>
      <c r="E8" s="149">
        <v>144.52</v>
      </c>
    </row>
    <row r="9" spans="1:5" ht="15">
      <c r="A9" s="48" t="s">
        <v>15</v>
      </c>
      <c r="B9" s="148">
        <v>292.98</v>
      </c>
      <c r="C9" s="173">
        <v>130.67</v>
      </c>
      <c r="D9" s="148">
        <v>301.695</v>
      </c>
      <c r="E9" s="149">
        <v>136.518</v>
      </c>
    </row>
    <row r="10" spans="1:5" ht="15">
      <c r="A10" s="48" t="s">
        <v>16</v>
      </c>
      <c r="B10" s="148">
        <v>462.24</v>
      </c>
      <c r="C10" s="173">
        <v>152.98</v>
      </c>
      <c r="D10" s="148">
        <v>475.858</v>
      </c>
      <c r="E10" s="149">
        <v>153.171</v>
      </c>
    </row>
    <row r="11" spans="1:5" ht="15">
      <c r="A11" s="48" t="s">
        <v>17</v>
      </c>
      <c r="B11" s="148">
        <v>289.72</v>
      </c>
      <c r="C11" s="173">
        <v>147.88</v>
      </c>
      <c r="D11" s="148">
        <v>269.791</v>
      </c>
      <c r="E11" s="149">
        <v>146.886</v>
      </c>
    </row>
    <row r="12" spans="1:5" ht="15">
      <c r="A12" s="48" t="s">
        <v>18</v>
      </c>
      <c r="B12" s="148">
        <v>322.96</v>
      </c>
      <c r="C12" s="173">
        <v>130.66</v>
      </c>
      <c r="D12" s="148">
        <v>328.824</v>
      </c>
      <c r="E12" s="149">
        <v>129.514</v>
      </c>
    </row>
    <row r="13" spans="1:5" ht="15">
      <c r="A13" s="48" t="s">
        <v>19</v>
      </c>
      <c r="B13" s="148">
        <v>299.12</v>
      </c>
      <c r="C13" s="173">
        <v>130.43</v>
      </c>
      <c r="D13" s="148">
        <v>308.169</v>
      </c>
      <c r="E13" s="149">
        <v>137.139</v>
      </c>
    </row>
    <row r="14" spans="1:5" ht="15">
      <c r="A14" s="48" t="s">
        <v>20</v>
      </c>
      <c r="B14" s="148">
        <v>282.15</v>
      </c>
      <c r="C14" s="173">
        <v>122.4</v>
      </c>
      <c r="D14" s="148">
        <v>276.13</v>
      </c>
      <c r="E14" s="149">
        <v>127.018</v>
      </c>
    </row>
    <row r="15" spans="1:5" ht="15.75" thickBot="1">
      <c r="A15" s="48" t="s">
        <v>21</v>
      </c>
      <c r="B15" s="53">
        <v>265.65</v>
      </c>
      <c r="C15" s="174">
        <v>134.67</v>
      </c>
      <c r="D15" s="53">
        <v>258.457</v>
      </c>
      <c r="E15" s="54">
        <v>136.668</v>
      </c>
    </row>
    <row r="16" spans="1:5" ht="15.75" thickBot="1">
      <c r="A16" s="163" t="s">
        <v>43</v>
      </c>
      <c r="B16" s="150">
        <v>289.3</v>
      </c>
      <c r="C16" s="168">
        <v>137.4</v>
      </c>
      <c r="D16" s="42">
        <v>283.068</v>
      </c>
      <c r="E16" s="43">
        <v>138.538</v>
      </c>
    </row>
    <row r="17" spans="1:5" ht="18.75">
      <c r="A17" s="193" t="s">
        <v>24</v>
      </c>
      <c r="B17" s="194"/>
      <c r="C17" s="194"/>
      <c r="D17" s="194"/>
      <c r="E17" s="195"/>
    </row>
    <row r="18" spans="1:5" ht="15.75" thickBot="1">
      <c r="A18" s="47" t="s">
        <v>25</v>
      </c>
      <c r="B18" s="41">
        <v>272.66</v>
      </c>
      <c r="C18" s="170">
        <v>131.57</v>
      </c>
      <c r="D18" s="41">
        <v>271.038</v>
      </c>
      <c r="E18" s="100">
        <v>128.888</v>
      </c>
    </row>
    <row r="19" spans="1:5" ht="15.75" thickBot="1">
      <c r="A19" s="164" t="s">
        <v>44</v>
      </c>
      <c r="B19" s="50">
        <v>272.66</v>
      </c>
      <c r="C19" s="171">
        <v>131.57</v>
      </c>
      <c r="D19" s="50">
        <v>271.038</v>
      </c>
      <c r="E19" s="101">
        <v>128.888</v>
      </c>
    </row>
    <row r="20" spans="1:5" ht="18.75">
      <c r="A20" s="193" t="s">
        <v>27</v>
      </c>
      <c r="B20" s="194"/>
      <c r="C20" s="194"/>
      <c r="D20" s="194"/>
      <c r="E20" s="195"/>
    </row>
    <row r="21" spans="1:5" ht="15.75" thickBot="1">
      <c r="A21" s="2" t="s">
        <v>28</v>
      </c>
      <c r="B21" s="150">
        <v>309.12</v>
      </c>
      <c r="C21" s="167">
        <v>141.65</v>
      </c>
      <c r="D21" s="150">
        <v>310.827</v>
      </c>
      <c r="E21" s="151">
        <v>141.067</v>
      </c>
    </row>
    <row r="22" spans="1:5" ht="15.75" thickBot="1">
      <c r="A22" s="165" t="s">
        <v>45</v>
      </c>
      <c r="B22" s="42">
        <v>309.12</v>
      </c>
      <c r="C22" s="168">
        <v>141.65</v>
      </c>
      <c r="D22" s="42">
        <v>310.827</v>
      </c>
      <c r="E22" s="43">
        <v>141.067</v>
      </c>
    </row>
    <row r="23" spans="1:6" ht="16.5" thickBot="1">
      <c r="A23" s="31" t="s">
        <v>46</v>
      </c>
      <c r="B23" s="146">
        <v>288.62</v>
      </c>
      <c r="C23" s="169">
        <v>137.19</v>
      </c>
      <c r="D23" s="146">
        <v>282.828</v>
      </c>
      <c r="E23" s="147">
        <v>137.951</v>
      </c>
      <c r="F23" s="110"/>
    </row>
    <row r="24" spans="1:8" ht="15.75" thickBot="1">
      <c r="A24" s="166" t="s">
        <v>30</v>
      </c>
      <c r="B24" s="42">
        <v>445.89</v>
      </c>
      <c r="C24" s="168">
        <v>171.66</v>
      </c>
      <c r="D24" s="42" t="s">
        <v>0</v>
      </c>
      <c r="E24" s="43">
        <v>173.97</v>
      </c>
      <c r="F24" s="110"/>
      <c r="H24" s="110"/>
    </row>
    <row r="25" ht="15">
      <c r="H25" s="110"/>
    </row>
    <row r="26" ht="15">
      <c r="H26" s="110"/>
    </row>
    <row r="27" spans="6:8" ht="15">
      <c r="F27" s="110"/>
      <c r="H27" s="110"/>
    </row>
  </sheetData>
  <sheetProtection/>
  <mergeCells count="9">
    <mergeCell ref="A3:A5"/>
    <mergeCell ref="B3:C4"/>
    <mergeCell ref="A1:E1"/>
    <mergeCell ref="A6:E6"/>
    <mergeCell ref="A17:E17"/>
    <mergeCell ref="A20:E20"/>
    <mergeCell ref="D2:E2"/>
    <mergeCell ref="D3:E4"/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zoomScalePageLayoutView="0" workbookViewId="0" topLeftCell="A1">
      <selection activeCell="B14" sqref="B14"/>
    </sheetView>
  </sheetViews>
  <sheetFormatPr defaultColWidth="9.140625" defaultRowHeight="15"/>
  <cols>
    <col min="1" max="1" width="21.8515625" style="0" bestFit="1" customWidth="1"/>
    <col min="4" max="4" width="10.28125" style="0" customWidth="1"/>
    <col min="7" max="7" width="11.421875" style="0" customWidth="1"/>
    <col min="9" max="9" width="14.57421875" style="0" customWidth="1"/>
    <col min="10" max="10" width="16.421875" style="0" customWidth="1"/>
  </cols>
  <sheetData>
    <row r="1" spans="1:7" ht="40.5" customHeight="1">
      <c r="A1" s="200" t="s">
        <v>47</v>
      </c>
      <c r="B1" s="200"/>
      <c r="C1" s="200"/>
      <c r="D1" s="200"/>
      <c r="E1" s="200"/>
      <c r="F1" s="200"/>
      <c r="G1" s="200"/>
    </row>
    <row r="2" spans="1:7" ht="21">
      <c r="A2" s="70"/>
      <c r="B2" s="177" t="s">
        <v>40</v>
      </c>
      <c r="C2" s="177"/>
      <c r="D2" s="178"/>
      <c r="E2" s="177" t="s">
        <v>41</v>
      </c>
      <c r="F2" s="177"/>
      <c r="G2" s="178"/>
    </row>
    <row r="3" spans="1:7" ht="15">
      <c r="A3" s="69"/>
      <c r="B3" s="88" t="s">
        <v>48</v>
      </c>
      <c r="C3" s="88" t="s">
        <v>49</v>
      </c>
      <c r="D3" s="175" t="s">
        <v>50</v>
      </c>
      <c r="E3" s="88" t="s">
        <v>48</v>
      </c>
      <c r="F3" s="88" t="s">
        <v>49</v>
      </c>
      <c r="G3" s="175" t="s">
        <v>50</v>
      </c>
    </row>
    <row r="4" spans="1:7" ht="15">
      <c r="A4" s="48" t="s">
        <v>12</v>
      </c>
      <c r="B4" s="63">
        <v>58.8</v>
      </c>
      <c r="C4" s="63">
        <v>57.8</v>
      </c>
      <c r="D4" s="64">
        <v>58.6</v>
      </c>
      <c r="E4" s="63">
        <v>54.03972413449581</v>
      </c>
      <c r="F4" s="63">
        <v>53.789649707206365</v>
      </c>
      <c r="G4" s="64">
        <v>53.99817292703568</v>
      </c>
    </row>
    <row r="5" spans="1:7" ht="15">
      <c r="A5" s="48" t="s">
        <v>24</v>
      </c>
      <c r="B5" s="63">
        <v>50.9</v>
      </c>
      <c r="C5" s="63">
        <v>45.5</v>
      </c>
      <c r="D5" s="64">
        <v>47.2</v>
      </c>
      <c r="E5" s="63">
        <v>57.52512992216117</v>
      </c>
      <c r="F5" s="63">
        <v>50.559405420863925</v>
      </c>
      <c r="G5" s="64">
        <v>52.6940260407208</v>
      </c>
    </row>
    <row r="6" spans="1:7" ht="15">
      <c r="A6" s="48" t="s">
        <v>27</v>
      </c>
      <c r="B6" s="62">
        <v>17.3</v>
      </c>
      <c r="C6" s="62">
        <v>48.6</v>
      </c>
      <c r="D6" s="65">
        <v>43.3</v>
      </c>
      <c r="E6" s="62">
        <v>17.42086827646038</v>
      </c>
      <c r="F6" s="62">
        <v>46.06376312005858</v>
      </c>
      <c r="G6" s="65">
        <v>41.239162038246825</v>
      </c>
    </row>
    <row r="7" spans="1:9" ht="15.75">
      <c r="A7" s="66" t="s">
        <v>51</v>
      </c>
      <c r="B7" s="67">
        <v>54.6</v>
      </c>
      <c r="C7" s="67">
        <v>50.1</v>
      </c>
      <c r="D7" s="68">
        <v>52.6</v>
      </c>
      <c r="E7" s="67">
        <v>51.3724077226489</v>
      </c>
      <c r="F7" s="67">
        <v>48.867606931414166</v>
      </c>
      <c r="G7" s="68">
        <v>50.3260685827038</v>
      </c>
      <c r="H7" s="99"/>
      <c r="I7" s="99"/>
    </row>
    <row r="8" spans="1:7" ht="15">
      <c r="A8" s="70" t="s">
        <v>30</v>
      </c>
      <c r="B8" s="89">
        <v>43.63</v>
      </c>
      <c r="C8" s="88" t="s">
        <v>0</v>
      </c>
      <c r="D8" s="111">
        <v>43.6</v>
      </c>
      <c r="E8" s="89">
        <v>18.83</v>
      </c>
      <c r="F8" s="88" t="s">
        <v>0</v>
      </c>
      <c r="G8" s="153">
        <v>18.83</v>
      </c>
    </row>
    <row r="10" spans="5:6" ht="15">
      <c r="E10" s="99"/>
      <c r="F10" s="99"/>
    </row>
  </sheetData>
  <sheetProtection/>
  <mergeCells count="3">
    <mergeCell ref="B2:D2"/>
    <mergeCell ref="E2:G2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zoomScale="85" zoomScaleNormal="85" zoomScalePageLayoutView="0" workbookViewId="0" topLeftCell="A1">
      <selection activeCell="F34" sqref="F34"/>
    </sheetView>
  </sheetViews>
  <sheetFormatPr defaultColWidth="9.140625" defaultRowHeight="15"/>
  <cols>
    <col min="1" max="1" width="30.421875" style="0" bestFit="1" customWidth="1"/>
    <col min="2" max="2" width="17.421875" style="0" customWidth="1"/>
    <col min="3" max="3" width="15.8515625" style="110" customWidth="1"/>
    <col min="4" max="4" width="22.28125" style="0" customWidth="1"/>
    <col min="5" max="5" width="18.28125" style="0" customWidth="1"/>
    <col min="6" max="6" width="20.421875" style="0" customWidth="1"/>
    <col min="7" max="7" width="24.421875" style="0" customWidth="1"/>
    <col min="8" max="8" width="11.421875" style="0" bestFit="1" customWidth="1"/>
    <col min="9" max="9" width="13.140625" style="0" customWidth="1"/>
    <col min="10" max="10" width="12.7109375" style="0" bestFit="1" customWidth="1"/>
  </cols>
  <sheetData>
    <row r="1" spans="1:7" ht="21">
      <c r="A1" s="201" t="s">
        <v>52</v>
      </c>
      <c r="B1" s="201"/>
      <c r="C1" s="201"/>
      <c r="D1" s="201"/>
      <c r="E1" s="201"/>
      <c r="F1" s="201"/>
      <c r="G1" s="201"/>
    </row>
    <row r="2" spans="1:7" ht="21">
      <c r="A2" s="113"/>
      <c r="B2" s="176">
        <v>2011</v>
      </c>
      <c r="C2" s="177"/>
      <c r="D2" s="178"/>
      <c r="E2" s="176">
        <v>2012</v>
      </c>
      <c r="F2" s="177"/>
      <c r="G2" s="178"/>
    </row>
    <row r="3" spans="1:9" ht="18.75">
      <c r="A3" s="114"/>
      <c r="B3" s="112" t="s">
        <v>53</v>
      </c>
      <c r="C3" s="112" t="s">
        <v>54</v>
      </c>
      <c r="D3" s="112" t="s">
        <v>40</v>
      </c>
      <c r="E3" s="112" t="s">
        <v>55</v>
      </c>
      <c r="F3" s="112" t="s">
        <v>56</v>
      </c>
      <c r="G3" s="112" t="s">
        <v>41</v>
      </c>
      <c r="I3" s="110"/>
    </row>
    <row r="4" spans="1:9" ht="18.75">
      <c r="A4" s="202" t="s">
        <v>57</v>
      </c>
      <c r="B4" s="203"/>
      <c r="C4" s="203"/>
      <c r="D4" s="203"/>
      <c r="E4" s="204"/>
      <c r="F4" s="115"/>
      <c r="G4" s="116"/>
      <c r="I4" s="110"/>
    </row>
    <row r="5" spans="1:9" ht="15">
      <c r="A5" s="55" t="s">
        <v>59</v>
      </c>
      <c r="B5" s="117">
        <v>1192470.814</v>
      </c>
      <c r="C5" s="117">
        <v>1058359.3339999998</v>
      </c>
      <c r="D5" s="118">
        <v>2250830.148</v>
      </c>
      <c r="E5" s="117">
        <v>1441485.17</v>
      </c>
      <c r="F5" s="117">
        <v>1192444.51</v>
      </c>
      <c r="G5" s="118">
        <v>2633929.687</v>
      </c>
      <c r="I5" s="110"/>
    </row>
    <row r="6" spans="1:10" ht="15">
      <c r="A6" s="56" t="s">
        <v>60</v>
      </c>
      <c r="B6" s="119">
        <v>6391938.896</v>
      </c>
      <c r="C6" s="119">
        <v>6734229.619999999</v>
      </c>
      <c r="D6" s="120">
        <v>13126168.515999999</v>
      </c>
      <c r="E6" s="119">
        <v>7850988.29</v>
      </c>
      <c r="F6" s="119">
        <v>6396057.43</v>
      </c>
      <c r="G6" s="120">
        <v>14247045.706</v>
      </c>
      <c r="H6" s="14"/>
      <c r="I6" s="110"/>
      <c r="J6" s="97"/>
    </row>
    <row r="7" spans="1:10" ht="15">
      <c r="A7" s="56" t="s">
        <v>61</v>
      </c>
      <c r="B7" s="119">
        <v>722636.9970000001</v>
      </c>
      <c r="C7" s="119">
        <v>338752.72</v>
      </c>
      <c r="D7" s="120">
        <v>1061389.714</v>
      </c>
      <c r="E7" s="119">
        <v>214996.26</v>
      </c>
      <c r="F7" s="119">
        <v>224175.97</v>
      </c>
      <c r="G7" s="120">
        <v>439172.22</v>
      </c>
      <c r="I7" s="110"/>
      <c r="J7" s="97"/>
    </row>
    <row r="8" spans="1:9" ht="15">
      <c r="A8" s="56" t="s">
        <v>62</v>
      </c>
      <c r="B8" s="119">
        <v>324329.9353</v>
      </c>
      <c r="C8" s="119">
        <v>346323.35</v>
      </c>
      <c r="D8" s="120">
        <v>670653.2867999999</v>
      </c>
      <c r="E8" s="119">
        <v>233532.42</v>
      </c>
      <c r="F8" s="119">
        <v>173939.32</v>
      </c>
      <c r="G8" s="120">
        <v>407471.74029999995</v>
      </c>
      <c r="H8" s="110"/>
      <c r="I8" s="110"/>
    </row>
    <row r="9" spans="1:9" ht="15">
      <c r="A9" s="57" t="s">
        <v>63</v>
      </c>
      <c r="B9" s="121">
        <v>181612.823</v>
      </c>
      <c r="C9" s="121">
        <v>677.7</v>
      </c>
      <c r="D9" s="122">
        <v>182290.524</v>
      </c>
      <c r="E9" s="121">
        <v>21243.26</v>
      </c>
      <c r="F9" s="121">
        <v>22921.67</v>
      </c>
      <c r="G9" s="122">
        <v>44164.923</v>
      </c>
      <c r="I9" s="110"/>
    </row>
    <row r="10" spans="1:9" ht="15">
      <c r="A10" s="44" t="s">
        <v>64</v>
      </c>
      <c r="B10" s="123">
        <v>8812989.465300001</v>
      </c>
      <c r="C10" s="123">
        <v>8478342.72</v>
      </c>
      <c r="D10" s="45">
        <v>17291332.187799998</v>
      </c>
      <c r="E10" s="124">
        <v>9762245.38</v>
      </c>
      <c r="F10" s="123">
        <v>8009538.89</v>
      </c>
      <c r="G10" s="45">
        <v>17771784.2763</v>
      </c>
      <c r="I10" s="110"/>
    </row>
    <row r="11" spans="1:9" ht="18.75">
      <c r="A11" s="202" t="s">
        <v>58</v>
      </c>
      <c r="B11" s="203"/>
      <c r="C11" s="203"/>
      <c r="D11" s="203"/>
      <c r="E11" s="203"/>
      <c r="F11" s="102"/>
      <c r="G11" s="125"/>
      <c r="I11" s="110"/>
    </row>
    <row r="12" spans="1:9" ht="15">
      <c r="A12" s="55" t="s">
        <v>59</v>
      </c>
      <c r="B12" s="126">
        <v>1320.408</v>
      </c>
      <c r="C12" s="126">
        <v>1335.38</v>
      </c>
      <c r="D12" s="127">
        <v>1327.8935000000001</v>
      </c>
      <c r="E12" s="128">
        <v>1595.43</v>
      </c>
      <c r="F12" s="129">
        <v>1396.24</v>
      </c>
      <c r="G12" s="127">
        <v>1495.83</v>
      </c>
      <c r="I12" s="110"/>
    </row>
    <row r="13" spans="1:9" ht="15">
      <c r="A13" s="56" t="s">
        <v>65</v>
      </c>
      <c r="B13" s="130">
        <v>174.87133333333358</v>
      </c>
      <c r="C13" s="130">
        <v>658.82</v>
      </c>
      <c r="D13" s="131">
        <v>416.84383333333346</v>
      </c>
      <c r="E13" s="129">
        <v>771.06</v>
      </c>
      <c r="F13" s="129">
        <v>847.78</v>
      </c>
      <c r="G13" s="131">
        <v>809.42</v>
      </c>
      <c r="I13" s="110"/>
    </row>
    <row r="14" spans="1:9" ht="15">
      <c r="A14" s="56" t="s">
        <v>66</v>
      </c>
      <c r="B14" s="130">
        <v>1028.1633333333332</v>
      </c>
      <c r="C14" s="130">
        <v>684.61</v>
      </c>
      <c r="D14" s="131">
        <v>856.387</v>
      </c>
      <c r="E14" s="152" t="s">
        <v>0</v>
      </c>
      <c r="F14" s="152" t="s">
        <v>0</v>
      </c>
      <c r="G14" s="131" t="s">
        <v>0</v>
      </c>
      <c r="I14" s="110"/>
    </row>
    <row r="15" spans="1:9" ht="15">
      <c r="A15" s="56" t="s">
        <v>67</v>
      </c>
      <c r="B15" s="132">
        <v>2433.3633334713</v>
      </c>
      <c r="C15" s="132">
        <v>2285.97</v>
      </c>
      <c r="D15" s="133">
        <v>2359.6671667215223</v>
      </c>
      <c r="E15" s="119">
        <v>2988.89</v>
      </c>
      <c r="F15" s="119">
        <v>2921.73</v>
      </c>
      <c r="G15" s="133">
        <v>2955.31</v>
      </c>
      <c r="I15" s="110"/>
    </row>
    <row r="16" spans="1:9" ht="15">
      <c r="A16" s="44" t="s">
        <v>64</v>
      </c>
      <c r="B16" s="134">
        <v>4956.806000137967</v>
      </c>
      <c r="C16" s="134">
        <v>4964.78</v>
      </c>
      <c r="D16" s="46">
        <v>4960.7915000548555</v>
      </c>
      <c r="E16" s="134">
        <v>5355.37</v>
      </c>
      <c r="F16" s="134">
        <v>5165.75</v>
      </c>
      <c r="G16" s="46">
        <v>5260.56</v>
      </c>
      <c r="I16" s="14"/>
    </row>
    <row r="17" ht="15">
      <c r="I17" s="110"/>
    </row>
    <row r="20" spans="6:7" ht="15">
      <c r="F20" s="97"/>
      <c r="G20" s="110"/>
    </row>
    <row r="21" ht="15">
      <c r="G21" s="110"/>
    </row>
    <row r="22" spans="6:7" ht="15">
      <c r="F22" s="97"/>
      <c r="G22" s="110"/>
    </row>
    <row r="23" ht="15">
      <c r="G23" s="110"/>
    </row>
    <row r="24" ht="15">
      <c r="G24" s="110"/>
    </row>
    <row r="25" spans="6:7" ht="15">
      <c r="F25" s="14"/>
      <c r="G25" s="110"/>
    </row>
    <row r="26" ht="15">
      <c r="G26" s="14"/>
    </row>
    <row r="27" ht="15">
      <c r="G27" s="14"/>
    </row>
    <row r="28" ht="15">
      <c r="F28" s="14"/>
    </row>
  </sheetData>
  <sheetProtection/>
  <mergeCells count="5">
    <mergeCell ref="A1:G1"/>
    <mergeCell ref="A4:E4"/>
    <mergeCell ref="A11:E11"/>
    <mergeCell ref="B2:D2"/>
    <mergeCell ref="E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85" zoomScaleNormal="85" zoomScalePageLayoutView="0" workbookViewId="0" topLeftCell="A1">
      <selection activeCell="D32" sqref="D32"/>
    </sheetView>
  </sheetViews>
  <sheetFormatPr defaultColWidth="9.140625" defaultRowHeight="15"/>
  <cols>
    <col min="1" max="1" width="30.421875" style="0" bestFit="1" customWidth="1"/>
    <col min="2" max="2" width="17.28125" style="0" customWidth="1"/>
    <col min="3" max="3" width="16.140625" style="0" customWidth="1"/>
    <col min="4" max="4" width="22.8515625" style="0" customWidth="1"/>
    <col min="5" max="5" width="16.140625" style="0" customWidth="1"/>
    <col min="6" max="6" width="14.421875" style="0" customWidth="1"/>
    <col min="7" max="7" width="23.421875" style="0" customWidth="1"/>
  </cols>
  <sheetData>
    <row r="1" spans="1:7" ht="21">
      <c r="A1" s="201" t="s">
        <v>68</v>
      </c>
      <c r="B1" s="201"/>
      <c r="C1" s="201"/>
      <c r="D1" s="201"/>
      <c r="E1" s="201"/>
      <c r="F1" s="201"/>
      <c r="G1" s="201"/>
    </row>
    <row r="2" spans="1:7" ht="21">
      <c r="A2" s="113"/>
      <c r="B2" s="176">
        <v>2011</v>
      </c>
      <c r="C2" s="177"/>
      <c r="D2" s="178"/>
      <c r="E2" s="176">
        <v>2012</v>
      </c>
      <c r="F2" s="177"/>
      <c r="G2" s="178"/>
    </row>
    <row r="3" spans="1:7" ht="18.75">
      <c r="A3" s="114"/>
      <c r="B3" s="112" t="s">
        <v>53</v>
      </c>
      <c r="C3" s="112" t="s">
        <v>54</v>
      </c>
      <c r="D3" s="112" t="s">
        <v>40</v>
      </c>
      <c r="E3" s="112" t="s">
        <v>55</v>
      </c>
      <c r="F3" s="112" t="s">
        <v>56</v>
      </c>
      <c r="G3" s="112" t="s">
        <v>41</v>
      </c>
    </row>
    <row r="4" spans="1:7" ht="18.75">
      <c r="A4" s="202" t="s">
        <v>69</v>
      </c>
      <c r="B4" s="203"/>
      <c r="C4" s="203"/>
      <c r="D4" s="203"/>
      <c r="E4" s="203"/>
      <c r="F4" s="203"/>
      <c r="G4" s="205"/>
    </row>
    <row r="5" spans="1:7" ht="15">
      <c r="A5" s="56" t="s">
        <v>60</v>
      </c>
      <c r="B5" s="117">
        <v>1230321.35</v>
      </c>
      <c r="C5" s="119">
        <v>1398520.66</v>
      </c>
      <c r="D5" s="118">
        <v>2628842.01</v>
      </c>
      <c r="E5" s="119">
        <v>1588825.38</v>
      </c>
      <c r="F5" s="117">
        <v>1266484.91</v>
      </c>
      <c r="G5" s="118">
        <v>2855310.291</v>
      </c>
    </row>
    <row r="6" spans="1:7" ht="15">
      <c r="A6" s="56" t="s">
        <v>61</v>
      </c>
      <c r="B6" s="119">
        <v>286163.93</v>
      </c>
      <c r="C6" s="119">
        <v>434702.38</v>
      </c>
      <c r="D6" s="120">
        <v>720866.31</v>
      </c>
      <c r="E6" s="119">
        <v>372328.45</v>
      </c>
      <c r="F6" s="119">
        <v>352187.09</v>
      </c>
      <c r="G6" s="120">
        <v>724515.5350000001</v>
      </c>
    </row>
    <row r="7" spans="1:7" ht="15">
      <c r="A7" s="44" t="s">
        <v>64</v>
      </c>
      <c r="B7" s="123">
        <v>1516485.2759999998</v>
      </c>
      <c r="C7" s="123">
        <v>1833223.04</v>
      </c>
      <c r="D7" s="45">
        <v>3349708.318</v>
      </c>
      <c r="E7" s="123">
        <v>1961153.83</v>
      </c>
      <c r="F7" s="123">
        <v>1618672</v>
      </c>
      <c r="G7" s="45">
        <v>3579825.8260000004</v>
      </c>
    </row>
    <row r="8" spans="1:7" ht="18.75">
      <c r="A8" s="202" t="s">
        <v>70</v>
      </c>
      <c r="B8" s="203"/>
      <c r="C8" s="203"/>
      <c r="D8" s="203"/>
      <c r="E8" s="203"/>
      <c r="F8" s="203"/>
      <c r="G8" s="205"/>
    </row>
    <row r="9" spans="1:7" ht="15">
      <c r="A9" s="56" t="s">
        <v>65</v>
      </c>
      <c r="B9" s="135">
        <v>7.54</v>
      </c>
      <c r="C9" s="136">
        <v>11.25</v>
      </c>
      <c r="D9" s="137">
        <v>9.3975</v>
      </c>
      <c r="E9" s="138">
        <v>10.51</v>
      </c>
      <c r="F9" s="138">
        <v>11.3</v>
      </c>
      <c r="G9" s="137">
        <v>10.9</v>
      </c>
    </row>
    <row r="10" spans="1:7" ht="15">
      <c r="A10" s="56" t="s">
        <v>66</v>
      </c>
      <c r="B10" s="136">
        <v>17.566666666666666</v>
      </c>
      <c r="C10" s="136">
        <v>25.53</v>
      </c>
      <c r="D10" s="139">
        <v>21.55</v>
      </c>
      <c r="E10" s="142" t="s">
        <v>0</v>
      </c>
      <c r="F10" s="142" t="s">
        <v>0</v>
      </c>
      <c r="G10" s="139" t="s">
        <v>0</v>
      </c>
    </row>
    <row r="11" spans="1:7" ht="15">
      <c r="A11" s="56" t="s">
        <v>67</v>
      </c>
      <c r="B11" s="140">
        <v>234.15766666666667</v>
      </c>
      <c r="C11" s="140">
        <v>313.26</v>
      </c>
      <c r="D11" s="141">
        <v>273.71000000000004</v>
      </c>
      <c r="E11" s="138">
        <v>128.18</v>
      </c>
      <c r="F11" s="138">
        <v>131.13</v>
      </c>
      <c r="G11" s="141">
        <v>129.66</v>
      </c>
    </row>
    <row r="12" spans="1:7" ht="15">
      <c r="A12" s="57" t="s">
        <v>71</v>
      </c>
      <c r="B12" s="143">
        <v>2.605666666666666</v>
      </c>
      <c r="C12" s="143">
        <v>3.56</v>
      </c>
      <c r="D12" s="144">
        <v>3.0845</v>
      </c>
      <c r="E12" s="145">
        <v>1.69</v>
      </c>
      <c r="F12" s="145">
        <v>1.69</v>
      </c>
      <c r="G12" s="144">
        <v>1.69</v>
      </c>
    </row>
    <row r="13" spans="1:7" ht="15">
      <c r="A13" s="44" t="s">
        <v>64</v>
      </c>
      <c r="B13" s="134">
        <v>261.87</v>
      </c>
      <c r="C13" s="134">
        <v>353.61</v>
      </c>
      <c r="D13" s="46">
        <v>307.74199999999996</v>
      </c>
      <c r="E13" s="134">
        <v>140.38</v>
      </c>
      <c r="F13" s="134">
        <v>144.12</v>
      </c>
      <c r="G13" s="46">
        <v>142.25</v>
      </c>
    </row>
    <row r="22" ht="15">
      <c r="F22" s="14"/>
    </row>
    <row r="26" ht="15">
      <c r="F26" s="97"/>
    </row>
  </sheetData>
  <sheetProtection/>
  <mergeCells count="5">
    <mergeCell ref="A1:G1"/>
    <mergeCell ref="B2:D2"/>
    <mergeCell ref="E2:G2"/>
    <mergeCell ref="A4:G4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Ahmedzhanov.TG</dc:creator>
  <cp:keywords/>
  <dc:description/>
  <cp:lastModifiedBy>Шпунгина Екатерина Сергеевна</cp:lastModifiedBy>
  <cp:lastPrinted>2012-07-26T08:56:59Z</cp:lastPrinted>
  <dcterms:created xsi:type="dcterms:W3CDTF">2010-04-06T12:01:25Z</dcterms:created>
  <dcterms:modified xsi:type="dcterms:W3CDTF">2012-08-15T10:31:00Z</dcterms:modified>
  <cp:category/>
  <cp:version/>
  <cp:contentType/>
  <cp:contentStatus/>
</cp:coreProperties>
</file>